
<file path=[Content_Types].xml><?xml version="1.0" encoding="utf-8"?>
<Types xmlns="http://schemas.openxmlformats.org/package/2006/content-types">
  <Default Extension="emf" ContentType="image/x-emf"/>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8aa5a3f9e1b2e1cb/Desktop/Retail Sales Analysis Excel/"/>
    </mc:Choice>
  </mc:AlternateContent>
  <xr:revisionPtr revIDLastSave="1473" documentId="8_{B37DE6A8-F7F4-44A3-BC4C-28BB88155F8D}" xr6:coauthVersionLast="47" xr6:coauthVersionMax="47" xr10:uidLastSave="{5791BCC6-1F24-4E12-B9E9-885B5B60F8D8}"/>
  <bookViews>
    <workbookView xWindow="-108" yWindow="-108" windowWidth="23256" windowHeight="12456" xr2:uid="{5C9A2546-0017-4EF0-ADB3-AEE53B6A3AA2}"/>
  </bookViews>
  <sheets>
    <sheet name="Sales data" sheetId="1" r:id="rId1"/>
    <sheet name="Charts,slicers,timeline" sheetId="3" r:id="rId2"/>
    <sheet name="Kpi" sheetId="8" r:id="rId3"/>
    <sheet name="Dashboard" sheetId="7" r:id="rId4"/>
  </sheets>
  <definedNames>
    <definedName name="_xlnm._FilterDatabase" localSheetId="0" hidden="1">'Sales data'!$J$1:$J$277</definedName>
    <definedName name="Data">Table2[]</definedName>
    <definedName name="NativeTimeline_ORDER_DATE">#N/A</definedName>
    <definedName name="Slicer_CATEGORY">#N/A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K3" i="1" a="1"/>
  <c r="K3" i="1" s="1"/>
  <c r="K4" i="1" a="1"/>
  <c r="K4" i="1" s="1"/>
  <c r="K5" i="1" a="1"/>
  <c r="K5" i="1" s="1"/>
  <c r="K6" i="1" a="1"/>
  <c r="K6" i="1" s="1"/>
  <c r="K7" i="1" a="1"/>
  <c r="K7" i="1" s="1"/>
  <c r="K8" i="1" a="1"/>
  <c r="K8" i="1" s="1"/>
  <c r="K9" i="1" a="1"/>
  <c r="K9" i="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c r="K22" i="1" a="1"/>
  <c r="K22" i="1" s="1"/>
  <c r="K23" i="1" a="1"/>
  <c r="K23" i="1" s="1"/>
  <c r="K24" i="1" a="1"/>
  <c r="K24" i="1" s="1"/>
  <c r="K25" i="1" a="1"/>
  <c r="K25" i="1" s="1"/>
  <c r="K26" i="1" a="1"/>
  <c r="K26" i="1" s="1"/>
  <c r="K27" i="1" a="1"/>
  <c r="K27" i="1" s="1"/>
  <c r="K28" i="1" a="1"/>
  <c r="K28" i="1" s="1"/>
  <c r="K29" i="1" a="1"/>
  <c r="K29" i="1"/>
  <c r="K30" i="1" a="1"/>
  <c r="K30" i="1" s="1"/>
  <c r="K31" i="1" a="1"/>
  <c r="K31" i="1"/>
  <c r="K32" i="1" a="1"/>
  <c r="K32" i="1" s="1"/>
  <c r="K33" i="1" a="1"/>
  <c r="K33" i="1" s="1"/>
  <c r="K34" i="1" a="1"/>
  <c r="K34" i="1" s="1"/>
  <c r="K35" i="1" a="1"/>
  <c r="K35" i="1" s="1"/>
  <c r="K36" i="1" a="1"/>
  <c r="K36" i="1" s="1"/>
  <c r="K37" i="1" a="1"/>
  <c r="K37" i="1" s="1"/>
  <c r="K38" i="1" a="1"/>
  <c r="K38" i="1" s="1"/>
  <c r="K39" i="1" a="1"/>
  <c r="K39" i="1" s="1"/>
  <c r="K40" i="1" a="1"/>
  <c r="K40" i="1" s="1"/>
  <c r="K41" i="1" a="1"/>
  <c r="K41" i="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c r="K197" i="1" a="1"/>
  <c r="K197" i="1" s="1"/>
  <c r="K198" i="1" a="1"/>
  <c r="K198" i="1" s="1"/>
  <c r="K199" i="1" a="1"/>
  <c r="K199" i="1" s="1"/>
  <c r="K200" i="1" a="1"/>
  <c r="K200" i="1" s="1"/>
  <c r="K201" i="1" a="1"/>
  <c r="K201" i="1" s="1"/>
  <c r="K202" i="1" a="1"/>
  <c r="K202" i="1" s="1"/>
  <c r="K203" i="1" a="1"/>
  <c r="K203" i="1" s="1"/>
  <c r="K204" i="1" a="1"/>
  <c r="K204" i="1" s="1"/>
  <c r="K205" i="1" a="1"/>
  <c r="K205" i="1" s="1"/>
  <c r="K206" i="1" a="1"/>
  <c r="K206" i="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c r="K240" i="1" a="1"/>
  <c r="K240" i="1" s="1"/>
  <c r="K241" i="1" a="1"/>
  <c r="K241" i="1" s="1"/>
  <c r="K242" i="1" a="1"/>
  <c r="K242" i="1" s="1"/>
  <c r="K243" i="1" a="1"/>
  <c r="K243" i="1" s="1"/>
  <c r="K244" i="1" a="1"/>
  <c r="K244" i="1" s="1"/>
  <c r="K245" i="1" a="1"/>
  <c r="K245" i="1" s="1"/>
  <c r="K246" i="1" a="1"/>
  <c r="K246" i="1" s="1"/>
  <c r="K247" i="1" a="1"/>
  <c r="K247" i="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c r="K269" i="1" a="1"/>
  <c r="K269" i="1" s="1"/>
  <c r="K270" i="1" a="1"/>
  <c r="K270" i="1" s="1"/>
  <c r="K271" i="1" a="1"/>
  <c r="K271" i="1" s="1"/>
  <c r="K272" i="1" a="1"/>
  <c r="K272" i="1" s="1"/>
  <c r="K273" i="1" a="1"/>
  <c r="K273" i="1" s="1"/>
  <c r="K274" i="1" a="1"/>
  <c r="K274" i="1" s="1"/>
  <c r="K275" i="1" a="1"/>
  <c r="K275" i="1" s="1"/>
  <c r="K276" i="1" a="1"/>
  <c r="K276" i="1" s="1"/>
  <c r="K277" i="1" a="1"/>
  <c r="K277" i="1" s="1"/>
  <c r="K2" i="1" a="1"/>
  <c r="K2" i="1" s="1"/>
  <c r="A10"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<sst xmlns="http://schemas.openxmlformats.org/spreadsheetml/2006/main" count="1711" uniqueCount="692">
  <si>
    <t>Allison Hill</t>
  </si>
  <si>
    <t>Mobile</t>
  </si>
  <si>
    <t>East</t>
  </si>
  <si>
    <t>Brian Yang</t>
  </si>
  <si>
    <t>West</t>
  </si>
  <si>
    <t>Javier Johnson</t>
  </si>
  <si>
    <t>Book</t>
  </si>
  <si>
    <t>South</t>
  </si>
  <si>
    <t>T-Shirt</t>
  </si>
  <si>
    <t>Books</t>
  </si>
  <si>
    <t>Kimberly Robinson</t>
  </si>
  <si>
    <t>Pen</t>
  </si>
  <si>
    <t>Sean Blake</t>
  </si>
  <si>
    <t>North</t>
  </si>
  <si>
    <t>Gina Moore</t>
  </si>
  <si>
    <t>Laptop</t>
  </si>
  <si>
    <t>Sports</t>
  </si>
  <si>
    <t>Dennis Williams</t>
  </si>
  <si>
    <t>Shirt</t>
  </si>
  <si>
    <t>Stationery</t>
  </si>
  <si>
    <t>Valerie Gray</t>
  </si>
  <si>
    <t>Mark Mcclure</t>
  </si>
  <si>
    <t>Michele Williams</t>
  </si>
  <si>
    <t>Refrigerator</t>
  </si>
  <si>
    <t>Victoria Wyatt</t>
  </si>
  <si>
    <t>Donald Reid</t>
  </si>
  <si>
    <t>Henry Santiago</t>
  </si>
  <si>
    <t>Maria Lynch</t>
  </si>
  <si>
    <t>Danielle Ford</t>
  </si>
  <si>
    <t>Amy Underwood</t>
  </si>
  <si>
    <t>Derek Clark</t>
  </si>
  <si>
    <t>Notebook</t>
  </si>
  <si>
    <t>Emily Rios</t>
  </si>
  <si>
    <t>Maria Thomas</t>
  </si>
  <si>
    <t>Justin Baker</t>
  </si>
  <si>
    <t>Kevin Cox</t>
  </si>
  <si>
    <t>Ann Williams</t>
  </si>
  <si>
    <t>Christopher Becker</t>
  </si>
  <si>
    <t>James Ferrell</t>
  </si>
  <si>
    <t>Juan Dunlap</t>
  </si>
  <si>
    <t>Melanie Herrera</t>
  </si>
  <si>
    <t>Bat</t>
  </si>
  <si>
    <t>Troy Liu</t>
  </si>
  <si>
    <t>Pamela Romero</t>
  </si>
  <si>
    <t>Elizabeth Fowler</t>
  </si>
  <si>
    <t>James Martin</t>
  </si>
  <si>
    <t>Tamara George</t>
  </si>
  <si>
    <t>Timothy Koch</t>
  </si>
  <si>
    <t>Cynthia Allen</t>
  </si>
  <si>
    <t>Kim Martinez</t>
  </si>
  <si>
    <t>Joshua Baker</t>
  </si>
  <si>
    <t>Tracey Hickman</t>
  </si>
  <si>
    <t>Christina Collins</t>
  </si>
  <si>
    <t>Jessica Holmes</t>
  </si>
  <si>
    <t>Austin Smith</t>
  </si>
  <si>
    <t>Daniel Jones</t>
  </si>
  <si>
    <t>Austin Johnson</t>
  </si>
  <si>
    <t>David Caldwell</t>
  </si>
  <si>
    <t>Miranda Khan</t>
  </si>
  <si>
    <t>Richard Aguirre</t>
  </si>
  <si>
    <t>Matthew Gomez</t>
  </si>
  <si>
    <t>Nicholas Nunez</t>
  </si>
  <si>
    <t>James Morgan</t>
  </si>
  <si>
    <t>Corey Herrera</t>
  </si>
  <si>
    <t>Donald Wright</t>
  </si>
  <si>
    <t>Robert Chase</t>
  </si>
  <si>
    <t>Sarah Martin</t>
  </si>
  <si>
    <t>Dr. Steven Martin</t>
  </si>
  <si>
    <t>Mrs. Rachel Gibson</t>
  </si>
  <si>
    <t>Monica Logan</t>
  </si>
  <si>
    <t>Brittney Phillips</t>
  </si>
  <si>
    <t>Kimberly Adkins</t>
  </si>
  <si>
    <t>John Calhoun</t>
  </si>
  <si>
    <t>Tyler Miller</t>
  </si>
  <si>
    <t>Barry Hensley</t>
  </si>
  <si>
    <t>Steve Sanchez</t>
  </si>
  <si>
    <t>Bradley Sandoval</t>
  </si>
  <si>
    <t>Taylor Harris</t>
  </si>
  <si>
    <t>Derek Anderson</t>
  </si>
  <si>
    <t>Eugene Walton</t>
  </si>
  <si>
    <t>Marc Hart</t>
  </si>
  <si>
    <t>Daniel Baker</t>
  </si>
  <si>
    <t>Benjamin Sanchez</t>
  </si>
  <si>
    <t>Roy Warner</t>
  </si>
  <si>
    <t>Dr. Kendra Contreras</t>
  </si>
  <si>
    <t>Matthew Mcmillan</t>
  </si>
  <si>
    <t>Steve Newton</t>
  </si>
  <si>
    <t>Sarah Wagner</t>
  </si>
  <si>
    <t>Amanda Cook</t>
  </si>
  <si>
    <t>Deborah Figueroa</t>
  </si>
  <si>
    <t>Kristina Rodriguez</t>
  </si>
  <si>
    <t>Brittany Johnson</t>
  </si>
  <si>
    <t>Brittany Anderson</t>
  </si>
  <si>
    <t>Timothy Stanton</t>
  </si>
  <si>
    <t>Christine Wright</t>
  </si>
  <si>
    <t>Justin Baxter</t>
  </si>
  <si>
    <t>Tammy Young</t>
  </si>
  <si>
    <t>Rita Keith</t>
  </si>
  <si>
    <t>Tim Patton</t>
  </si>
  <si>
    <t>Sharon Cochran</t>
  </si>
  <si>
    <t>Michael Reyes</t>
  </si>
  <si>
    <t>Courtney Velasquez</t>
  </si>
  <si>
    <t>Robert Savage</t>
  </si>
  <si>
    <t>Corey Murphy</t>
  </si>
  <si>
    <t>William Herrera</t>
  </si>
  <si>
    <t>Deborah Rodriguez</t>
  </si>
  <si>
    <t>Richard Graham</t>
  </si>
  <si>
    <t>April Frost</t>
  </si>
  <si>
    <t>Teresa Mclaughlin</t>
  </si>
  <si>
    <t>Benjamin Beck</t>
  </si>
  <si>
    <t>Mary Martinez</t>
  </si>
  <si>
    <t>Eric Ortiz</t>
  </si>
  <si>
    <t>Kristen Lee</t>
  </si>
  <si>
    <t>Megan Orr</t>
  </si>
  <si>
    <t>Jennifer Bass</t>
  </si>
  <si>
    <t>Jeffrey Carpenter</t>
  </si>
  <si>
    <t>Jeremy Lowe</t>
  </si>
  <si>
    <t>Steven Flynn</t>
  </si>
  <si>
    <t>Diane Beck</t>
  </si>
  <si>
    <t>Robert Potter</t>
  </si>
  <si>
    <t>Robert Hernandez</t>
  </si>
  <si>
    <t>John Atkinson</t>
  </si>
  <si>
    <t>Stephen Johnston</t>
  </si>
  <si>
    <t>Kathleen Sanchez</t>
  </si>
  <si>
    <t>Stephanie Dalton</t>
  </si>
  <si>
    <t>Jeffery Thompson</t>
  </si>
  <si>
    <t>Amber Wright</t>
  </si>
  <si>
    <t>Casey Marshall</t>
  </si>
  <si>
    <t>Stephanie Simmons</t>
  </si>
  <si>
    <t>Stephanie Manning</t>
  </si>
  <si>
    <t>Paul Larsen</t>
  </si>
  <si>
    <t>Kelly Sims</t>
  </si>
  <si>
    <t>Micheal Young</t>
  </si>
  <si>
    <t>Joshua Taylor</t>
  </si>
  <si>
    <t>Christian Lewis</t>
  </si>
  <si>
    <t>Joshua Perry</t>
  </si>
  <si>
    <t>Jean Carrillo</t>
  </si>
  <si>
    <t>Spencer Johnston</t>
  </si>
  <si>
    <t>Guy Molina</t>
  </si>
  <si>
    <t>Sara Medina</t>
  </si>
  <si>
    <t>Lindsey Walker</t>
  </si>
  <si>
    <t>John Price</t>
  </si>
  <si>
    <t>Jennifer Martin</t>
  </si>
  <si>
    <t>Veronica Ferguson</t>
  </si>
  <si>
    <t>Justin Johnson</t>
  </si>
  <si>
    <t>Sean White</t>
  </si>
  <si>
    <t>Daniel Murphy</t>
  </si>
  <si>
    <t>Diana Bean</t>
  </si>
  <si>
    <t>Bradley Smith</t>
  </si>
  <si>
    <t>Trevor Walker</t>
  </si>
  <si>
    <t>Marissa Webster</t>
  </si>
  <si>
    <t>Alex Hernandez</t>
  </si>
  <si>
    <t>Brian Gould</t>
  </si>
  <si>
    <t>Pamela Jackson</t>
  </si>
  <si>
    <t>Michelle Strickland</t>
  </si>
  <si>
    <t>Ashley Johnson</t>
  </si>
  <si>
    <t>Susan Brooks</t>
  </si>
  <si>
    <t>Angela Vaughn</t>
  </si>
  <si>
    <t>Barbara Riggs</t>
  </si>
  <si>
    <t>Joseph Stanley</t>
  </si>
  <si>
    <t>Jessica Gross</t>
  </si>
  <si>
    <t>Robert Medina</t>
  </si>
  <si>
    <t>Roger Vargas</t>
  </si>
  <si>
    <t>Sandra Miller</t>
  </si>
  <si>
    <t>Allen Rosales</t>
  </si>
  <si>
    <t>Mr. David Ramirez</t>
  </si>
  <si>
    <t>Desiree Smith</t>
  </si>
  <si>
    <t>Nathan Freeman</t>
  </si>
  <si>
    <t>John Joseph</t>
  </si>
  <si>
    <t>Anna Walker</t>
  </si>
  <si>
    <t>Matthew Wood</t>
  </si>
  <si>
    <t>Jessica Reese</t>
  </si>
  <si>
    <t>Jesse Parker</t>
  </si>
  <si>
    <t>Corey Wilson</t>
  </si>
  <si>
    <t>Melissa Lee</t>
  </si>
  <si>
    <t>Dr. William Warren</t>
  </si>
  <si>
    <t>Dr. Elizabeth Ward</t>
  </si>
  <si>
    <t>Joseph Hill</t>
  </si>
  <si>
    <t>Melissa Martinez</t>
  </si>
  <si>
    <t>Ashley Smith</t>
  </si>
  <si>
    <t>Scott Wilson</t>
  </si>
  <si>
    <t>Benjamin Soto</t>
  </si>
  <si>
    <t>Robert Avery</t>
  </si>
  <si>
    <t>Patricia James</t>
  </si>
  <si>
    <t>Scott Branch</t>
  </si>
  <si>
    <t>Amy Choi</t>
  </si>
  <si>
    <t>Christine Clark</t>
  </si>
  <si>
    <t>David Arnold</t>
  </si>
  <si>
    <t>Dwayne Campbell</t>
  </si>
  <si>
    <t>Michael Bradshaw</t>
  </si>
  <si>
    <t>Leah Lara</t>
  </si>
  <si>
    <t>Joshua Holland</t>
  </si>
  <si>
    <t>Paul Carroll</t>
  </si>
  <si>
    <t>John Torres</t>
  </si>
  <si>
    <t>Stacy Navarro</t>
  </si>
  <si>
    <t>Brandon Hayden</t>
  </si>
  <si>
    <t>Laurie Smith</t>
  </si>
  <si>
    <t>Debra Williams</t>
  </si>
  <si>
    <t>Joseph Ramos</t>
  </si>
  <si>
    <t>Kevin Walters</t>
  </si>
  <si>
    <t>Julie Ortiz</t>
  </si>
  <si>
    <t>Shannon Rivera</t>
  </si>
  <si>
    <t>Ernest Morris</t>
  </si>
  <si>
    <t>Jose Travis</t>
  </si>
  <si>
    <t>Julia Brown</t>
  </si>
  <si>
    <t>Peter Garrett</t>
  </si>
  <si>
    <t>Michael Martinez</t>
  </si>
  <si>
    <t>Cynthia Moore</t>
  </si>
  <si>
    <t>Jason Walker</t>
  </si>
  <si>
    <t>Timothy Carter</t>
  </si>
  <si>
    <t>Ruben Baird</t>
  </si>
  <si>
    <t>Charles Lee</t>
  </si>
  <si>
    <t>Sherry Shields</t>
  </si>
  <si>
    <t>Sarah Morgan</t>
  </si>
  <si>
    <t>Samantha Campbell</t>
  </si>
  <si>
    <t>Lauren Keller</t>
  </si>
  <si>
    <t>Joshua Reed</t>
  </si>
  <si>
    <t>Jamie Cantu</t>
  </si>
  <si>
    <t>Michael Armstrong</t>
  </si>
  <si>
    <t>Jennifer Flores</t>
  </si>
  <si>
    <t>Roberta Hughes</t>
  </si>
  <si>
    <t>Marissa Hernandez</t>
  </si>
  <si>
    <t>Vincent Rivera</t>
  </si>
  <si>
    <t>Jessica Fox</t>
  </si>
  <si>
    <t>Charles Pitts</t>
  </si>
  <si>
    <t>Richard Baker</t>
  </si>
  <si>
    <t>Marie Christian</t>
  </si>
  <si>
    <t>Kimberly Finley</t>
  </si>
  <si>
    <t>Olivia Brennan</t>
  </si>
  <si>
    <t>Cynthia Cohen</t>
  </si>
  <si>
    <t>Ashlee Jackson</t>
  </si>
  <si>
    <t>Amber Flynn</t>
  </si>
  <si>
    <t>Jeffrey Sanchez</t>
  </si>
  <si>
    <t>Rebecca Jackson</t>
  </si>
  <si>
    <t>Janet Vega</t>
  </si>
  <si>
    <t>Briana Murray</t>
  </si>
  <si>
    <t>Megan Moore</t>
  </si>
  <si>
    <t>Victoria Evans</t>
  </si>
  <si>
    <t>Joyce Turner</t>
  </si>
  <si>
    <t>Ashley James</t>
  </si>
  <si>
    <t>Wendy Phillips</t>
  </si>
  <si>
    <t>Denise Knight</t>
  </si>
  <si>
    <t>Valerie Lozano</t>
  </si>
  <si>
    <t>Colleen Lee</t>
  </si>
  <si>
    <t>Michelle Hopkins</t>
  </si>
  <si>
    <t>Brent Burton</t>
  </si>
  <si>
    <t>Jeremiah Riley</t>
  </si>
  <si>
    <t>Theodore Murphy</t>
  </si>
  <si>
    <t>Carlos Ryan</t>
  </si>
  <si>
    <t>Susan Rivas</t>
  </si>
  <si>
    <t>Gina Wilson</t>
  </si>
  <si>
    <t>Vincent Dalton</t>
  </si>
  <si>
    <t>Jennifer Singleton</t>
  </si>
  <si>
    <t>Jacob Curry</t>
  </si>
  <si>
    <t>Samantha Bentley</t>
  </si>
  <si>
    <t>Kaitlyn Harvey</t>
  </si>
  <si>
    <t>Leonard Holland</t>
  </si>
  <si>
    <t>Susan Turner</t>
  </si>
  <si>
    <t>Andrew Johnson</t>
  </si>
  <si>
    <t>David Medina</t>
  </si>
  <si>
    <t>Patrick Moore</t>
  </si>
  <si>
    <t>Sandra Gilbert</t>
  </si>
  <si>
    <t>Amanda Wood</t>
  </si>
  <si>
    <t>David Cox</t>
  </si>
  <si>
    <t>Steven Newman</t>
  </si>
  <si>
    <t>Colton Martinez</t>
  </si>
  <si>
    <t>Anna Lewis</t>
  </si>
  <si>
    <t>Alison Buchanan</t>
  </si>
  <si>
    <t>Daniel Kane</t>
  </si>
  <si>
    <t>Rachel Carlson</t>
  </si>
  <si>
    <t>Brianna Anderson</t>
  </si>
  <si>
    <t>Ashley Delacruz</t>
  </si>
  <si>
    <t>Richard Young</t>
  </si>
  <si>
    <t>Derek Martinez</t>
  </si>
  <si>
    <t>Nichole Alvarez</t>
  </si>
  <si>
    <t>Kevin Hayes</t>
  </si>
  <si>
    <t>Amanda Logan</t>
  </si>
  <si>
    <t>Elizabeth Schneider</t>
  </si>
  <si>
    <t>John Morales</t>
  </si>
  <si>
    <t>Micheal Wallace</t>
  </si>
  <si>
    <t>Lee Jones</t>
  </si>
  <si>
    <t>Lauren Joseph</t>
  </si>
  <si>
    <t>Ashley Pena</t>
  </si>
  <si>
    <t>Michelle Lewis</t>
  </si>
  <si>
    <t>Electronics</t>
  </si>
  <si>
    <t>Clothing</t>
  </si>
  <si>
    <t>Home Appliances</t>
  </si>
  <si>
    <t>Tv</t>
  </si>
  <si>
    <t>Margaret Hawkins Dds</t>
  </si>
  <si>
    <t>Linda Dodson Dvm</t>
  </si>
  <si>
    <t>Jeffrey Cox Phd</t>
  </si>
  <si>
    <t>Matthew Morales Dds</t>
  </si>
  <si>
    <t>Nicole Hamilton Md</t>
  </si>
  <si>
    <t>Tanner Mitchell Dds</t>
  </si>
  <si>
    <t>Kerry Chavez Dds</t>
  </si>
  <si>
    <t>CUSTOMER NAME</t>
  </si>
  <si>
    <t>PRODUCT</t>
  </si>
  <si>
    <t>CATEGORY</t>
  </si>
  <si>
    <t>REGION</t>
  </si>
  <si>
    <t>QUANTITY</t>
  </si>
  <si>
    <t>UNIT PRICE</t>
  </si>
  <si>
    <t>SALES</t>
  </si>
  <si>
    <t>ORDER DATE</t>
  </si>
  <si>
    <t>First Name</t>
  </si>
  <si>
    <t>Last Name</t>
  </si>
  <si>
    <t>Allison</t>
  </si>
  <si>
    <t>Brian</t>
  </si>
  <si>
    <t>Javier</t>
  </si>
  <si>
    <t>Kimberly</t>
  </si>
  <si>
    <t>Sean</t>
  </si>
  <si>
    <t>Gina</t>
  </si>
  <si>
    <t>Dennis</t>
  </si>
  <si>
    <t>Valerie</t>
  </si>
  <si>
    <t>Mark</t>
  </si>
  <si>
    <t>Michele</t>
  </si>
  <si>
    <t>Victoria</t>
  </si>
  <si>
    <t>Donald</t>
  </si>
  <si>
    <t>Henry</t>
  </si>
  <si>
    <t>Maria</t>
  </si>
  <si>
    <t>Danielle</t>
  </si>
  <si>
    <t>Margaret</t>
  </si>
  <si>
    <t>Amy</t>
  </si>
  <si>
    <t>Derek</t>
  </si>
  <si>
    <t>Emily</t>
  </si>
  <si>
    <t>Justin</t>
  </si>
  <si>
    <t>Kevin</t>
  </si>
  <si>
    <t>Ann</t>
  </si>
  <si>
    <t>Christopher</t>
  </si>
  <si>
    <t>James</t>
  </si>
  <si>
    <t>Juan</t>
  </si>
  <si>
    <t>Melanie</t>
  </si>
  <si>
    <t>Troy</t>
  </si>
  <si>
    <t>Pamela</t>
  </si>
  <si>
    <t>Elizabeth</t>
  </si>
  <si>
    <t>Tamara</t>
  </si>
  <si>
    <t>Timothy</t>
  </si>
  <si>
    <t>Cynthia</t>
  </si>
  <si>
    <t>Kim</t>
  </si>
  <si>
    <t>Joshua</t>
  </si>
  <si>
    <t>Tracey</t>
  </si>
  <si>
    <t>Christina</t>
  </si>
  <si>
    <t>Jessica</t>
  </si>
  <si>
    <t>Austin</t>
  </si>
  <si>
    <t>Daniel</t>
  </si>
  <si>
    <t>David</t>
  </si>
  <si>
    <t>Miranda</t>
  </si>
  <si>
    <t>Richard</t>
  </si>
  <si>
    <t>Matthew</t>
  </si>
  <si>
    <t>Nicholas</t>
  </si>
  <si>
    <t>Corey</t>
  </si>
  <si>
    <t>Robert</t>
  </si>
  <si>
    <t>Sarah</t>
  </si>
  <si>
    <t>Dr</t>
  </si>
  <si>
    <t>Mrs</t>
  </si>
  <si>
    <t>Monica</t>
  </si>
  <si>
    <t>Brittney</t>
  </si>
  <si>
    <t>John</t>
  </si>
  <si>
    <t>Tyler</t>
  </si>
  <si>
    <t>Barry</t>
  </si>
  <si>
    <t>Steve</t>
  </si>
  <si>
    <t>Bradley</t>
  </si>
  <si>
    <t>Taylor</t>
  </si>
  <si>
    <t>Eugene</t>
  </si>
  <si>
    <t>Marc</t>
  </si>
  <si>
    <t>Benjamin</t>
  </si>
  <si>
    <t>Roy</t>
  </si>
  <si>
    <t>Amanda</t>
  </si>
  <si>
    <t>Deborah</t>
  </si>
  <si>
    <t>Kristina</t>
  </si>
  <si>
    <t>Brittany</t>
  </si>
  <si>
    <t>Christine</t>
  </si>
  <si>
    <t>Tammy</t>
  </si>
  <si>
    <t>Rita</t>
  </si>
  <si>
    <t>Tim</t>
  </si>
  <si>
    <t>Sharon</t>
  </si>
  <si>
    <t>Michael</t>
  </si>
  <si>
    <t>Courtney</t>
  </si>
  <si>
    <t>William</t>
  </si>
  <si>
    <t>April</t>
  </si>
  <si>
    <t>Teresa</t>
  </si>
  <si>
    <t>Mary</t>
  </si>
  <si>
    <t>Eric</t>
  </si>
  <si>
    <t>Kristen</t>
  </si>
  <si>
    <t>Megan</t>
  </si>
  <si>
    <t>Jennifer</t>
  </si>
  <si>
    <t>Jeffrey</t>
  </si>
  <si>
    <t>Jeremy</t>
  </si>
  <si>
    <t>Steven</t>
  </si>
  <si>
    <t>Diane</t>
  </si>
  <si>
    <t>Stephen</t>
  </si>
  <si>
    <t>Kathleen</t>
  </si>
  <si>
    <t>Stephanie</t>
  </si>
  <si>
    <t>Jeffery</t>
  </si>
  <si>
    <t>Amber</t>
  </si>
  <si>
    <t>Casey</t>
  </si>
  <si>
    <t>Linda</t>
  </si>
  <si>
    <t>Paul</t>
  </si>
  <si>
    <t>Kelly</t>
  </si>
  <si>
    <t>Micheal</t>
  </si>
  <si>
    <t>Christian</t>
  </si>
  <si>
    <t>Jean</t>
  </si>
  <si>
    <t>Spencer</t>
  </si>
  <si>
    <t>Guy</t>
  </si>
  <si>
    <t>Sara</t>
  </si>
  <si>
    <t>Lindsey</t>
  </si>
  <si>
    <t>Veronica</t>
  </si>
  <si>
    <t>Diana</t>
  </si>
  <si>
    <t>Trevor</t>
  </si>
  <si>
    <t>Marissa</t>
  </si>
  <si>
    <t>Alex</t>
  </si>
  <si>
    <t>Michelle</t>
  </si>
  <si>
    <t>Ashley</t>
  </si>
  <si>
    <t>Susan</t>
  </si>
  <si>
    <t>Angela</t>
  </si>
  <si>
    <t>Barbara</t>
  </si>
  <si>
    <t>Joseph</t>
  </si>
  <si>
    <t>Roger</t>
  </si>
  <si>
    <t>Sandra</t>
  </si>
  <si>
    <t>Allen</t>
  </si>
  <si>
    <t>Mr</t>
  </si>
  <si>
    <t>Desiree</t>
  </si>
  <si>
    <t>Nathan</t>
  </si>
  <si>
    <t>Anna</t>
  </si>
  <si>
    <t>Jesse</t>
  </si>
  <si>
    <t>Melissa</t>
  </si>
  <si>
    <t>Scott</t>
  </si>
  <si>
    <t>Patricia</t>
  </si>
  <si>
    <t>Dwayne</t>
  </si>
  <si>
    <t>Leah</t>
  </si>
  <si>
    <t>Stacy</t>
  </si>
  <si>
    <t>Brandon</t>
  </si>
  <si>
    <t>Laurie</t>
  </si>
  <si>
    <t>Debra</t>
  </si>
  <si>
    <t>Julie</t>
  </si>
  <si>
    <t>Shannon</t>
  </si>
  <si>
    <t>Ernest</t>
  </si>
  <si>
    <t>Jose</t>
  </si>
  <si>
    <t>Julia</t>
  </si>
  <si>
    <t>Peter</t>
  </si>
  <si>
    <t>Jason</t>
  </si>
  <si>
    <t>Ruben</t>
  </si>
  <si>
    <t>Charles</t>
  </si>
  <si>
    <t>Sherry</t>
  </si>
  <si>
    <t>Samantha</t>
  </si>
  <si>
    <t>Lauren</t>
  </si>
  <si>
    <t>Jamie</t>
  </si>
  <si>
    <t>Roberta</t>
  </si>
  <si>
    <t>Vincent</t>
  </si>
  <si>
    <t>Marie</t>
  </si>
  <si>
    <t>Olivia</t>
  </si>
  <si>
    <t>Nicole</t>
  </si>
  <si>
    <t>Ashlee</t>
  </si>
  <si>
    <t>Rebecca</t>
  </si>
  <si>
    <t>Janet</t>
  </si>
  <si>
    <t>Briana</t>
  </si>
  <si>
    <t>Joyce</t>
  </si>
  <si>
    <t>Wendy</t>
  </si>
  <si>
    <t>Denise</t>
  </si>
  <si>
    <t>Tanner</t>
  </si>
  <si>
    <t>Colleen</t>
  </si>
  <si>
    <t>Brent</t>
  </si>
  <si>
    <t>Jeremiah</t>
  </si>
  <si>
    <t>Theodore</t>
  </si>
  <si>
    <t>Carlos</t>
  </si>
  <si>
    <t>Jacob</t>
  </si>
  <si>
    <t>Kaitlyn</t>
  </si>
  <si>
    <t>Leonard</t>
  </si>
  <si>
    <t>Andrew</t>
  </si>
  <si>
    <t>Patrick</t>
  </si>
  <si>
    <t>Colton</t>
  </si>
  <si>
    <t>Alison</t>
  </si>
  <si>
    <t>Rachel</t>
  </si>
  <si>
    <t>Brianna</t>
  </si>
  <si>
    <t>Nichole</t>
  </si>
  <si>
    <t>Lee</t>
  </si>
  <si>
    <t>Kerry</t>
  </si>
  <si>
    <t>Hill</t>
  </si>
  <si>
    <t>Yang</t>
  </si>
  <si>
    <t>Johnson</t>
  </si>
  <si>
    <t>Robinson</t>
  </si>
  <si>
    <t>Blake</t>
  </si>
  <si>
    <t>Moore</t>
  </si>
  <si>
    <t>Williams</t>
  </si>
  <si>
    <t>Gray</t>
  </si>
  <si>
    <t>Mcclure</t>
  </si>
  <si>
    <t>Wyatt</t>
  </si>
  <si>
    <t>Reid</t>
  </si>
  <si>
    <t>Santiago</t>
  </si>
  <si>
    <t>Lynch</t>
  </si>
  <si>
    <t>Ford</t>
  </si>
  <si>
    <t>Dds</t>
  </si>
  <si>
    <t>Underwood</t>
  </si>
  <si>
    <t>Clark</t>
  </si>
  <si>
    <t>Rios</t>
  </si>
  <si>
    <t>Thomas</t>
  </si>
  <si>
    <t>Baker</t>
  </si>
  <si>
    <t>Cox</t>
  </si>
  <si>
    <t>Becker</t>
  </si>
  <si>
    <t>Ferrell</t>
  </si>
  <si>
    <t>Dunlap</t>
  </si>
  <si>
    <t>Herrera</t>
  </si>
  <si>
    <t>Liu</t>
  </si>
  <si>
    <t>Romero</t>
  </si>
  <si>
    <t>Fowler</t>
  </si>
  <si>
    <t>Martin</t>
  </si>
  <si>
    <t>George</t>
  </si>
  <si>
    <t>Koch</t>
  </si>
  <si>
    <t>Martinez</t>
  </si>
  <si>
    <t>Hickman</t>
  </si>
  <si>
    <t>Collins</t>
  </si>
  <si>
    <t>Holmes</t>
  </si>
  <si>
    <t>Smith</t>
  </si>
  <si>
    <t>Jones</t>
  </si>
  <si>
    <t>Caldwell</t>
  </si>
  <si>
    <t>Khan</t>
  </si>
  <si>
    <t>Aguirre</t>
  </si>
  <si>
    <t>Gomez</t>
  </si>
  <si>
    <t>Nunez</t>
  </si>
  <si>
    <t>Morgan</t>
  </si>
  <si>
    <t>Wright</t>
  </si>
  <si>
    <t>Chase</t>
  </si>
  <si>
    <t>Gibson</t>
  </si>
  <si>
    <t>Logan</t>
  </si>
  <si>
    <t>Phillips</t>
  </si>
  <si>
    <t>Adkins</t>
  </si>
  <si>
    <t>Calhoun</t>
  </si>
  <si>
    <t>Miller</t>
  </si>
  <si>
    <t>Hensley</t>
  </si>
  <si>
    <t>Sanchez</t>
  </si>
  <si>
    <t>Sandoval</t>
  </si>
  <si>
    <t>Harris</t>
  </si>
  <si>
    <t>Anderson</t>
  </si>
  <si>
    <t>Walton</t>
  </si>
  <si>
    <t>Hart</t>
  </si>
  <si>
    <t>Warner</t>
  </si>
  <si>
    <t>Contreras</t>
  </si>
  <si>
    <t>Mcmillan</t>
  </si>
  <si>
    <t>Newton</t>
  </si>
  <si>
    <t>Wagner</t>
  </si>
  <si>
    <t>Cook</t>
  </si>
  <si>
    <t>Figueroa</t>
  </si>
  <si>
    <t>Rodriguez</t>
  </si>
  <si>
    <t>Stanton</t>
  </si>
  <si>
    <t>Baxter</t>
  </si>
  <si>
    <t>Young</t>
  </si>
  <si>
    <t>Keith</t>
  </si>
  <si>
    <t>Patton</t>
  </si>
  <si>
    <t>Cochran</t>
  </si>
  <si>
    <t>Reyes</t>
  </si>
  <si>
    <t>Velasquez</t>
  </si>
  <si>
    <t>Savage</t>
  </si>
  <si>
    <t>Murphy</t>
  </si>
  <si>
    <t>Graham</t>
  </si>
  <si>
    <t>Frost</t>
  </si>
  <si>
    <t>Mclaughlin</t>
  </si>
  <si>
    <t>Beck</t>
  </si>
  <si>
    <t>Ortiz</t>
  </si>
  <si>
    <t>Orr</t>
  </si>
  <si>
    <t>Bass</t>
  </si>
  <si>
    <t>Carpenter</t>
  </si>
  <si>
    <t>Lowe</t>
  </si>
  <si>
    <t>Flynn</t>
  </si>
  <si>
    <t>Potter</t>
  </si>
  <si>
    <t>Hernandez</t>
  </si>
  <si>
    <t>Atkinson</t>
  </si>
  <si>
    <t>Johnston</t>
  </si>
  <si>
    <t>Dalton</t>
  </si>
  <si>
    <t>Thompson</t>
  </si>
  <si>
    <t>Marshall</t>
  </si>
  <si>
    <t>Dvm</t>
  </si>
  <si>
    <t>Simmons</t>
  </si>
  <si>
    <t>Manning</t>
  </si>
  <si>
    <t>Larsen</t>
  </si>
  <si>
    <t>Sims</t>
  </si>
  <si>
    <t>Lewis</t>
  </si>
  <si>
    <t>Perry</t>
  </si>
  <si>
    <t>Carrillo</t>
  </si>
  <si>
    <t>Molina</t>
  </si>
  <si>
    <t>Medina</t>
  </si>
  <si>
    <t>Walker</t>
  </si>
  <si>
    <t>Price</t>
  </si>
  <si>
    <t>Ferguson</t>
  </si>
  <si>
    <t>White</t>
  </si>
  <si>
    <t>Bean</t>
  </si>
  <si>
    <t>Webster</t>
  </si>
  <si>
    <t>Gould</t>
  </si>
  <si>
    <t>Jackson</t>
  </si>
  <si>
    <t>Strickland</t>
  </si>
  <si>
    <t>Brooks</t>
  </si>
  <si>
    <t>Vaughn</t>
  </si>
  <si>
    <t>Riggs</t>
  </si>
  <si>
    <t>Stanley</t>
  </si>
  <si>
    <t>Phd</t>
  </si>
  <si>
    <t>Gross</t>
  </si>
  <si>
    <t>Vargas</t>
  </si>
  <si>
    <t>Rosales</t>
  </si>
  <si>
    <t>Ramirez</t>
  </si>
  <si>
    <t>Freeman</t>
  </si>
  <si>
    <t>Wood</t>
  </si>
  <si>
    <t>Reese</t>
  </si>
  <si>
    <t>Parker</t>
  </si>
  <si>
    <t>Wilson</t>
  </si>
  <si>
    <t>Warren</t>
  </si>
  <si>
    <t>Ward</t>
  </si>
  <si>
    <t>Soto</t>
  </si>
  <si>
    <t>Avery</t>
  </si>
  <si>
    <t>Branch</t>
  </si>
  <si>
    <t>Choi</t>
  </si>
  <si>
    <t>Arnold</t>
  </si>
  <si>
    <t>Campbell</t>
  </si>
  <si>
    <t>Bradshaw</t>
  </si>
  <si>
    <t>Lara</t>
  </si>
  <si>
    <t>Holland</t>
  </si>
  <si>
    <t>Carroll</t>
  </si>
  <si>
    <t>Torres</t>
  </si>
  <si>
    <t>Navarro</t>
  </si>
  <si>
    <t>Hayden</t>
  </si>
  <si>
    <t>Ramos</t>
  </si>
  <si>
    <t>Walters</t>
  </si>
  <si>
    <t>Rivera</t>
  </si>
  <si>
    <t>Morris</t>
  </si>
  <si>
    <t>Travis</t>
  </si>
  <si>
    <t>Brown</t>
  </si>
  <si>
    <t>Garrett</t>
  </si>
  <si>
    <t>Carter</t>
  </si>
  <si>
    <t>Baird</t>
  </si>
  <si>
    <t>Shields</t>
  </si>
  <si>
    <t>Keller</t>
  </si>
  <si>
    <t>Reed</t>
  </si>
  <si>
    <t>Cantu</t>
  </si>
  <si>
    <t>Armstrong</t>
  </si>
  <si>
    <t>Flores</t>
  </si>
  <si>
    <t>Hughes</t>
  </si>
  <si>
    <t>Fox</t>
  </si>
  <si>
    <t>Pitts</t>
  </si>
  <si>
    <t>Finley</t>
  </si>
  <si>
    <t>Brennan</t>
  </si>
  <si>
    <t>Cohen</t>
  </si>
  <si>
    <t>Md</t>
  </si>
  <si>
    <t>Vega</t>
  </si>
  <si>
    <t>Murray</t>
  </si>
  <si>
    <t>Evans</t>
  </si>
  <si>
    <t>Turner</t>
  </si>
  <si>
    <t>Knight</t>
  </si>
  <si>
    <t>Lozano</t>
  </si>
  <si>
    <t>Hopkins</t>
  </si>
  <si>
    <t>Burton</t>
  </si>
  <si>
    <t>Riley</t>
  </si>
  <si>
    <t>Ryan</t>
  </si>
  <si>
    <t>Rivas</t>
  </si>
  <si>
    <t>Singleton</t>
  </si>
  <si>
    <t>Curry</t>
  </si>
  <si>
    <t>Bentley</t>
  </si>
  <si>
    <t>Harvey</t>
  </si>
  <si>
    <t>Gilbert</t>
  </si>
  <si>
    <t>Newman</t>
  </si>
  <si>
    <t>Buchanan</t>
  </si>
  <si>
    <t>Kane</t>
  </si>
  <si>
    <t>Carlson</t>
  </si>
  <si>
    <t>Delacruz</t>
  </si>
  <si>
    <t>Alvarez</t>
  </si>
  <si>
    <t>Hayes</t>
  </si>
  <si>
    <t>Schneider</t>
  </si>
  <si>
    <t>Morales</t>
  </si>
  <si>
    <t>Wallace</t>
  </si>
  <si>
    <t>Pena</t>
  </si>
  <si>
    <t>PERFORMANCE</t>
  </si>
  <si>
    <t>Row Labels</t>
  </si>
  <si>
    <t>Grand Total</t>
  </si>
  <si>
    <t>2024</t>
  </si>
  <si>
    <t>2025</t>
  </si>
  <si>
    <t>Qtr3</t>
  </si>
  <si>
    <t>Qtr4</t>
  </si>
  <si>
    <t>Sum of SALES</t>
  </si>
  <si>
    <t>Sep</t>
  </si>
  <si>
    <t>Feb</t>
  </si>
  <si>
    <t>Apr</t>
  </si>
  <si>
    <t>Jul</t>
  </si>
  <si>
    <t>Oct</t>
  </si>
  <si>
    <t>Nov</t>
  </si>
  <si>
    <t>Jan</t>
  </si>
  <si>
    <t>Aug</t>
  </si>
  <si>
    <t>Mar</t>
  </si>
  <si>
    <t>Dec</t>
  </si>
  <si>
    <t>Jun</t>
  </si>
  <si>
    <t>May</t>
  </si>
  <si>
    <t>Qtr1</t>
  </si>
  <si>
    <t>Qtr2</t>
  </si>
  <si>
    <t>Revenue</t>
  </si>
  <si>
    <t>Sales Dahboard - FY 2024-25</t>
  </si>
  <si>
    <t>Count of SALES</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</si>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</sst>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28"/>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2">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4" fontId="0" fillId="0" borderId="0" xfId="42" applyNumberFormat="1" applyFont="1"/>
    <xf numFmtId="164" fontId="0" fillId="0" borderId="0" xfId="0" applyNumberFormat="1"/>
    <xf numFmtId="0" fontId="17" fillId="0" borderId="0" xfId="0" applyFont="1"/>
    <xf numFmtId="0" fontId="0" fillId="0" borderId="10" xfId="0" applyBorder="1"/>
    <xf numFmtId="0" fontId="19" fillId="0" borderId="0" xfId="0" applyFont="1" applyAlignment="1">
      <alignment horizontal="center"/>
    </xf>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ill>
        <patternFill>
          <bgColor theme="9" tint="0.39994506668294322"/>
        </patternFill>
      </fill>
    </dxf>
    <dxf>
      <border>
        <left style="thin">
          <color auto="1"/>
        </left>
        <right style="thin">
          <color auto="1"/>
        </right>
        <top style="thin">
          <color auto="1"/>
        </top>
        <bottom style="thin">
          <color auto="1"/>
        </bottom>
        <vertical/>
        <horizontal/>
      </border>
    </dxf>
    <dxf>
      <font>
        <color rgb="FF9C5700"/>
      </font>
      <fill>
        <patternFill>
          <bgColor rgb="FFFFEB9C"/>
        </patternFill>
      </fill>
    </dxf>
    <dxf>
      <numFmt numFmtId="164" formatCode="_ * #,##0_ ;_ * \-#,##0_ ;_ * &quot;-&quot;??_ ;_ @_ "/>
    </dxf>
    <dxf>
      <numFmt numFmtId="164" formatCode="_ * #,##0_ ;_ * \-#,##0_ ;_ * &quot;-&quot;??_ ;_ @_ "/>
    </dxf>
    <dxf>
      <numFmt numFmtId="164" formatCode="_ * #,##0_ ;_ * \-#,##0_ ;_ * &quot;-&quot;??_ ;_ @_ "/>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project .xlsx]Charts,slicers,timeline!PivotTable2</c:name>
    <c:fmtId val="0"/>
  </c:pivotSource>
  <c:chart>
    <c:autoTitleDeleted val="1"/>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'Charts,slicers,timeline'!$B$3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'Charts,slicers,timeline'!$A$4:$A$10</c:f>
              <c:strCache>
                <c:ptCount val="6"/>
                <c:pt idx="0">
                  <c:v>Books</c:v>
                </c:pt>
                <c:pt idx="1">
                  <c:v>Clothing</c:v>
                </c:pt>
                <c:pt idx="2">
                  <c:v>Electronics</c:v>
                </c:pt>
                <c:pt idx="3">
                  <c:v>Home Appliances</c:v>
                </c:pt>
                <c:pt idx="4">
                  <c:v>Sports</c:v>
                </c:pt>
                <c:pt idx="5">
                  <c:v>Stationery</c:v>
                </c:pt>
              </c:strCache>
            </c:strRef>
          </c:cat>
          <c:val>
            <c:numRef>
              <c:f>'Charts,slicers,timeline'!$B$4:$B$10</c:f>
              <c:numCache>
                <c:formatCode>General</c:formatCode>
                <c:ptCount val="6"/>
                <c:pt idx="0">
                  <c:v>209200.55999999988</c:v>
                </c:pt>
                <c:pt idx="1">
                  <c:v>607509.66999999934</c:v>
                </c:pt>
                <c:pt idx="2">
                  <c:v>754168.28999999969</c:v>
                </c:pt>
                <c:pt idx="3">
                  <c:v>231428.40999999997</c:v>
                </c:pt>
                <c:pt idx="4">
                  <c:v>410468.10999999975</c:v>
                </c:pt>
                <c:pt idx="5">
                  <c:v>506357.81999999977</c:v>
                </c:pt>
              </c:numCache>
            </c:numRef>
          </c:val>
          <c:extLst>
            <c:ext xmlns:c16="http://schemas.microsoft.com/office/drawing/2014/chart" uri="{C3380CC4-5D6E-409C-BE32-E72D297353CC}">
              <c16:uniqueId val="{00000000-2F79-4072-9C33-FAB8887A7187}"/>
            </c:ext>
          </c:extLst>
        </c:ser>
        <c:dLbls>
          <c:dLblPos val="inEnd"/>
          <c:showLegendKey val="0"/>
          <c:showVal val="1"/>
          <c:showCatName val="0"/>
          <c:showSerName val="0"/>
          <c:showPercent val="0"/>
          <c:showBubbleSize val="0"/>
        </c:dLbls>
        <c:gapWidth val="41"/>
        <c:axId val="1215949567"/>
        <c:axId val="1215948127"/>
      </c:barChart>
      <c:catAx>
        <c:axId val="12159495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215948127"/>
        <c:crosses val="autoZero"/>
        <c:auto val="1"/>
        <c:lblAlgn val="ctr"/>
        <c:lblOffset val="100"/>
        <c:noMultiLvlLbl val="0"/>
      </c:catAx>
      <c:valAx>
        <c:axId val="1215948127"/>
        <c:scaling>
          <c:orientation val="minMax"/>
        </c:scaling>
        <c:delete val="1"/>
        <c:axPos val="l"/>
        <c:numFmt formatCode="General" sourceLinked="1"/>
        <c:majorTickMark val="none"/>
        <c:minorTickMark val="none"/>
        <c:tickLblPos val="nextTo"/>
        <c:crossAx val="1215949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project .xlsx]Charts,slicers,timeline!PivotTable2</c:name>
    <c:fmtId val="11"/>
  </c:pivotSource>
  <c:chart>
    <c:autoTitleDeleted val="1"/>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428889185461986"/>
          <c:y val="0.48617914140042845"/>
          <c:w val="0.77142221629076024"/>
          <c:h val="0.38250399734515944"/>
        </c:manualLayout>
      </c:layout>
      <c:pie3DChart>
        <c:varyColors val="1"/>
        <c:ser>
          <c:idx val="0"/>
          <c:order val="0"/>
          <c:tx>
            <c:strRef>
              <c:f>'Charts,slicers,timeline'!$B$3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E068-40F6-8503-C68E161C9D1D}"/>
              </c:ext>
            </c:extLst>
          </c:dPt>
          <c:dPt>
            <c:idx val="1"/>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E068-40F6-8503-C68E161C9D1D}"/>
              </c:ext>
            </c:extLst>
          </c:dPt>
          <c:dPt>
            <c:idx val="2"/>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E068-40F6-8503-C68E161C9D1D}"/>
              </c:ext>
            </c:extLst>
          </c:dPt>
          <c:dPt>
            <c:idx val="3"/>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E068-40F6-8503-C68E161C9D1D}"/>
              </c:ext>
            </c:extLst>
          </c:dPt>
          <c:dPt>
            <c:idx val="4"/>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E068-40F6-8503-C68E161C9D1D}"/>
              </c:ext>
            </c:extLst>
          </c:dPt>
          <c:dPt>
            <c:idx val="5"/>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E068-40F6-8503-C68E161C9D1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2-E068-40F6-8503-C68E161C9D1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3-E068-40F6-8503-C68E161C9D1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4-E068-40F6-8503-C68E161C9D1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5-E068-40F6-8503-C68E161C9D1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6-E068-40F6-8503-C68E161C9D1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7-E068-40F6-8503-C68E161C9D1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'Charts,slicers,timeline'!$A$4:$A$10</c:f>
              <c:strCache>
                <c:ptCount val="6"/>
                <c:pt idx="0">
                  <c:v>Books</c:v>
                </c:pt>
                <c:pt idx="1">
                  <c:v>Clothing</c:v>
                </c:pt>
                <c:pt idx="2">
                  <c:v>Electronics</c:v>
                </c:pt>
                <c:pt idx="3">
                  <c:v>Home Appliances</c:v>
                </c:pt>
                <c:pt idx="4">
                  <c:v>Sports</c:v>
                </c:pt>
                <c:pt idx="5">
                  <c:v>Stationery</c:v>
                </c:pt>
              </c:strCache>
            </c:strRef>
          </c:cat>
          <c:val>
            <c:numRef>
              <c:f>'Charts,slicers,timeline'!$B$4:$B$10</c:f>
              <c:numCache>
                <c:formatCode>General</c:formatCode>
                <c:ptCount val="6"/>
                <c:pt idx="0">
                  <c:v>209200.55999999988</c:v>
                </c:pt>
                <c:pt idx="1">
                  <c:v>607509.66999999934</c:v>
                </c:pt>
                <c:pt idx="2">
                  <c:v>754168.28999999969</c:v>
                </c:pt>
                <c:pt idx="3">
                  <c:v>231428.40999999997</c:v>
                </c:pt>
                <c:pt idx="4">
                  <c:v>410468.10999999975</c:v>
                </c:pt>
                <c:pt idx="5">
                  <c:v>506357.81999999977</c:v>
                </c:pt>
              </c:numCache>
            </c:numRef>
          </c:val>
          <c:extLst>
            <c:ext xmlns:c16="http://schemas.microsoft.com/office/drawing/2014/chart" uri="{C3380CC4-5D6E-409C-BE32-E72D297353CC}">
              <c16:uniqueId val="{00000000-E068-40F6-8503-C68E161C9D1D}"/>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project .xlsx]Charts,slicers,timeline!PivotTable6</c:name>
    <c:fmtId val="11"/>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'Charts,slicers,timeline'!$B$28</c:f>
              <c:strCache>
                <c:ptCount val="1"/>
                <c:pt idx="0">
                  <c:v>Total</c:v>
                </c:pt>
              </c:strCache>
            </c:strRef>
          </c:tx>
          <c:spPr>
            <a:ln w="28575" cap="rnd">
              <a:solidFill>
                <a:schemeClr val="accent1"/>
              </a:solidFill>
              <a:round/>
            </a:ln>
            <a:effectLst/>
          </c:spPr>
          <c:marker>
            <c:symbol val="none"/>
          </c:marker>
          <c:cat>
            <c:multiLvlStrRef>
              <c:f>'Charts,slicers,timeline'!$A$29:$A$49</c:f>
              <c:multiLvlStrCache>
                <c:ptCount val="13"/>
                <c:lvl>
                  <c:pt idx="0">
                    <c:v>Jul</c:v>
                  </c:pt>
                  <c:pt idx="1">
                    <c:v>Aug</c:v>
                  </c:pt>
                  <c:pt idx="2">
                    <c:v>Sep</c:v>
                  </c:pt>
                  <c:pt idx="3">
                    <c:v>Oct</c:v>
                  </c:pt>
                  <c:pt idx="4">
                    <c:v>Nov</c:v>
                  </c:pt>
                  <c:pt idx="5">
                    <c:v>Dec</c:v>
                  </c:pt>
                  <c:pt idx="6">
                    <c:v>Jan</c:v>
                  </c:pt>
                  <c:pt idx="7">
                    <c:v>Feb</c:v>
                  </c:pt>
                  <c:pt idx="8">
                    <c:v>Mar</c:v>
                  </c:pt>
                  <c:pt idx="9">
                    <c:v>Apr</c:v>
                  </c:pt>
                  <c:pt idx="10">
                    <c:v>May</c:v>
                  </c:pt>
                  <c:pt idx="11">
                    <c:v>Jun</c:v>
                  </c:pt>
                  <c:pt idx="12">
                    <c:v>Jul</c:v>
                  </c:pt>
                </c:lvl>
                <c:lvl>
                  <c:pt idx="0">
                    <c:v>Qtr3</c:v>
                  </c:pt>
                  <c:pt idx="3">
                    <c:v>Qtr4</c:v>
                  </c:pt>
                  <c:pt idx="6">
                    <c:v>Qtr1</c:v>
                  </c:pt>
                  <c:pt idx="9">
                    <c:v>Qtr2</c:v>
                  </c:pt>
                  <c:pt idx="12">
                    <c:v>Qtr3</c:v>
                  </c:pt>
                </c:lvl>
                <c:lvl>
                  <c:pt idx="0">
                    <c:v>2024</c:v>
                  </c:pt>
                  <c:pt idx="6">
                    <c:v>2025</c:v>
                  </c:pt>
                </c:lvl>
              </c:multiLvlStrCache>
            </c:multiLvlStrRef>
          </c:cat>
          <c:val>
            <c:numRef>
              <c:f>'Charts,slicers,timeline'!$B$29:$B$49</c:f>
              <c:numCache>
                <c:formatCode>General</c:formatCode>
                <c:ptCount val="13"/>
                <c:pt idx="0">
                  <c:v>61878.149999999987</c:v>
                </c:pt>
                <c:pt idx="1">
                  <c:v>248657.20999999979</c:v>
                </c:pt>
                <c:pt idx="2">
                  <c:v>209544.79999999976</c:v>
                </c:pt>
                <c:pt idx="3">
                  <c:v>301359.0399999998</c:v>
                </c:pt>
                <c:pt idx="4">
                  <c:v>194047.59000000003</c:v>
                </c:pt>
                <c:pt idx="5">
                  <c:v>259186.01999999987</c:v>
                </c:pt>
                <c:pt idx="6">
                  <c:v>173996.30999999988</c:v>
                </c:pt>
                <c:pt idx="7">
                  <c:v>176237.53999999983</c:v>
                </c:pt>
                <c:pt idx="8">
                  <c:v>357218.02999999968</c:v>
                </c:pt>
                <c:pt idx="9">
                  <c:v>194491.84</c:v>
                </c:pt>
                <c:pt idx="10">
                  <c:v>135300.43</c:v>
                </c:pt>
                <c:pt idx="11">
                  <c:v>337920.71</c:v>
                </c:pt>
                <c:pt idx="12">
                  <c:v>69295.19</c:v>
                </c:pt>
              </c:numCache>
            </c:numRef>
          </c:val>
          <c:smooth val="0"/>
          <c:extLst>
            <c:ext xmlns:c16="http://schemas.microsoft.com/office/drawing/2014/chart" uri="{C3380CC4-5D6E-409C-BE32-E72D297353CC}">
              <c16:uniqueId val="{00000000-AF8E-441B-BD81-7FBA7C3AE6B7}"/>
            </c:ext>
          </c:extLst>
        </c:ser>
        <c:dLbls>
          <c:showLegendKey val="0"/>
          <c:showVal val="0"/>
          <c:showCatName val="0"/>
          <c:showSerName val="0"/>
          <c:showPercent val="0"/>
          <c:showBubbleSize val="0"/>
        </c:dLbls>
        <c:smooth val="0"/>
        <c:axId val="466108047"/>
        <c:axId val="466105167"/>
      </c:lineChart>
      <c:catAx>
        <c:axId val="46610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05167"/>
        <c:crosses val="autoZero"/>
        <c:auto val="1"/>
        <c:lblAlgn val="ctr"/>
        <c:lblOffset val="100"/>
        <c:noMultiLvlLbl val="0"/>
      </c:catAx>
      <c:valAx>
        <c:axId val="4661051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0804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project .xlsx]Charts,slicers,timeline!PivotTable1</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'Charts,slicers,timeline'!$B$21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'Charts,slicers,timeline'!$A$22:$A$26</c:f>
              <c:strCache>
                <c:ptCount val="4"/>
                <c:pt idx="0">
                  <c:v>East</c:v>
                </c:pt>
                <c:pt idx="1">
                  <c:v>North</c:v>
                </c:pt>
                <c:pt idx="2">
                  <c:v>South</c:v>
                </c:pt>
                <c:pt idx="3">
                  <c:v>West</c:v>
                </c:pt>
              </c:strCache>
            </c:strRef>
          </c:cat>
          <c:val>
            <c:numRef>
              <c:f>'Charts,slicers,timeline'!$B$22:$B$26</c:f>
              <c:numCache>
                <c:formatCode>General</c:formatCode>
                <c:ptCount val="4"/>
                <c:pt idx="0">
                  <c:v>838281.90999999957</c:v>
                </c:pt>
                <c:pt idx="1">
                  <c:v>667487.62999999977</c:v>
                </c:pt>
                <c:pt idx="2">
                  <c:v>632528.6</c:v>
                </c:pt>
                <c:pt idx="3">
                  <c:v>580834.71999999939</c:v>
                </c:pt>
              </c:numCache>
            </c:numRef>
          </c:val>
          <c:extLst>
            <c:ext xmlns:c16="http://schemas.microsoft.com/office/drawing/2014/chart" uri="{C3380CC4-5D6E-409C-BE32-E72D297353CC}">
              <c16:uniqueId val="{00000000-963E-4D10-91D7-6D8325405EA1}"/>
            </c:ext>
          </c:extLst>
        </c:ser>
        <c:dLbls>
          <c:dLblPos val="outEnd"/>
          <c:showLegendKey val="0"/>
          <c:showVal val="1"/>
          <c:showCatName val="0"/>
          <c:showSerName val="0"/>
          <c:showPercent val="0"/>
          <c:showBubbleSize val="0"/>
        </c:dLbls>
        <c:gapWidth val="182"/>
        <c:axId val="2093079983"/>
        <c:axId val="2093080463"/>
      </c:barChart>
      <c:catAx>
        <c:axId val="2093079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080463"/>
        <c:crosses val="autoZero"/>
        <c:auto val="1"/>
        <c:lblAlgn val="ctr"/>
        <c:lblOffset val="100"/>
        <c:noMultiLvlLbl val="0"/>
      </c:catAx>
      <c:valAx>
        <c:axId val="20930804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079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project .xlsx]Charts,slicers,timeline!PivotTable2</c:name>
    <c:fmtId val="14"/>
  </c:pivotSource>
  <c:chart>
    <c:autoTitleDeleted val="1"/>
    <c:pivotFmts>
      <c:pivotFmt>
        <c:idx val="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1"/>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2"/>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3"/>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6"/>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7"/>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8"/>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9"/>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'Charts,slicers,timeline'!$B$3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ED19-417D-86F0-53F330DB3E02}"/>
              </c:ext>
            </c:extLst>
          </c:dPt>
          <c:dPt>
            <c:idx val="1"/>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ED19-417D-86F0-53F330DB3E02}"/>
              </c:ext>
            </c:extLst>
          </c:dPt>
          <c:dPt>
            <c:idx val="2"/>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ED19-417D-86F0-53F330DB3E02}"/>
              </c:ext>
            </c:extLst>
          </c:dPt>
          <c:dPt>
            <c:idx val="3"/>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ED19-417D-86F0-53F330DB3E02}"/>
              </c:ext>
            </c:extLst>
          </c:dPt>
          <c:dPt>
            <c:idx val="4"/>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ED19-417D-86F0-53F330DB3E02}"/>
              </c:ext>
            </c:extLst>
          </c:dPt>
          <c:dPt>
            <c:idx val="5"/>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ED19-417D-86F0-53F330DB3E02}"/>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'Charts,slicers,timeline'!$A$4:$A$10</c:f>
              <c:strCache>
                <c:ptCount val="6"/>
                <c:pt idx="0">
                  <c:v>Books</c:v>
                </c:pt>
                <c:pt idx="1">
                  <c:v>Clothing</c:v>
                </c:pt>
                <c:pt idx="2">
                  <c:v>Electronics</c:v>
                </c:pt>
                <c:pt idx="3">
                  <c:v>Home Appliances</c:v>
                </c:pt>
                <c:pt idx="4">
                  <c:v>Sports</c:v>
                </c:pt>
                <c:pt idx="5">
                  <c:v>Stationery</c:v>
                </c:pt>
              </c:strCache>
            </c:strRef>
          </c:cat>
          <c:val>
            <c:numRef>
              <c:f>'Charts,slicers,timeline'!$B$4:$B$10</c:f>
              <c:numCache>
                <c:formatCode>General</c:formatCode>
                <c:ptCount val="6"/>
                <c:pt idx="0">
                  <c:v>209200.55999999988</c:v>
                </c:pt>
                <c:pt idx="1">
                  <c:v>607509.66999999934</c:v>
                </c:pt>
                <c:pt idx="2">
                  <c:v>754168.28999999969</c:v>
                </c:pt>
                <c:pt idx="3">
                  <c:v>231428.40999999997</c:v>
                </c:pt>
                <c:pt idx="4">
                  <c:v>410468.10999999975</c:v>
                </c:pt>
                <c:pt idx="5">
                  <c:v>506357.81999999977</c:v>
                </c:pt>
              </c:numCache>
            </c:numRef>
          </c:val>
          <c:extLst>
            <c:ext xmlns:c16="http://schemas.microsoft.com/office/drawing/2014/chart" uri="{C3380CC4-5D6E-409C-BE32-E72D297353CC}">
              <c16:uniqueId val="{0000000C-ED19-417D-86F0-53F330DB3E02}"/>
            </c:ext>
          </c:extLst>
        </c:ser>
        <c:dLbls>
          <c:dLblPos val="outEnd"/>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project .xlsx]Charts,slicers,timeline!PivotTable2</c:name>
    <c:fmtId val="16"/>
  </c:pivotSource>
  <c:chart>
    <c:autoTitleDeleted val="1"/>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'Charts,slicers,timeline'!$B$3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'Charts,slicers,timeline'!$A$4:$A$10</c:f>
              <c:strCache>
                <c:ptCount val="6"/>
                <c:pt idx="0">
                  <c:v>Books</c:v>
                </c:pt>
                <c:pt idx="1">
                  <c:v>Clothing</c:v>
                </c:pt>
                <c:pt idx="2">
                  <c:v>Electronics</c:v>
                </c:pt>
                <c:pt idx="3">
                  <c:v>Home Appliances</c:v>
                </c:pt>
                <c:pt idx="4">
                  <c:v>Sports</c:v>
                </c:pt>
                <c:pt idx="5">
                  <c:v>Stationery</c:v>
                </c:pt>
              </c:strCache>
            </c:strRef>
          </c:cat>
          <c:val>
            <c:numRef>
              <c:f>'Charts,slicers,timeline'!$B$4:$B$10</c:f>
              <c:numCache>
                <c:formatCode>General</c:formatCode>
                <c:ptCount val="6"/>
                <c:pt idx="0">
                  <c:v>209200.55999999988</c:v>
                </c:pt>
                <c:pt idx="1">
                  <c:v>607509.66999999934</c:v>
                </c:pt>
                <c:pt idx="2">
                  <c:v>754168.28999999969</c:v>
                </c:pt>
                <c:pt idx="3">
                  <c:v>231428.40999999997</c:v>
                </c:pt>
                <c:pt idx="4">
                  <c:v>410468.10999999975</c:v>
                </c:pt>
                <c:pt idx="5">
                  <c:v>506357.81999999977</c:v>
                </c:pt>
              </c:numCache>
            </c:numRef>
          </c:val>
          <c:extLst>
            <c:ext xmlns:c16="http://schemas.microsoft.com/office/drawing/2014/chart" uri="{C3380CC4-5D6E-409C-BE32-E72D297353CC}">
              <c16:uniqueId val="{00000000-91C1-4412-AA2E-640D12B86AF8}"/>
            </c:ext>
          </c:extLst>
        </c:ser>
        <c:dLbls>
          <c:dLblPos val="inEnd"/>
          <c:showLegendKey val="0"/>
          <c:showVal val="1"/>
          <c:showCatName val="0"/>
          <c:showSerName val="0"/>
          <c:showPercent val="0"/>
          <c:showBubbleSize val="0"/>
        </c:dLbls>
        <c:gapWidth val="41"/>
        <c:axId val="1215949567"/>
        <c:axId val="1215948127"/>
      </c:barChart>
      <c:catAx>
        <c:axId val="121594956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215948127"/>
        <c:crosses val="autoZero"/>
        <c:auto val="1"/>
        <c:lblAlgn val="ctr"/>
        <c:lblOffset val="100"/>
        <c:noMultiLvlLbl val="0"/>
      </c:catAx>
      <c:valAx>
        <c:axId val="121594812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215949567"/>
        <c:crosses val="autoZero"/>
        <c:crossBetween val="between"/>
      </c:valAx>
      <c:spPr>
        <a:noFill/>
        <a:ln>
          <a:noFill/>
        </a:ln>
        <a:effectLst>
          <a:softEdge rad="1270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project .xlsx]Charts,slicers,timeline!PivotTable6</c:name>
    <c:fmtId val="17"/>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'Charts,slicers,timeline'!$B$28</c:f>
              <c:strCache>
                <c:ptCount val="1"/>
                <c:pt idx="0">
                  <c:v>Total</c:v>
                </c:pt>
              </c:strCache>
            </c:strRef>
          </c:tx>
          <c:spPr>
            <a:ln w="28575" cap="rnd">
              <a:solidFill>
                <a:schemeClr val="accent1"/>
              </a:solidFill>
              <a:round/>
            </a:ln>
            <a:effectLst/>
          </c:spPr>
          <c:marker>
            <c:symbol val="none"/>
          </c:marker>
          <c:cat>
            <c:multiLvlStrRef>
              <c:f>'Charts,slicers,timeline'!$A$29:$A$49</c:f>
              <c:multiLvlStrCache>
                <c:ptCount val="13"/>
                <c:lvl>
                  <c:pt idx="0">
                    <c:v>Jul</c:v>
                  </c:pt>
                  <c:pt idx="1">
                    <c:v>Aug</c:v>
                  </c:pt>
                  <c:pt idx="2">
                    <c:v>Sep</c:v>
                  </c:pt>
                  <c:pt idx="3">
                    <c:v>Oct</c:v>
                  </c:pt>
                  <c:pt idx="4">
                    <c:v>Nov</c:v>
                  </c:pt>
                  <c:pt idx="5">
                    <c:v>Dec</c:v>
                  </c:pt>
                  <c:pt idx="6">
                    <c:v>Jan</c:v>
                  </c:pt>
                  <c:pt idx="7">
                    <c:v>Feb</c:v>
                  </c:pt>
                  <c:pt idx="8">
                    <c:v>Mar</c:v>
                  </c:pt>
                  <c:pt idx="9">
                    <c:v>Apr</c:v>
                  </c:pt>
                  <c:pt idx="10">
                    <c:v>May</c:v>
                  </c:pt>
                  <c:pt idx="11">
                    <c:v>Jun</c:v>
                  </c:pt>
                  <c:pt idx="12">
                    <c:v>Jul</c:v>
                  </c:pt>
                </c:lvl>
                <c:lvl>
                  <c:pt idx="0">
                    <c:v>Qtr3</c:v>
                  </c:pt>
                  <c:pt idx="3">
                    <c:v>Qtr4</c:v>
                  </c:pt>
                  <c:pt idx="6">
                    <c:v>Qtr1</c:v>
                  </c:pt>
                  <c:pt idx="9">
                    <c:v>Qtr2</c:v>
                  </c:pt>
                  <c:pt idx="12">
                    <c:v>Qtr3</c:v>
                  </c:pt>
                </c:lvl>
                <c:lvl>
                  <c:pt idx="0">
                    <c:v>2024</c:v>
                  </c:pt>
                  <c:pt idx="6">
                    <c:v>2025</c:v>
                  </c:pt>
                </c:lvl>
              </c:multiLvlStrCache>
            </c:multiLvlStrRef>
          </c:cat>
          <c:val>
            <c:numRef>
              <c:f>'Charts,slicers,timeline'!$B$29:$B$49</c:f>
              <c:numCache>
                <c:formatCode>General</c:formatCode>
                <c:ptCount val="13"/>
                <c:pt idx="0">
                  <c:v>61878.149999999987</c:v>
                </c:pt>
                <c:pt idx="1">
                  <c:v>248657.20999999979</c:v>
                </c:pt>
                <c:pt idx="2">
                  <c:v>209544.79999999976</c:v>
                </c:pt>
                <c:pt idx="3">
                  <c:v>301359.0399999998</c:v>
                </c:pt>
                <c:pt idx="4">
                  <c:v>194047.59000000003</c:v>
                </c:pt>
                <c:pt idx="5">
                  <c:v>259186.01999999987</c:v>
                </c:pt>
                <c:pt idx="6">
                  <c:v>173996.30999999988</c:v>
                </c:pt>
                <c:pt idx="7">
                  <c:v>176237.53999999983</c:v>
                </c:pt>
                <c:pt idx="8">
                  <c:v>357218.02999999968</c:v>
                </c:pt>
                <c:pt idx="9">
                  <c:v>194491.84</c:v>
                </c:pt>
                <c:pt idx="10">
                  <c:v>135300.43</c:v>
                </c:pt>
                <c:pt idx="11">
                  <c:v>337920.71</c:v>
                </c:pt>
                <c:pt idx="12">
                  <c:v>69295.19</c:v>
                </c:pt>
              </c:numCache>
            </c:numRef>
          </c:val>
          <c:smooth val="0"/>
          <c:extLst>
            <c:ext xmlns:c16="http://schemas.microsoft.com/office/drawing/2014/chart" uri="{C3380CC4-5D6E-409C-BE32-E72D297353CC}">
              <c16:uniqueId val="{00000000-8F03-42CE-A8B2-8B3A6F8A275F}"/>
            </c:ext>
          </c:extLst>
        </c:ser>
        <c:dLbls>
          <c:showLegendKey val="0"/>
          <c:showVal val="0"/>
          <c:showCatName val="0"/>
          <c:showSerName val="0"/>
          <c:showPercent val="0"/>
          <c:showBubbleSize val="0"/>
        </c:dLbls>
        <c:smooth val="0"/>
        <c:axId val="466108047"/>
        <c:axId val="466105167"/>
      </c:lineChart>
      <c:catAx>
        <c:axId val="466108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05167"/>
        <c:crosses val="autoZero"/>
        <c:auto val="1"/>
        <c:lblAlgn val="ctr"/>
        <c:lblOffset val="100"/>
        <c:noMultiLvlLbl val="0"/>
      </c:catAx>
      <c:valAx>
        <c:axId val="46610516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0804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project .xlsx]Charts,slicers,timeline!PivotTable1</c:name>
    <c:fmtId val="1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'Charts,slicers,timeline'!$B$21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'Charts,slicers,timeline'!$A$22:$A$26</c:f>
              <c:strCache>
                <c:ptCount val="4"/>
                <c:pt idx="0">
                  <c:v>East</c:v>
                </c:pt>
                <c:pt idx="1">
                  <c:v>North</c:v>
                </c:pt>
                <c:pt idx="2">
                  <c:v>South</c:v>
                </c:pt>
                <c:pt idx="3">
                  <c:v>West</c:v>
                </c:pt>
              </c:strCache>
            </c:strRef>
          </c:cat>
          <c:val>
            <c:numRef>
              <c:f>'Charts,slicers,timeline'!$B$22:$B$26</c:f>
              <c:numCache>
                <c:formatCode>General</c:formatCode>
                <c:ptCount val="4"/>
                <c:pt idx="0">
                  <c:v>838281.90999999957</c:v>
                </c:pt>
                <c:pt idx="1">
                  <c:v>667487.62999999977</c:v>
                </c:pt>
                <c:pt idx="2">
                  <c:v>632528.6</c:v>
                </c:pt>
                <c:pt idx="3">
                  <c:v>580834.71999999939</c:v>
                </c:pt>
              </c:numCache>
            </c:numRef>
          </c:val>
          <c:extLst>
            <c:ext xmlns:c16="http://schemas.microsoft.com/office/drawing/2014/chart" uri="{C3380CC4-5D6E-409C-BE32-E72D297353CC}">
              <c16:uniqueId val="{00000000-E354-4684-AE65-F24D2FA938E5}"/>
            </c:ext>
          </c:extLst>
        </c:ser>
        <c:dLbls>
          <c:dLblPos val="inEnd"/>
          <c:showLegendKey val="0"/>
          <c:showVal val="1"/>
          <c:showCatName val="0"/>
          <c:showSerName val="0"/>
          <c:showPercent val="0"/>
          <c:showBubbleSize val="0"/>
        </c:dLbls>
        <c:gapWidth val="65"/>
        <c:axId val="2093079983"/>
        <c:axId val="2093080463"/>
      </c:barChart>
      <c:catAx>
        <c:axId val="209307998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93080463"/>
        <c:crosses val="autoZero"/>
        <c:auto val="1"/>
        <c:lblAlgn val="ctr"/>
        <c:lblOffset val="100"/>
        <c:noMultiLvlLbl val="0"/>
      </c:catAx>
      <c:valAx>
        <c:axId val="20930804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09307998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microsoft.com/office/2007/relationships/hdphoto" Target="../media/hdphoto2.wdp"/><Relationship Id="rId3" Type="http://schemas.openxmlformats.org/officeDocument/2006/relationships/image" Target="../media/image1.jpeg"/><Relationship Id="rId7" Type="http://schemas.openxmlformats.org/officeDocument/2006/relationships/image" Target="../media/image4.png"/><Relationship Id="rId12" Type="http://schemas.openxmlformats.org/officeDocument/2006/relationships/chart" Target="../charts/chart8.xml"/><Relationship Id="rId2" Type="http://schemas.openxmlformats.org/officeDocument/2006/relationships/chart" Target="../charts/chart6.xml"/><Relationship Id="rId1" Type="http://schemas.openxmlformats.org/officeDocument/2006/relationships/chart" Target="../charts/chart5.xml"/><Relationship Id="rId6" Type="http://schemas.microsoft.com/office/2007/relationships/hdphoto" Target="../media/hdphoto1.wdp"/><Relationship Id="rId11" Type="http://schemas.openxmlformats.org/officeDocument/2006/relationships/chart" Target="../charts/chart7.xml"/><Relationship Id="rId5" Type="http://schemas.openxmlformats.org/officeDocument/2006/relationships/image" Target="../media/image3.png"/><Relationship Id="rId10" Type="http://schemas.microsoft.com/office/2007/relationships/hdphoto" Target="../media/hdphoto3.wdp"/><Relationship Id="rId4" Type="http://schemas.openxmlformats.org/officeDocument/2006/relationships/image" Target="../media/image2.emf"/><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83820</xdr:colOff>
      <xdr:row>0</xdr:row>
      <xdr:rowOff>114300</xdr:rowOff>
    </xdr:from>
    <xdr:to>
      <xdr:col>6</xdr:col>
      <xdr:colOff>571500</xdr:colOff>
      <xdr:row>8</xdr:row>
      <xdr:rowOff>45720</xdr:rowOff>
    </xdr:to>
    <xdr:graphicFrame macro="">
      <xdr:nvGraphicFramePr>
        <xdr:cNvPr id="4" name="Chart 3">
          <a:extLst>
            <a:ext uri="{FF2B5EF4-FFF2-40B4-BE49-F238E27FC236}">
              <a16:creationId xmlns:a16="http://schemas.microsoft.com/office/drawing/2014/main" id="{F438839B-706F-1C90-68F2-FFF76C98A7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68580</xdr:colOff>
      <xdr:row>0</xdr:row>
      <xdr:rowOff>83820</xdr:rowOff>
    </xdr:from>
    <xdr:to>
      <xdr:col>11</xdr:col>
      <xdr:colOff>327660</xdr:colOff>
      <xdr:row>9</xdr:row>
      <xdr:rowOff>95250</xdr:rowOff>
    </xdr:to>
    <xdr:graphicFrame macro="">
      <xdr:nvGraphicFramePr>
        <xdr:cNvPr id="3" name="Chart 2">
          <a:extLst>
            <a:ext uri="{FF2B5EF4-FFF2-40B4-BE49-F238E27FC236}">
              <a16:creationId xmlns:a16="http://schemas.microsoft.com/office/drawing/2014/main" id="{9F143327-0C3F-4932-439E-2B4FBE83EA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426720</xdr:colOff>
      <xdr:row>1</xdr:row>
      <xdr:rowOff>15240</xdr:rowOff>
    </xdr:from>
    <xdr:to>
      <xdr:col>17</xdr:col>
      <xdr:colOff>106680</xdr:colOff>
      <xdr:row>8</xdr:row>
      <xdr:rowOff>106680</xdr:rowOff>
    </xdr:to>
    <mc:AlternateContent xmlns:mc="http://schemas.openxmlformats.org/markup-compatibility/2006" xmlns:tsle="http://schemas.microsoft.com/office/drawing/2012/timeslicer">
      <mc:Choice Requires="tsle">
        <xdr:graphicFrame macro="">
          <xdr:nvGraphicFramePr>
            <xdr:cNvPr id="6" name="ORDER DATE 2">
              <a:extLst>
                <a:ext uri="{FF2B5EF4-FFF2-40B4-BE49-F238E27FC236}">
                  <a16:creationId xmlns:a16="http://schemas.microsoft.com/office/drawing/2014/main" id="{E399F155-EBE9-4186-9C24-52B5DEB7534C}"/>
                </a:ext>
              </a:extLst>
            </xdr:cNvPr>
            <xdr:cNvGraphicFramePr/>
          </xdr:nvGraphicFramePr>
          <xdr:xfrm>
            <a:off x="0" y="0"/>
            <a:ext cx="0" cy="0"/>
          </xdr:xfrm>
          <a:graphic>
            <a:graphicData uri="http://schemas.microsoft.com/office/drawing/2012/timeslicer">
              <tsle:timeslicer name="ORDER DATE 2"/>
            </a:graphicData>
          </a:graphic>
        </xdr:graphicFrame>
      </mc:Choice>
      <mc:Fallback xmlns="">
        <xdr:sp macro="" textlink="">
          <xdr:nvSpPr>
            <xdr:cNvPr id="0" name=""/>
            <xdr:cNvSpPr>
              <a:spLocks noTextEdit="1"/>
            </xdr:cNvSpPr>
          </xdr:nvSpPr>
          <xdr:spPr>
            <a:xfrm>
              <a:off x="7635240" y="19812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14</xdr:col>
      <xdr:colOff>259080</xdr:colOff>
      <xdr:row>8</xdr:row>
      <xdr:rowOff>167640</xdr:rowOff>
    </xdr:from>
    <xdr:to>
      <xdr:col>17</xdr:col>
      <xdr:colOff>259080</xdr:colOff>
      <xdr:row>22</xdr:row>
      <xdr:rowOff>74295</xdr:rowOff>
    </xdr:to>
    <mc:AlternateContent xmlns:mc="http://schemas.openxmlformats.org/markup-compatibility/2006" xmlns:a14="http://schemas.microsoft.com/office/drawing/2010/main">
      <mc:Choice Requires="a14">
        <xdr:graphicFrame macro="">
          <xdr:nvGraphicFramePr>
            <xdr:cNvPr id="7" name="REGION 2">
              <a:extLst>
                <a:ext uri="{FF2B5EF4-FFF2-40B4-BE49-F238E27FC236}">
                  <a16:creationId xmlns:a16="http://schemas.microsoft.com/office/drawing/2014/main" id="{89DF3FDB-0E78-42CF-9E0D-4272423CF6B4}"/>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9296400" y="1630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243840</xdr:colOff>
      <xdr:row>1</xdr:row>
      <xdr:rowOff>22860</xdr:rowOff>
    </xdr:from>
    <xdr:to>
      <xdr:col>20</xdr:col>
      <xdr:colOff>243840</xdr:colOff>
      <xdr:row>7</xdr:row>
      <xdr:rowOff>99060</xdr:rowOff>
    </xdr:to>
    <mc:AlternateContent xmlns:mc="http://schemas.openxmlformats.org/markup-compatibility/2006" xmlns:a14="http://schemas.microsoft.com/office/drawing/2010/main">
      <mc:Choice Requires="a14">
        <xdr:graphicFrame macro="">
          <xdr:nvGraphicFramePr>
            <xdr:cNvPr id="8" name="CATEGORY 2">
              <a:extLst>
                <a:ext uri="{FF2B5EF4-FFF2-40B4-BE49-F238E27FC236}">
                  <a16:creationId xmlns:a16="http://schemas.microsoft.com/office/drawing/2014/main" id="{44D65636-BB74-4AE9-8581-CAF092A23638}"/>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11109960" y="205740"/>
              <a:ext cx="1828800" cy="1173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373380</xdr:colOff>
      <xdr:row>10</xdr:row>
      <xdr:rowOff>76200</xdr:rowOff>
    </xdr:from>
    <xdr:to>
      <xdr:col>14</xdr:col>
      <xdr:colOff>91440</xdr:colOff>
      <xdr:row>20</xdr:row>
      <xdr:rowOff>38100</xdr:rowOff>
    </xdr:to>
    <xdr:graphicFrame macro="">
      <xdr:nvGraphicFramePr>
        <xdr:cNvPr id="9" name="Chart 8">
          <a:extLst>
            <a:ext uri="{FF2B5EF4-FFF2-40B4-BE49-F238E27FC236}">
              <a16:creationId xmlns:a16="http://schemas.microsoft.com/office/drawing/2014/main" id="{FD502BD5-FF28-6859-5240-FDCD1A7989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807720</xdr:colOff>
      <xdr:row>10</xdr:row>
      <xdr:rowOff>129540</xdr:rowOff>
    </xdr:from>
    <xdr:to>
      <xdr:col>7</xdr:col>
      <xdr:colOff>358140</xdr:colOff>
      <xdr:row>20</xdr:row>
      <xdr:rowOff>26670</xdr:rowOff>
    </xdr:to>
    <xdr:graphicFrame macro="">
      <xdr:nvGraphicFramePr>
        <xdr:cNvPr id="10" name="Chart 9">
          <a:extLst>
            <a:ext uri="{FF2B5EF4-FFF2-40B4-BE49-F238E27FC236}">
              <a16:creationId xmlns:a16="http://schemas.microsoft.com/office/drawing/2014/main" id="{13E57AA2-D733-3F8C-6E32-92D9E7149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251460</xdr:colOff>
      <xdr:row>14</xdr:row>
      <xdr:rowOff>175260</xdr:rowOff>
    </xdr:from>
    <xdr:to>
      <xdr:col>3</xdr:col>
      <xdr:colOff>251460</xdr:colOff>
      <xdr:row>23</xdr:row>
      <xdr:rowOff>175261</xdr:rowOff>
    </xdr:to>
    <mc:AlternateContent xmlns:mc="http://schemas.openxmlformats.org/markup-compatibility/2006" xmlns:a14="http://schemas.microsoft.com/office/drawing/2010/main">
      <mc:Choice Requires="a14">
        <xdr:graphicFrame macro="">
          <xdr:nvGraphicFramePr>
            <xdr:cNvPr id="2" name="REGION 1">
              <a:extLst>
                <a:ext uri="{FF2B5EF4-FFF2-40B4-BE49-F238E27FC236}">
                  <a16:creationId xmlns:a16="http://schemas.microsoft.com/office/drawing/2014/main" id="{A1CB3D8B-B8A4-4C5E-8396-0DF0303640D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251460" y="2857501"/>
              <a:ext cx="1828800" cy="15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320040</xdr:colOff>
      <xdr:row>2</xdr:row>
      <xdr:rowOff>68580</xdr:rowOff>
    </xdr:from>
    <xdr:to>
      <xdr:col>22</xdr:col>
      <xdr:colOff>487680</xdr:colOff>
      <xdr:row>9</xdr:row>
      <xdr:rowOff>38100</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E6578B40-4297-4BB8-9F2E-0673EDF3700C}"/>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2148840" y="480060"/>
              <a:ext cx="11750040" cy="124968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266700</xdr:colOff>
      <xdr:row>2</xdr:row>
      <xdr:rowOff>60960</xdr:rowOff>
    </xdr:from>
    <xdr:to>
      <xdr:col>3</xdr:col>
      <xdr:colOff>266700</xdr:colOff>
      <xdr:row>14</xdr:row>
      <xdr:rowOff>114300</xdr:rowOff>
    </xdr:to>
    <mc:AlternateContent xmlns:mc="http://schemas.openxmlformats.org/markup-compatibility/2006" xmlns:a14="http://schemas.microsoft.com/office/drawing/2010/main">
      <mc:Choice Requires="a14">
        <xdr:graphicFrame macro="">
          <xdr:nvGraphicFramePr>
            <xdr:cNvPr id="4" name="CATEGORY 1">
              <a:extLst>
                <a:ext uri="{FF2B5EF4-FFF2-40B4-BE49-F238E27FC236}">
                  <a16:creationId xmlns:a16="http://schemas.microsoft.com/office/drawing/2014/main" id="{2F1CBA88-D2B5-4B34-90E6-D2784B2D92A9}"/>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266700" y="472440"/>
              <a:ext cx="1828800" cy="2247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297180</xdr:colOff>
      <xdr:row>15</xdr:row>
      <xdr:rowOff>99060</xdr:rowOff>
    </xdr:from>
    <xdr:to>
      <xdr:col>11</xdr:col>
      <xdr:colOff>312420</xdr:colOff>
      <xdr:row>23</xdr:row>
      <xdr:rowOff>167640</xdr:rowOff>
    </xdr:to>
    <xdr:graphicFrame macro="">
      <xdr:nvGraphicFramePr>
        <xdr:cNvPr id="5" name="Chart 4">
          <a:extLst>
            <a:ext uri="{FF2B5EF4-FFF2-40B4-BE49-F238E27FC236}">
              <a16:creationId xmlns:a16="http://schemas.microsoft.com/office/drawing/2014/main" id="{EB56A274-1149-409C-9F22-C3231664AB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213360</xdr:colOff>
      <xdr:row>24</xdr:row>
      <xdr:rowOff>7620</xdr:rowOff>
    </xdr:from>
    <xdr:to>
      <xdr:col>11</xdr:col>
      <xdr:colOff>320040</xdr:colOff>
      <xdr:row>32</xdr:row>
      <xdr:rowOff>121920</xdr:rowOff>
    </xdr:to>
    <xdr:graphicFrame macro="">
      <xdr:nvGraphicFramePr>
        <xdr:cNvPr id="6" name="Chart 5">
          <a:extLst>
            <a:ext uri="{FF2B5EF4-FFF2-40B4-BE49-F238E27FC236}">
              <a16:creationId xmlns:a16="http://schemas.microsoft.com/office/drawing/2014/main" id="{5ED28C37-7C6F-45CA-9E91-8B80724F55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60960</xdr:colOff>
      <xdr:row>0</xdr:row>
      <xdr:rowOff>0</xdr:rowOff>
    </xdr:from>
    <xdr:to>
      <xdr:col>7</xdr:col>
      <xdr:colOff>525780</xdr:colOff>
      <xdr:row>2</xdr:row>
      <xdr:rowOff>53340</xdr:rowOff>
    </xdr:to>
    <xdr:pic>
      <xdr:nvPicPr>
        <xdr:cNvPr id="14" name="Picture 13">
          <a:extLst>
            <a:ext uri="{FF2B5EF4-FFF2-40B4-BE49-F238E27FC236}">
              <a16:creationId xmlns:a16="http://schemas.microsoft.com/office/drawing/2014/main" id="{DAED9DAE-33C1-C7BE-7B5D-9D504BDE878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328160" y="0"/>
          <a:ext cx="464820" cy="464820"/>
        </a:xfrm>
        <a:prstGeom prst="rect">
          <a:avLst/>
        </a:prstGeom>
      </xdr:spPr>
    </xdr:pic>
    <xdr:clientData/>
  </xdr:twoCellAnchor>
  <xdr:twoCellAnchor>
    <xdr:from>
      <xdr:col>3</xdr:col>
      <xdr:colOff>388620</xdr:colOff>
      <xdr:row>9</xdr:row>
      <xdr:rowOff>144780</xdr:rowOff>
    </xdr:from>
    <xdr:to>
      <xdr:col>8</xdr:col>
      <xdr:colOff>160020</xdr:colOff>
      <xdr:row>14</xdr:row>
      <xdr:rowOff>60960</xdr:rowOff>
    </xdr:to>
    <xdr:sp macro="" textlink="">
      <xdr:nvSpPr>
        <xdr:cNvPr id="21" name="Rectangle: Rounded Corners 20">
          <a:extLst>
            <a:ext uri="{FF2B5EF4-FFF2-40B4-BE49-F238E27FC236}">
              <a16:creationId xmlns:a16="http://schemas.microsoft.com/office/drawing/2014/main" id="{09F63CBA-7C1E-7C7C-0367-A7E744A2A6FA}"/>
            </a:ext>
          </a:extLst>
        </xdr:cNvPr>
        <xdr:cNvSpPr/>
      </xdr:nvSpPr>
      <xdr:spPr>
        <a:xfrm>
          <a:off x="2217420" y="1836420"/>
          <a:ext cx="2819400" cy="830580"/>
        </a:xfrm>
        <a:prstGeom prst="roundRect">
          <a:avLst>
            <a:gd name="adj" fmla="val 10245"/>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30480</xdr:colOff>
      <xdr:row>9</xdr:row>
      <xdr:rowOff>160020</xdr:rowOff>
    </xdr:from>
    <xdr:to>
      <xdr:col>8</xdr:col>
      <xdr:colOff>137160</xdr:colOff>
      <xdr:row>14</xdr:row>
      <xdr:rowOff>38100</xdr:rowOff>
    </xdr:to>
    <xdr:sp macro="" textlink="">
      <xdr:nvSpPr>
        <xdr:cNvPr id="24" name="Rectangle: Rounded Corners 23">
          <a:extLst>
            <a:ext uri="{FF2B5EF4-FFF2-40B4-BE49-F238E27FC236}">
              <a16:creationId xmlns:a16="http://schemas.microsoft.com/office/drawing/2014/main" id="{637B4A19-E4DD-44EF-9900-6F326D78A966}"/>
            </a:ext>
          </a:extLst>
        </xdr:cNvPr>
        <xdr:cNvSpPr/>
      </xdr:nvSpPr>
      <xdr:spPr>
        <a:xfrm>
          <a:off x="3078480" y="1851660"/>
          <a:ext cx="1935480" cy="792480"/>
        </a:xfrm>
        <a:prstGeom prst="roundRect">
          <a:avLst>
            <a:gd name="adj" fmla="val 8013"/>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9</xdr:col>
      <xdr:colOff>556260</xdr:colOff>
      <xdr:row>9</xdr:row>
      <xdr:rowOff>144780</xdr:rowOff>
    </xdr:from>
    <xdr:to>
      <xdr:col>14</xdr:col>
      <xdr:colOff>304800</xdr:colOff>
      <xdr:row>14</xdr:row>
      <xdr:rowOff>60960</xdr:rowOff>
    </xdr:to>
    <xdr:sp macro="" textlink="">
      <xdr:nvSpPr>
        <xdr:cNvPr id="25" name="Rectangle: Rounded Corners 24">
          <a:extLst>
            <a:ext uri="{FF2B5EF4-FFF2-40B4-BE49-F238E27FC236}">
              <a16:creationId xmlns:a16="http://schemas.microsoft.com/office/drawing/2014/main" id="{ABAA9E70-B2D1-4088-A3B5-B62039BA4836}"/>
            </a:ext>
          </a:extLst>
        </xdr:cNvPr>
        <xdr:cNvSpPr/>
      </xdr:nvSpPr>
      <xdr:spPr>
        <a:xfrm>
          <a:off x="6042660" y="1836420"/>
          <a:ext cx="2796540" cy="830580"/>
        </a:xfrm>
        <a:prstGeom prst="roundRect">
          <a:avLst>
            <a:gd name="adj" fmla="val 9328"/>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114300</xdr:colOff>
      <xdr:row>9</xdr:row>
      <xdr:rowOff>121920</xdr:rowOff>
    </xdr:from>
    <xdr:to>
      <xdr:col>21</xdr:col>
      <xdr:colOff>472440</xdr:colOff>
      <xdr:row>14</xdr:row>
      <xdr:rowOff>38100</xdr:rowOff>
    </xdr:to>
    <xdr:sp macro="" textlink="">
      <xdr:nvSpPr>
        <xdr:cNvPr id="26" name="Rectangle: Rounded Corners 25">
          <a:extLst>
            <a:ext uri="{FF2B5EF4-FFF2-40B4-BE49-F238E27FC236}">
              <a16:creationId xmlns:a16="http://schemas.microsoft.com/office/drawing/2014/main" id="{6B278F4F-9DC8-432B-AA99-70F4D1920642}"/>
            </a:ext>
          </a:extLst>
        </xdr:cNvPr>
        <xdr:cNvSpPr/>
      </xdr:nvSpPr>
      <xdr:spPr>
        <a:xfrm>
          <a:off x="10477500" y="1813560"/>
          <a:ext cx="2796540" cy="830580"/>
        </a:xfrm>
        <a:prstGeom prst="roundRect">
          <a:avLst>
            <a:gd name="adj" fmla="val 12080"/>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19</xdr:col>
      <xdr:colOff>0</xdr:colOff>
      <xdr:row>11</xdr:row>
      <xdr:rowOff>0</xdr:rowOff>
    </xdr:from>
    <xdr:to>
      <xdr:col>20</xdr:col>
      <xdr:colOff>7620</xdr:colOff>
      <xdr:row>12</xdr:row>
      <xdr:rowOff>7620</xdr:rowOff>
    </xdr:to>
    <xdr:pic>
      <xdr:nvPicPr>
        <xdr:cNvPr id="28" name="Picture 27">
          <a:extLst>
            <a:ext uri="{FF2B5EF4-FFF2-40B4-BE49-F238E27FC236}">
              <a16:creationId xmlns:a16="http://schemas.microsoft.com/office/drawing/2014/main" id="{B5542E72-70FB-6A0D-151D-CDA6A131ADF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582400" y="2057400"/>
          <a:ext cx="61722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167640</xdr:colOff>
      <xdr:row>9</xdr:row>
      <xdr:rowOff>160020</xdr:rowOff>
    </xdr:from>
    <xdr:to>
      <xdr:col>14</xdr:col>
      <xdr:colOff>274320</xdr:colOff>
      <xdr:row>14</xdr:row>
      <xdr:rowOff>45720</xdr:rowOff>
    </xdr:to>
    <xdr:sp macro="" textlink="">
      <xdr:nvSpPr>
        <xdr:cNvPr id="29" name="Rectangle: Rounded Corners 28">
          <a:extLst>
            <a:ext uri="{FF2B5EF4-FFF2-40B4-BE49-F238E27FC236}">
              <a16:creationId xmlns:a16="http://schemas.microsoft.com/office/drawing/2014/main" id="{5E03955B-7B45-43E7-A769-43CA7BAF8C5A}"/>
            </a:ext>
          </a:extLst>
        </xdr:cNvPr>
        <xdr:cNvSpPr/>
      </xdr:nvSpPr>
      <xdr:spPr>
        <a:xfrm>
          <a:off x="6873240" y="1851660"/>
          <a:ext cx="1935480" cy="800100"/>
        </a:xfrm>
        <a:prstGeom prst="roundRect">
          <a:avLst>
            <a:gd name="adj" fmla="val 4286"/>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342900</xdr:colOff>
      <xdr:row>9</xdr:row>
      <xdr:rowOff>144780</xdr:rowOff>
    </xdr:from>
    <xdr:to>
      <xdr:col>21</xdr:col>
      <xdr:colOff>449580</xdr:colOff>
      <xdr:row>14</xdr:row>
      <xdr:rowOff>22860</xdr:rowOff>
    </xdr:to>
    <xdr:sp macro="" textlink="">
      <xdr:nvSpPr>
        <xdr:cNvPr id="30" name="Rectangle: Rounded Corners 29">
          <a:extLst>
            <a:ext uri="{FF2B5EF4-FFF2-40B4-BE49-F238E27FC236}">
              <a16:creationId xmlns:a16="http://schemas.microsoft.com/office/drawing/2014/main" id="{41C1852A-A49D-4E6A-9641-64443E66D1FE}"/>
            </a:ext>
          </a:extLst>
        </xdr:cNvPr>
        <xdr:cNvSpPr/>
      </xdr:nvSpPr>
      <xdr:spPr>
        <a:xfrm>
          <a:off x="11315700" y="1836420"/>
          <a:ext cx="1935480" cy="792480"/>
        </a:xfrm>
        <a:prstGeom prst="roundRect">
          <a:avLst>
            <a:gd name="adj" fmla="val 7052"/>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198120</xdr:colOff>
      <xdr:row>9</xdr:row>
      <xdr:rowOff>160020</xdr:rowOff>
    </xdr:from>
    <xdr:to>
      <xdr:col>8</xdr:col>
      <xdr:colOff>205740</xdr:colOff>
      <xdr:row>11</xdr:row>
      <xdr:rowOff>167640</xdr:rowOff>
    </xdr:to>
    <xdr:sp macro="" textlink="">
      <xdr:nvSpPr>
        <xdr:cNvPr id="34" name="Rectangle 33">
          <a:extLst>
            <a:ext uri="{FF2B5EF4-FFF2-40B4-BE49-F238E27FC236}">
              <a16:creationId xmlns:a16="http://schemas.microsoft.com/office/drawing/2014/main" id="{362928B1-A49C-743E-D9A7-C488E45DD14D}"/>
            </a:ext>
          </a:extLst>
        </xdr:cNvPr>
        <xdr:cNvSpPr/>
      </xdr:nvSpPr>
      <xdr:spPr>
        <a:xfrm>
          <a:off x="3855720" y="1851660"/>
          <a:ext cx="1226820" cy="3733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IN" sz="1400" b="1" baseline="0">
              <a:solidFill>
                <a:schemeClr val="bg1"/>
              </a:solidFill>
              <a:latin typeface="+mn-lt"/>
            </a:rPr>
            <a:t>Total Amount </a:t>
          </a:r>
          <a:endParaRPr lang="en-IN" sz="1400" b="1">
            <a:solidFill>
              <a:schemeClr val="bg1"/>
            </a:solidFill>
            <a:latin typeface="+mn-lt"/>
          </a:endParaRPr>
        </a:p>
      </xdr:txBody>
    </xdr:sp>
    <xdr:clientData/>
  </xdr:twoCellAnchor>
  <xdr:twoCellAnchor editAs="oneCell">
    <xdr:from>
      <xdr:col>5</xdr:col>
      <xdr:colOff>68580</xdr:colOff>
      <xdr:row>10</xdr:row>
      <xdr:rowOff>15240</xdr:rowOff>
    </xdr:from>
    <xdr:to>
      <xdr:col>6</xdr:col>
      <xdr:colOff>137160</xdr:colOff>
      <xdr:row>13</xdr:row>
      <xdr:rowOff>144780</xdr:rowOff>
    </xdr:to>
    <xdr:pic>
      <xdr:nvPicPr>
        <xdr:cNvPr id="38" name="Picture 37">
          <a:extLst>
            <a:ext uri="{FF2B5EF4-FFF2-40B4-BE49-F238E27FC236}">
              <a16:creationId xmlns:a16="http://schemas.microsoft.com/office/drawing/2014/main" id="{7500FDD0-2AD5-466D-9805-DB0601741CC6}"/>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3116580" y="1889760"/>
          <a:ext cx="678180" cy="678180"/>
        </a:xfrm>
        <a:prstGeom prst="rect">
          <a:avLst/>
        </a:prstGeom>
      </xdr:spPr>
    </xdr:pic>
    <xdr:clientData/>
  </xdr:twoCellAnchor>
  <xdr:twoCellAnchor>
    <xdr:from>
      <xdr:col>12</xdr:col>
      <xdr:colOff>167640</xdr:colOff>
      <xdr:row>9</xdr:row>
      <xdr:rowOff>144780</xdr:rowOff>
    </xdr:from>
    <xdr:to>
      <xdr:col>14</xdr:col>
      <xdr:colOff>419100</xdr:colOff>
      <xdr:row>11</xdr:row>
      <xdr:rowOff>106680</xdr:rowOff>
    </xdr:to>
    <xdr:sp macro="" textlink="">
      <xdr:nvSpPr>
        <xdr:cNvPr id="39" name="Rectangle 38">
          <a:extLst>
            <a:ext uri="{FF2B5EF4-FFF2-40B4-BE49-F238E27FC236}">
              <a16:creationId xmlns:a16="http://schemas.microsoft.com/office/drawing/2014/main" id="{DA052173-8B55-437D-AAC6-E3F81C308040}"/>
            </a:ext>
          </a:extLst>
        </xdr:cNvPr>
        <xdr:cNvSpPr/>
      </xdr:nvSpPr>
      <xdr:spPr>
        <a:xfrm>
          <a:off x="7482840" y="1836420"/>
          <a:ext cx="1470660" cy="3276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IN" sz="1400" b="1" baseline="0">
              <a:solidFill>
                <a:schemeClr val="bg1"/>
              </a:solidFill>
              <a:latin typeface="+mn-lt"/>
            </a:rPr>
            <a:t>Average of Sales </a:t>
          </a:r>
          <a:endParaRPr lang="en-IN" sz="1400" b="1">
            <a:solidFill>
              <a:schemeClr val="bg1"/>
            </a:solidFill>
            <a:latin typeface="+mn-lt"/>
          </a:endParaRPr>
        </a:p>
      </xdr:txBody>
    </xdr:sp>
    <xdr:clientData/>
  </xdr:twoCellAnchor>
  <xdr:twoCellAnchor>
    <xdr:from>
      <xdr:col>19</xdr:col>
      <xdr:colOff>579120</xdr:colOff>
      <xdr:row>9</xdr:row>
      <xdr:rowOff>137160</xdr:rowOff>
    </xdr:from>
    <xdr:to>
      <xdr:col>21</xdr:col>
      <xdr:colOff>464820</xdr:colOff>
      <xdr:row>11</xdr:row>
      <xdr:rowOff>45720</xdr:rowOff>
    </xdr:to>
    <xdr:sp macro="" textlink="">
      <xdr:nvSpPr>
        <xdr:cNvPr id="40" name="Rectangle 39">
          <a:extLst>
            <a:ext uri="{FF2B5EF4-FFF2-40B4-BE49-F238E27FC236}">
              <a16:creationId xmlns:a16="http://schemas.microsoft.com/office/drawing/2014/main" id="{789C4A57-6C50-47C0-A487-66E66FA07494}"/>
            </a:ext>
          </a:extLst>
        </xdr:cNvPr>
        <xdr:cNvSpPr/>
      </xdr:nvSpPr>
      <xdr:spPr>
        <a:xfrm>
          <a:off x="12161520" y="1828800"/>
          <a:ext cx="1104900" cy="2743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IN" sz="1400" b="1" baseline="0">
              <a:solidFill>
                <a:schemeClr val="bg1"/>
              </a:solidFill>
              <a:latin typeface="+mn-lt"/>
            </a:rPr>
            <a:t>Sales Count </a:t>
          </a:r>
          <a:endParaRPr lang="en-IN" sz="1400" b="1">
            <a:solidFill>
              <a:schemeClr val="bg1"/>
            </a:solidFill>
            <a:latin typeface="+mn-lt"/>
          </a:endParaRPr>
        </a:p>
      </xdr:txBody>
    </xdr:sp>
    <xdr:clientData/>
  </xdr:twoCellAnchor>
  <xdr:twoCellAnchor>
    <xdr:from>
      <xdr:col>5</xdr:col>
      <xdr:colOff>586740</xdr:colOff>
      <xdr:row>11</xdr:row>
      <xdr:rowOff>106680</xdr:rowOff>
    </xdr:from>
    <xdr:to>
      <xdr:col>8</xdr:col>
      <xdr:colOff>228600</xdr:colOff>
      <xdr:row>13</xdr:row>
      <xdr:rowOff>106680</xdr:rowOff>
    </xdr:to>
    <xdr:sp macro="" textlink="">
      <xdr:nvSpPr>
        <xdr:cNvPr id="41" name="Rectangle 40">
          <a:extLst>
            <a:ext uri="{FF2B5EF4-FFF2-40B4-BE49-F238E27FC236}">
              <a16:creationId xmlns:a16="http://schemas.microsoft.com/office/drawing/2014/main" id="{94123367-0B57-41EB-8EBE-59128BA9C2D5}"/>
            </a:ext>
          </a:extLst>
        </xdr:cNvPr>
        <xdr:cNvSpPr/>
      </xdr:nvSpPr>
      <xdr:spPr>
        <a:xfrm>
          <a:off x="3634740" y="2164080"/>
          <a:ext cx="1470660" cy="365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IN" sz="1200" b="0">
            <a:solidFill>
              <a:schemeClr val="bg1"/>
            </a:solidFill>
            <a:latin typeface="+mn-lt"/>
          </a:endParaRPr>
        </a:p>
      </xdr:txBody>
    </xdr:sp>
    <xdr:clientData/>
  </xdr:twoCellAnchor>
  <xdr:twoCellAnchor editAs="oneCell">
    <xdr:from>
      <xdr:col>10</xdr:col>
      <xdr:colOff>481224</xdr:colOff>
      <xdr:row>9</xdr:row>
      <xdr:rowOff>129540</xdr:rowOff>
    </xdr:from>
    <xdr:to>
      <xdr:col>13</xdr:col>
      <xdr:colOff>50233</xdr:colOff>
      <xdr:row>13</xdr:row>
      <xdr:rowOff>129540</xdr:rowOff>
    </xdr:to>
    <xdr:pic>
      <xdr:nvPicPr>
        <xdr:cNvPr id="43" name="Picture 42">
          <a:extLst>
            <a:ext uri="{FF2B5EF4-FFF2-40B4-BE49-F238E27FC236}">
              <a16:creationId xmlns:a16="http://schemas.microsoft.com/office/drawing/2014/main" id="{C6F1D780-E3DE-C3F0-9BAE-5ABD58D59DC0}"/>
            </a:ext>
          </a:extLst>
        </xdr:cNvPr>
        <xdr:cNvPicPr>
          <a:picLocks noChangeAspect="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6577224" y="1821180"/>
          <a:ext cx="1397809" cy="731520"/>
        </a:xfrm>
        <a:prstGeom prst="rect">
          <a:avLst/>
        </a:prstGeom>
      </xdr:spPr>
    </xdr:pic>
    <xdr:clientData/>
  </xdr:twoCellAnchor>
  <xdr:twoCellAnchor editAs="oneCell">
    <xdr:from>
      <xdr:col>18</xdr:col>
      <xdr:colOff>464820</xdr:colOff>
      <xdr:row>9</xdr:row>
      <xdr:rowOff>133373</xdr:rowOff>
    </xdr:from>
    <xdr:to>
      <xdr:col>20</xdr:col>
      <xdr:colOff>60960</xdr:colOff>
      <xdr:row>14</xdr:row>
      <xdr:rowOff>22860</xdr:rowOff>
    </xdr:to>
    <xdr:pic>
      <xdr:nvPicPr>
        <xdr:cNvPr id="45" name="Picture 44">
          <a:extLst>
            <a:ext uri="{FF2B5EF4-FFF2-40B4-BE49-F238E27FC236}">
              <a16:creationId xmlns:a16="http://schemas.microsoft.com/office/drawing/2014/main" id="{3BA2F5EB-FB72-18AA-57C8-BE0EA2F90523}"/>
            </a:ext>
          </a:extLst>
        </xdr:cNvPr>
        <xdr:cNvPicPr>
          <a:picLocks noChangeAspect="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11437620" y="1825013"/>
          <a:ext cx="815340" cy="803887"/>
        </a:xfrm>
        <a:prstGeom prst="rect">
          <a:avLst/>
        </a:prstGeom>
      </xdr:spPr>
    </xdr:pic>
    <xdr:clientData/>
  </xdr:twoCellAnchor>
  <xdr:twoCellAnchor>
    <xdr:from>
      <xdr:col>6</xdr:col>
      <xdr:colOff>175260</xdr:colOff>
      <xdr:row>11</xdr:row>
      <xdr:rowOff>137160</xdr:rowOff>
    </xdr:from>
    <xdr:to>
      <xdr:col>8</xdr:col>
      <xdr:colOff>182880</xdr:colOff>
      <xdr:row>13</xdr:row>
      <xdr:rowOff>144780</xdr:rowOff>
    </xdr:to>
    <xdr:sp macro="" textlink="">
      <xdr:nvSpPr>
        <xdr:cNvPr id="46" name="Rectangle 45">
          <a:extLst>
            <a:ext uri="{FF2B5EF4-FFF2-40B4-BE49-F238E27FC236}">
              <a16:creationId xmlns:a16="http://schemas.microsoft.com/office/drawing/2014/main" id="{7F761145-D8D8-44AA-88B4-76B50A48B9C2}"/>
            </a:ext>
          </a:extLst>
        </xdr:cNvPr>
        <xdr:cNvSpPr/>
      </xdr:nvSpPr>
      <xdr:spPr>
        <a:xfrm>
          <a:off x="3832860" y="2194560"/>
          <a:ext cx="1226820" cy="3733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IN" sz="1400" b="1">
            <a:solidFill>
              <a:schemeClr val="bg1"/>
            </a:solidFill>
            <a:latin typeface="+mn-lt"/>
          </a:endParaRPr>
        </a:p>
      </xdr:txBody>
    </xdr:sp>
    <xdr:clientData/>
  </xdr:twoCellAnchor>
  <xdr:twoCellAnchor>
    <xdr:from>
      <xdr:col>6</xdr:col>
      <xdr:colOff>129540</xdr:colOff>
      <xdr:row>11</xdr:row>
      <xdr:rowOff>114300</xdr:rowOff>
    </xdr:from>
    <xdr:to>
      <xdr:col>8</xdr:col>
      <xdr:colOff>137160</xdr:colOff>
      <xdr:row>13</xdr:row>
      <xdr:rowOff>121920</xdr:rowOff>
    </xdr:to>
    <xdr:sp macro="" textlink="">
      <xdr:nvSpPr>
        <xdr:cNvPr id="11" name="Rectangle 10">
          <a:extLst>
            <a:ext uri="{FF2B5EF4-FFF2-40B4-BE49-F238E27FC236}">
              <a16:creationId xmlns:a16="http://schemas.microsoft.com/office/drawing/2014/main" id="{63529B7D-01A4-466A-B82B-CC188DA9F3D3}"/>
            </a:ext>
          </a:extLst>
        </xdr:cNvPr>
        <xdr:cNvSpPr/>
      </xdr:nvSpPr>
      <xdr:spPr>
        <a:xfrm>
          <a:off x="3787140" y="2171700"/>
          <a:ext cx="1226820" cy="3733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l"/>
          <a:r>
            <a:rPr lang="en-US"/>
            <a:t> </a:t>
          </a:r>
        </a:p>
      </xdr:txBody>
    </xdr:sp>
    <xdr:clientData/>
  </xdr:twoCellAnchor>
  <xdr:twoCellAnchor>
    <xdr:from>
      <xdr:col>12</xdr:col>
      <xdr:colOff>259080</xdr:colOff>
      <xdr:row>11</xdr:row>
      <xdr:rowOff>137160</xdr:rowOff>
    </xdr:from>
    <xdr:to>
      <xdr:col>14</xdr:col>
      <xdr:colOff>266700</xdr:colOff>
      <xdr:row>13</xdr:row>
      <xdr:rowOff>144780</xdr:rowOff>
    </xdr:to>
    <xdr:sp macro="" textlink="">
      <xdr:nvSpPr>
        <xdr:cNvPr id="12" name="Rectangle 11">
          <a:extLst>
            <a:ext uri="{FF2B5EF4-FFF2-40B4-BE49-F238E27FC236}">
              <a16:creationId xmlns:a16="http://schemas.microsoft.com/office/drawing/2014/main" id="{2130D8F7-3536-444E-B0A7-D0532237E2B1}"/>
            </a:ext>
          </a:extLst>
        </xdr:cNvPr>
        <xdr:cNvSpPr/>
      </xdr:nvSpPr>
      <xdr:spPr>
        <a:xfrm>
          <a:off x="7574280" y="2194560"/>
          <a:ext cx="1226820" cy="3733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l"/>
          <a:r>
            <a:rPr lang="en-US"/>
            <a:t> </a:t>
          </a:r>
        </a:p>
      </xdr:txBody>
    </xdr:sp>
    <xdr:clientData/>
  </xdr:twoCellAnchor>
  <xdr:twoCellAnchor>
    <xdr:from>
      <xdr:col>5</xdr:col>
      <xdr:colOff>190500</xdr:colOff>
      <xdr:row>10</xdr:row>
      <xdr:rowOff>152400</xdr:rowOff>
    </xdr:from>
    <xdr:to>
      <xdr:col>8</xdr:col>
      <xdr:colOff>251460</xdr:colOff>
      <xdr:row>13</xdr:row>
      <xdr:rowOff>137160</xdr:rowOff>
    </xdr:to>
    <xdr:sp macro="" textlink="">
      <xdr:nvSpPr>
        <xdr:cNvPr id="15" name="Rectangle 14">
          <a:extLst>
            <a:ext uri="{FF2B5EF4-FFF2-40B4-BE49-F238E27FC236}">
              <a16:creationId xmlns:a16="http://schemas.microsoft.com/office/drawing/2014/main" id="{1313167A-74CA-4D4A-AED9-818E0F00F4BE}"/>
            </a:ext>
          </a:extLst>
        </xdr:cNvPr>
        <xdr:cNvSpPr/>
      </xdr:nvSpPr>
      <xdr:spPr>
        <a:xfrm>
          <a:off x="3238500" y="2026920"/>
          <a:ext cx="1889760" cy="5334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IN" sz="1400" b="1" i="0" u="none" strike="noStrike" baseline="0">
              <a:solidFill>
                <a:schemeClr val="bg1"/>
              </a:solidFill>
              <a:effectLst/>
              <a:latin typeface="+mn-lt"/>
              <a:ea typeface="+mn-ea"/>
              <a:cs typeface="+mn-cs"/>
            </a:rPr>
            <a:t>  </a:t>
          </a:r>
          <a:r>
            <a:rPr lang="en-IN" sz="1100" b="0" i="0" u="none" strike="noStrike">
              <a:solidFill>
                <a:schemeClr val="lt1"/>
              </a:solidFill>
              <a:effectLst/>
              <a:latin typeface="+mn-lt"/>
              <a:ea typeface="+mn-ea"/>
              <a:cs typeface="+mn-cs"/>
            </a:rPr>
            <a:t>          </a:t>
          </a:r>
          <a:r>
            <a:rPr lang="en-IN" sz="1400" b="1" baseline="0">
              <a:solidFill>
                <a:schemeClr val="bg1"/>
              </a:solidFill>
              <a:latin typeface="+mn-lt"/>
            </a:rPr>
            <a:t> </a:t>
          </a:r>
          <a:endParaRPr lang="en-IN" sz="1400" b="1">
            <a:solidFill>
              <a:schemeClr val="bg1"/>
            </a:solidFill>
            <a:latin typeface="+mn-lt"/>
          </a:endParaRPr>
        </a:p>
      </xdr:txBody>
    </xdr:sp>
    <xdr:clientData/>
  </xdr:twoCellAnchor>
  <xdr:twoCellAnchor>
    <xdr:from>
      <xdr:col>6</xdr:col>
      <xdr:colOff>68580</xdr:colOff>
      <xdr:row>11</xdr:row>
      <xdr:rowOff>106680</xdr:rowOff>
    </xdr:from>
    <xdr:to>
      <xdr:col>8</xdr:col>
      <xdr:colOff>76200</xdr:colOff>
      <xdr:row>13</xdr:row>
      <xdr:rowOff>114300</xdr:rowOff>
    </xdr:to>
    <xdr:sp macro="" textlink="Kpi!A10">
      <xdr:nvSpPr>
        <xdr:cNvPr id="17" name="Rectangle 16">
          <a:extLst>
            <a:ext uri="{FF2B5EF4-FFF2-40B4-BE49-F238E27FC236}">
              <a16:creationId xmlns:a16="http://schemas.microsoft.com/office/drawing/2014/main" id="{5BF9E0F5-8D43-4348-92FC-9B65696C8C1A}"/>
            </a:ext>
          </a:extLst>
        </xdr:cNvPr>
        <xdr:cNvSpPr/>
      </xdr:nvSpPr>
      <xdr:spPr>
        <a:xfrm>
          <a:off x="3726180" y="2164080"/>
          <a:ext cx="1226820" cy="3733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IN" sz="1400" b="1">
            <a:solidFill>
              <a:schemeClr val="bg1"/>
            </a:solidFill>
            <a:latin typeface="+mn-lt"/>
          </a:endParaRPr>
        </a:p>
      </xdr:txBody>
    </xdr:sp>
    <xdr:clientData/>
  </xdr:twoCellAnchor>
  <xdr:twoCellAnchor>
    <xdr:from>
      <xdr:col>6</xdr:col>
      <xdr:colOff>60960</xdr:colOff>
      <xdr:row>11</xdr:row>
      <xdr:rowOff>137160</xdr:rowOff>
    </xdr:from>
    <xdr:to>
      <xdr:col>8</xdr:col>
      <xdr:colOff>205740</xdr:colOff>
      <xdr:row>13</xdr:row>
      <xdr:rowOff>53340</xdr:rowOff>
    </xdr:to>
    <xdr:sp macro="" textlink="Kpi!A4">
      <xdr:nvSpPr>
        <xdr:cNvPr id="18" name="Rectangle 17">
          <a:extLst>
            <a:ext uri="{FF2B5EF4-FFF2-40B4-BE49-F238E27FC236}">
              <a16:creationId xmlns:a16="http://schemas.microsoft.com/office/drawing/2014/main" id="{B84704A2-80A8-4BD0-ABA6-F03A1B80DDBF}"/>
            </a:ext>
          </a:extLst>
        </xdr:cNvPr>
        <xdr:cNvSpPr/>
      </xdr:nvSpPr>
      <xdr:spPr>
        <a:xfrm>
          <a:off x="3718560" y="2194560"/>
          <a:ext cx="1363980" cy="2819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fld id="{B57435AB-FDD3-404E-9FC3-DB326ABE829F}" type="TxLink">
            <a:rPr lang="en-US" sz="1400" b="1" i="0" u="none" strike="noStrike">
              <a:solidFill>
                <a:schemeClr val="bg1"/>
              </a:solidFill>
              <a:latin typeface="Calibri"/>
              <a:ea typeface="Calibri"/>
              <a:cs typeface="Calibri"/>
            </a:rPr>
            <a:pPr algn="ctr"/>
            <a:t> 27,19,133 </a:t>
          </a:fld>
          <a:endParaRPr lang="en-IN" sz="1400" b="1">
            <a:solidFill>
              <a:schemeClr val="bg1"/>
            </a:solidFill>
            <a:latin typeface="+mn-lt"/>
          </a:endParaRPr>
        </a:p>
      </xdr:txBody>
    </xdr:sp>
    <xdr:clientData/>
  </xdr:twoCellAnchor>
  <xdr:twoCellAnchor>
    <xdr:from>
      <xdr:col>12</xdr:col>
      <xdr:colOff>205740</xdr:colOff>
      <xdr:row>11</xdr:row>
      <xdr:rowOff>106680</xdr:rowOff>
    </xdr:from>
    <xdr:to>
      <xdr:col>14</xdr:col>
      <xdr:colOff>350520</xdr:colOff>
      <xdr:row>13</xdr:row>
      <xdr:rowOff>22860</xdr:rowOff>
    </xdr:to>
    <xdr:sp macro="" textlink="Kpi!A7">
      <xdr:nvSpPr>
        <xdr:cNvPr id="19" name="Rectangle 18">
          <a:extLst>
            <a:ext uri="{FF2B5EF4-FFF2-40B4-BE49-F238E27FC236}">
              <a16:creationId xmlns:a16="http://schemas.microsoft.com/office/drawing/2014/main" id="{1C996237-DB47-488C-9550-1ABB0EC295AF}"/>
            </a:ext>
          </a:extLst>
        </xdr:cNvPr>
        <xdr:cNvSpPr/>
      </xdr:nvSpPr>
      <xdr:spPr>
        <a:xfrm>
          <a:off x="7520940" y="2164080"/>
          <a:ext cx="1363980" cy="2819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fld id="{389CE37B-4160-4943-9475-F30158946709}" type="TxLink">
            <a:rPr lang="en-US" sz="1400" b="1" i="0" u="none" strike="noStrike">
              <a:solidFill>
                <a:schemeClr val="bg1"/>
              </a:solidFill>
              <a:latin typeface="Calibri"/>
              <a:ea typeface="Calibri"/>
              <a:cs typeface="Calibri"/>
            </a:rPr>
            <a:pPr algn="ctr"/>
            <a:t> 9,852 </a:t>
          </a:fld>
          <a:endParaRPr lang="en-IN" sz="1400" b="1">
            <a:solidFill>
              <a:schemeClr val="bg1"/>
            </a:solidFill>
            <a:latin typeface="+mn-lt"/>
          </a:endParaRPr>
        </a:p>
      </xdr:txBody>
    </xdr:sp>
    <xdr:clientData/>
  </xdr:twoCellAnchor>
  <xdr:twoCellAnchor>
    <xdr:from>
      <xdr:col>19</xdr:col>
      <xdr:colOff>495300</xdr:colOff>
      <xdr:row>11</xdr:row>
      <xdr:rowOff>106680</xdr:rowOff>
    </xdr:from>
    <xdr:to>
      <xdr:col>22</xdr:col>
      <xdr:colOff>30480</xdr:colOff>
      <xdr:row>13</xdr:row>
      <xdr:rowOff>22860</xdr:rowOff>
    </xdr:to>
    <xdr:sp macro="" textlink="Kpi!A10">
      <xdr:nvSpPr>
        <xdr:cNvPr id="20" name="Rectangle 19">
          <a:extLst>
            <a:ext uri="{FF2B5EF4-FFF2-40B4-BE49-F238E27FC236}">
              <a16:creationId xmlns:a16="http://schemas.microsoft.com/office/drawing/2014/main" id="{583ACF6F-A926-4FB6-A11F-42AD12B369C3}"/>
            </a:ext>
          </a:extLst>
        </xdr:cNvPr>
        <xdr:cNvSpPr/>
      </xdr:nvSpPr>
      <xdr:spPr>
        <a:xfrm>
          <a:off x="12077700" y="2164080"/>
          <a:ext cx="1363980" cy="2819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fld id="{737A4D86-18CB-45E7-B033-1D33F673E6E8}" type="TxLink">
            <a:rPr lang="en-US" sz="1400" b="1" i="0" u="none" strike="noStrike">
              <a:solidFill>
                <a:schemeClr val="bg1"/>
              </a:solidFill>
              <a:latin typeface="Calibri"/>
              <a:ea typeface="Calibri"/>
              <a:cs typeface="Calibri"/>
            </a:rPr>
            <a:pPr algn="ctr"/>
            <a:t> 276 </a:t>
          </a:fld>
          <a:endParaRPr lang="en-IN" sz="1400" b="1">
            <a:solidFill>
              <a:schemeClr val="bg1"/>
            </a:solidFill>
            <a:latin typeface="+mn-lt"/>
          </a:endParaRPr>
        </a:p>
      </xdr:txBody>
    </xdr:sp>
    <xdr:clientData/>
  </xdr:twoCellAnchor>
  <xdr:twoCellAnchor>
    <xdr:from>
      <xdr:col>11</xdr:col>
      <xdr:colOff>449580</xdr:colOff>
      <xdr:row>15</xdr:row>
      <xdr:rowOff>99060</xdr:rowOff>
    </xdr:from>
    <xdr:to>
      <xdr:col>22</xdr:col>
      <xdr:colOff>472440</xdr:colOff>
      <xdr:row>24</xdr:row>
      <xdr:rowOff>22860</xdr:rowOff>
    </xdr:to>
    <xdr:graphicFrame macro="">
      <xdr:nvGraphicFramePr>
        <xdr:cNvPr id="22" name="Chart 21">
          <a:extLst>
            <a:ext uri="{FF2B5EF4-FFF2-40B4-BE49-F238E27FC236}">
              <a16:creationId xmlns:a16="http://schemas.microsoft.com/office/drawing/2014/main" id="{60D621A2-3AF8-489E-BDD1-F13CFD3BC3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457200</xdr:colOff>
      <xdr:row>24</xdr:row>
      <xdr:rowOff>45720</xdr:rowOff>
    </xdr:from>
    <xdr:to>
      <xdr:col>22</xdr:col>
      <xdr:colOff>480060</xdr:colOff>
      <xdr:row>32</xdr:row>
      <xdr:rowOff>68580</xdr:rowOff>
    </xdr:to>
    <xdr:graphicFrame macro="">
      <xdr:nvGraphicFramePr>
        <xdr:cNvPr id="27" name="Chart 26">
          <a:extLst>
            <a:ext uri="{FF2B5EF4-FFF2-40B4-BE49-F238E27FC236}">
              <a16:creationId xmlns:a16="http://schemas.microsoft.com/office/drawing/2014/main" id="{1F637A6E-17DC-40B5-8E23-D8D8638E46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0.08576</cdr:x>
      <cdr:y>0.01288</cdr:y>
    </cdr:from>
    <cdr:to>
      <cdr:x>0.2692</cdr:x>
      <cdr:y>0.20612</cdr:y>
    </cdr:to>
    <cdr:sp macro="" textlink="">
      <cdr:nvSpPr>
        <cdr:cNvPr id="2" name="Rectangle 1">
          <a:extLst xmlns:a="http://schemas.openxmlformats.org/drawingml/2006/main">
            <a:ext uri="{FF2B5EF4-FFF2-40B4-BE49-F238E27FC236}">
              <a16:creationId xmlns:a16="http://schemas.microsoft.com/office/drawing/2014/main" id="{EDF81B28-06DD-0521-3D48-5A5C25017962}"/>
            </a:ext>
          </a:extLst>
        </cdr:cNvPr>
        <cdr:cNvSpPr/>
      </cdr:nvSpPr>
      <cdr:spPr>
        <a:xfrm xmlns:a="http://schemas.openxmlformats.org/drawingml/2006/main">
          <a:off x="584200" y="20320"/>
          <a:ext cx="1249680" cy="304800"/>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IN" sz="1100" b="1">
              <a:solidFill>
                <a:schemeClr val="tx1"/>
              </a:solidFill>
              <a:latin typeface="+mn-lt"/>
            </a:rPr>
            <a:t>Sales</a:t>
          </a:r>
          <a:r>
            <a:rPr lang="en-IN" sz="1100" b="1" baseline="0">
              <a:solidFill>
                <a:schemeClr val="tx1"/>
              </a:solidFill>
              <a:latin typeface="+mn-lt"/>
            </a:rPr>
            <a:t> by Category </a:t>
          </a:r>
          <a:endParaRPr lang="en-IN" sz="1100" b="1">
            <a:solidFill>
              <a:schemeClr val="tx1"/>
            </a:solidFill>
            <a:latin typeface="+mn-lt"/>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0.11627</cdr:x>
      <cdr:y>0.02751</cdr:y>
    </cdr:from>
    <cdr:to>
      <cdr:x>0.302</cdr:x>
      <cdr:y>0.22169</cdr:y>
    </cdr:to>
    <cdr:sp macro="" textlink="">
      <cdr:nvSpPr>
        <cdr:cNvPr id="2" name="Rectangle 1">
          <a:extLst xmlns:a="http://schemas.openxmlformats.org/drawingml/2006/main">
            <a:ext uri="{FF2B5EF4-FFF2-40B4-BE49-F238E27FC236}">
              <a16:creationId xmlns:a16="http://schemas.microsoft.com/office/drawing/2014/main" id="{22F68CD6-81CD-76A6-85A1-BFCA82BAA183}"/>
            </a:ext>
          </a:extLst>
        </cdr:cNvPr>
        <cdr:cNvSpPr/>
      </cdr:nvSpPr>
      <cdr:spPr>
        <a:xfrm xmlns:a="http://schemas.openxmlformats.org/drawingml/2006/main">
          <a:off x="782320" y="43180"/>
          <a:ext cx="1249645" cy="304805"/>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IN" sz="1100" b="1">
              <a:solidFill>
                <a:schemeClr val="tx1"/>
              </a:solidFill>
              <a:latin typeface="+mn-lt"/>
            </a:rPr>
            <a:t>Sales</a:t>
          </a:r>
          <a:r>
            <a:rPr lang="en-IN" sz="1100" b="1" baseline="0">
              <a:solidFill>
                <a:schemeClr val="tx1"/>
              </a:solidFill>
              <a:latin typeface="+mn-lt"/>
            </a:rPr>
            <a:t> Over Time </a:t>
          </a:r>
          <a:endParaRPr lang="en-IN" sz="1100" b="1">
            <a:solidFill>
              <a:schemeClr val="tx1"/>
            </a:solidFill>
            <a:latin typeface="+mn-lt"/>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0.79917</cdr:x>
      <cdr:y>0.02393</cdr:y>
    </cdr:from>
    <cdr:to>
      <cdr:x>0.98489</cdr:x>
      <cdr:y>0.22906</cdr:y>
    </cdr:to>
    <cdr:sp macro="" textlink="">
      <cdr:nvSpPr>
        <cdr:cNvPr id="2" name="Rectangle 1">
          <a:extLst xmlns:a="http://schemas.openxmlformats.org/drawingml/2006/main">
            <a:ext uri="{FF2B5EF4-FFF2-40B4-BE49-F238E27FC236}">
              <a16:creationId xmlns:a16="http://schemas.microsoft.com/office/drawing/2014/main" id="{B4A5F55E-15CF-6B7E-6FF8-4A55389C538B}"/>
            </a:ext>
          </a:extLst>
        </cdr:cNvPr>
        <cdr:cNvSpPr/>
      </cdr:nvSpPr>
      <cdr:spPr>
        <a:xfrm xmlns:a="http://schemas.openxmlformats.org/drawingml/2006/main">
          <a:off x="5377180" y="35560"/>
          <a:ext cx="1249645" cy="304805"/>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IN" sz="1100" b="1">
              <a:solidFill>
                <a:schemeClr val="tx1"/>
              </a:solidFill>
              <a:latin typeface="+mn-lt"/>
            </a:rPr>
            <a:t>Sales</a:t>
          </a:r>
          <a:r>
            <a:rPr lang="en-IN" sz="1100" b="1" baseline="0">
              <a:solidFill>
                <a:schemeClr val="tx1"/>
              </a:solidFill>
              <a:latin typeface="+mn-lt"/>
            </a:rPr>
            <a:t> by Region </a:t>
          </a:r>
          <a:endParaRPr lang="en-IN" sz="1100" b="1">
            <a:solidFill>
              <a:schemeClr val="tx1"/>
            </a:solidFill>
            <a:latin typeface="+mn-lt"/>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ap Kumar" refreshedDate="45853.641882523145" createdVersion="8" refreshedVersion="8" minRefreshableVersion="3" recordCount="276" xr:uid="{9A1C6334-68E4-4A5A-A12F-F301FF787911}">
  <cacheSource type="worksheet">
    <worksheetSource name="Table2"/>
  </cacheSource>
  <cacheFields count="14">
    <cacheField name="CUSTOMER NAME" numFmtId="0">
      <sharedItems/>
    </cacheField>
    <cacheField name="First Name" numFmtId="0">
      <sharedItems/>
    </cacheField>
    <cacheField name="Last Name" numFmtId="0">
      <sharedItems/>
    </cacheField>
    <cacheField name="PRODUCT" numFmtId="0">
      <sharedItems/>
    </cacheField>
    <cacheField name="CATEGORY" numFmtId="0">
      <sharedItems count="6">
        <s v="Home Appliances"/>
        <s v="Clothing"/>
        <s v="Sports"/>
        <s v="Electronics"/>
        <s v="Books"/>
        <s v="Stationery"/>
      </sharedItems>
    </cacheField>
    <cacheField name="REGION" numFmtId="0">
      <sharedItems count="4">
        <s v="East"/>
        <s v="North"/>
        <s v="South"/>
        <s v="West"/>
      </sharedItems>
    </cacheField>
    <cacheField name="QUANTITY" numFmtId="0">
      <sharedItems containsSemiMixedTypes="0" containsString="0" containsNumber="1" containsInteger="1" minValue="1" maxValue="19"/>
    </cacheField>
    <cacheField name="UNIT PRICE" numFmtId="0">
      <sharedItems containsSemiMixedTypes="0" containsString="0" containsNumber="1" minValue="125.2" maxValue="1999.46"/>
    </cacheField>
    <cacheField name="SALES" numFmtId="0">
      <sharedItems containsSemiMixedTypes="0" containsString="0" containsNumber="1" minValue="125.98" maxValue="35564.76"/>
    </cacheField>
    <cacheField name="PERFORMANCE" numFmtId="0">
      <sharedItems/>
    </cacheField>
    <cacheField name="ORDER DATE" numFmtId="14">
      <sharedItems containsSemiMixedTypes="0" containsNonDate="0" containsDate="1" containsString="0" minDate="2024-07-14T00:00:00" maxDate="2025-07-15T00:00:00" count="198">
        <d v="2025-04-06T00:00:00"/>
        <d v="2024-11-21T00:00:00"/>
        <d v="2025-06-10T00:00:00"/>
        <d v="2024-11-07T00:00:00"/>
        <d v="2025-05-15T00:00:00"/>
        <d v="2025-01-28T00:00:00"/>
        <d v="2024-08-13T00:00:00"/>
        <d v="2024-09-12T00:00:00"/>
        <d v="2025-03-20T00:00:00"/>
        <d v="2025-06-08T00:00:00"/>
        <d v="2024-08-12T00:00:00"/>
        <d v="2025-04-04T00:00:00"/>
        <d v="2024-09-28T00:00:00"/>
        <d v="2025-06-16T00:00:00"/>
        <d v="2024-10-19T00:00:00"/>
        <d v="2025-03-26T00:00:00"/>
        <d v="2025-06-15T00:00:00"/>
        <d v="2024-08-22T00:00:00"/>
        <d v="2024-10-11T00:00:00"/>
        <d v="2025-02-13T00:00:00"/>
        <d v="2025-03-06T00:00:00"/>
        <d v="2025-06-21T00:00:00"/>
        <d v="2024-12-04T00:00:00"/>
        <d v="2025-06-22T00:00:00"/>
        <d v="2024-07-31T00:00:00"/>
        <d v="2024-12-22T00:00:00"/>
        <d v="2024-12-19T00:00:00"/>
        <d v="2025-06-05T00:00:00"/>
        <d v="2024-10-30T00:00:00"/>
        <d v="2025-06-06T00:00:00"/>
        <d v="2025-03-05T00:00:00"/>
        <d v="2025-03-30T00:00:00"/>
        <d v="2025-02-18T00:00:00"/>
        <d v="2025-02-10T00:00:00"/>
        <d v="2025-01-17T00:00:00"/>
        <d v="2025-03-27T00:00:00"/>
        <d v="2024-12-14T00:00:00"/>
        <d v="2025-04-25T00:00:00"/>
        <d v="2024-12-17T00:00:00"/>
        <d v="2025-06-04T00:00:00"/>
        <d v="2024-11-04T00:00:00"/>
        <d v="2024-12-08T00:00:00"/>
        <d v="2024-10-29T00:00:00"/>
        <d v="2025-05-05T00:00:00"/>
        <d v="2025-04-10T00:00:00"/>
        <d v="2025-03-03T00:00:00"/>
        <d v="2024-08-16T00:00:00"/>
        <d v="2025-03-15T00:00:00"/>
        <d v="2025-07-14T00:00:00"/>
        <d v="2025-03-17T00:00:00"/>
        <d v="2025-01-01T00:00:00"/>
        <d v="2025-03-02T00:00:00"/>
        <d v="2025-07-01T00:00:00"/>
        <d v="2024-09-03T00:00:00"/>
        <d v="2024-08-21T00:00:00"/>
        <d v="2024-08-29T00:00:00"/>
        <d v="2024-12-24T00:00:00"/>
        <d v="2025-03-28T00:00:00"/>
        <d v="2025-04-13T00:00:00"/>
        <d v="2024-09-22T00:00:00"/>
        <d v="2025-03-21T00:00:00"/>
        <d v="2024-09-15T00:00:00"/>
        <d v="2024-10-12T00:00:00"/>
        <d v="2024-08-06T00:00:00"/>
        <d v="2024-08-11T00:00:00"/>
        <d v="2025-03-07T00:00:00"/>
        <d v="2024-12-10T00:00:00"/>
        <d v="2025-01-05T00:00:00"/>
        <d v="2025-02-12T00:00:00"/>
        <d v="2024-10-08T00:00:00"/>
        <d v="2025-06-13T00:00:00"/>
        <d v="2024-12-02T00:00:00"/>
        <d v="2024-10-23T00:00:00"/>
        <d v="2025-05-04T00:00:00"/>
        <d v="2024-09-06T00:00:00"/>
        <d v="2024-08-25T00:00:00"/>
        <d v="2025-06-17T00:00:00"/>
        <d v="2024-11-16T00:00:00"/>
        <d v="2025-05-12T00:00:00"/>
        <d v="2025-04-18T00:00:00"/>
        <d v="2025-02-14T00:00:00"/>
        <d v="2024-10-24T00:00:00"/>
        <d v="2025-01-10T00:00:00"/>
        <d v="2025-01-21T00:00:00"/>
        <d v="2025-02-17T00:00:00"/>
        <d v="2025-04-09T00:00:00"/>
        <d v="2025-02-05T00:00:00"/>
        <d v="2024-09-05T00:00:00"/>
        <d v="2024-11-18T00:00:00"/>
        <d v="2024-11-01T00:00:00"/>
        <d v="2025-04-29T00:00:00"/>
        <d v="2024-09-25T00:00:00"/>
        <d v="2024-12-29T00:00:00"/>
        <d v="2024-10-02T00:00:00"/>
        <d v="2024-10-10T00:00:00"/>
        <d v="2024-12-21T00:00:00"/>
        <d v="2024-11-19T00:00:00"/>
        <d v="2024-09-24T00:00:00"/>
        <d v="2025-03-31T00:00:00"/>
        <d v="2025-07-11T00:00:00"/>
        <d v="2025-01-13T00:00:00"/>
        <d v="2025-04-24T00:00:00"/>
        <d v="2024-10-18T00:00:00"/>
        <d v="2025-03-25T00:00:00"/>
        <d v="2025-03-29T00:00:00"/>
        <d v="2025-03-08T00:00:00"/>
        <d v="2024-10-06T00:00:00"/>
        <d v="2024-08-24T00:00:00"/>
        <d v="2024-11-03T00:00:00"/>
        <d v="2024-11-10T00:00:00"/>
        <d v="2024-11-02T00:00:00"/>
        <d v="2025-02-26T00:00:00"/>
        <d v="2024-10-31T00:00:00"/>
        <d v="2025-03-12T00:00:00"/>
        <d v="2024-09-11T00:00:00"/>
        <d v="2024-10-16T00:00:00"/>
        <d v="2025-01-23T00:00:00"/>
        <d v="2025-02-19T00:00:00"/>
        <d v="2024-12-11T00:00:00"/>
        <d v="2025-02-07T00:00:00"/>
        <d v="2025-06-01T00:00:00"/>
        <d v="2025-01-18T00:00:00"/>
        <d v="2025-03-23T00:00:00"/>
        <d v="2024-09-01T00:00:00"/>
        <d v="2025-06-19T00:00:00"/>
        <d v="2024-07-28T00:00:00"/>
        <d v="2024-10-20T00:00:00"/>
        <d v="2025-07-13T00:00:00"/>
        <d v="2025-01-15T00:00:00"/>
        <d v="2024-11-09T00:00:00"/>
        <d v="2024-08-05T00:00:00"/>
        <d v="2025-02-08T00:00:00"/>
        <d v="2025-05-10T00:00:00"/>
        <d v="2024-10-21T00:00:00"/>
        <d v="2024-07-14T00:00:00"/>
        <d v="2025-04-12T00:00:00"/>
        <d v="2024-07-29T00:00:00"/>
        <d v="2024-10-05T00:00:00"/>
        <d v="2025-01-07T00:00:00"/>
        <d v="2024-10-25T00:00:00"/>
        <d v="2025-01-19T00:00:00"/>
        <d v="2024-10-28T00:00:00"/>
        <d v="2024-12-20T00:00:00"/>
        <d v="2024-08-03T00:00:00"/>
        <d v="2024-09-17T00:00:00"/>
        <d v="2025-03-11T00:00:00"/>
        <d v="2024-11-08T00:00:00"/>
        <d v="2025-05-13T00:00:00"/>
        <d v="2024-11-06T00:00:00"/>
        <d v="2024-07-23T00:00:00"/>
        <d v="2025-04-21T00:00:00"/>
        <d v="2024-11-30T00:00:00"/>
        <d v="2025-01-20T00:00:00"/>
        <d v="2024-10-07T00:00:00"/>
        <d v="2025-02-15T00:00:00"/>
        <d v="2024-08-09T00:00:00"/>
        <d v="2024-09-04T00:00:00"/>
        <d v="2024-12-25T00:00:00"/>
        <d v="2025-07-07T00:00:00"/>
        <d v="2025-02-22T00:00:00"/>
        <d v="2024-09-18T00:00:00"/>
        <d v="2025-05-06T00:00:00"/>
        <d v="2025-03-14T00:00:00"/>
        <d v="2025-01-31T00:00:00"/>
        <d v="2024-07-27T00:00:00"/>
        <d v="2024-08-04T00:00:00"/>
        <d v="2025-03-10T00:00:00"/>
        <d v="2025-05-03T00:00:00"/>
        <d v="2024-09-26T00:00:00"/>
        <d v="2024-09-02T00:00:00"/>
        <d v="2025-04-01T00:00:00"/>
        <d v="2025-06-28T00:00:00"/>
        <d v="2025-03-13T00:00:00"/>
        <d v="2024-12-01T00:00:00"/>
        <d v="2025-01-08T00:00:00"/>
        <d v="2025-02-04T00:00:00"/>
        <d v="2024-11-15T00:00:00"/>
        <d v="2024-08-08T00:00:00"/>
        <d v="2025-04-26T00:00:00"/>
        <d v="2025-01-02T00:00:00"/>
        <d v="2024-07-26T00:00:00"/>
        <d v="2025-02-27T00:00:00"/>
        <d v="2025-06-03T00:00:00"/>
        <d v="2025-06-14T00:00:00"/>
        <d v="2024-12-03T00:00:00"/>
        <d v="2025-05-07T00:00:00"/>
        <d v="2025-05-22T00:00:00"/>
        <d v="2025-01-11T00:00:00"/>
        <d v="2025-06-12T00:00:00"/>
        <d v="2025-04-08T00:00:00"/>
        <d v="2024-10-26T00:00:00"/>
        <d v="2025-03-16T00:00:00"/>
        <d v="2024-11-12T00:00:00"/>
        <d v="2025-03-01T00:00:00"/>
        <d v="2025-01-14T00:00:00"/>
        <d v="2025-01-04T00:00:00"/>
        <d v="2024-09-14T00:00:00"/>
        <d v="2025-03-19T00:00:00"/>
      </sharedItems>
      <fieldGroup par="13"/>
    </cacheField>
    <cacheField name="Months (ORDER DATE)" numFmtId="0" databaseField="0">
      <fieldGroup base="10">
        <rangePr groupBy="months" startDate="2024-07-14T00:00:00" endDate="2025-07-15T00:00:00"/>
        <groupItems count="14">
          <s v="&lt;14-07-2024"/>
          <s v="Jan"/>
          <s v="Feb"/>
          <s v="Mar"/>
          <s v="Apr"/>
          <s v="May"/>
          <s v="Jun"/>
          <s v="Jul"/>
          <s v="Aug"/>
          <s v="Sep"/>
          <s v="Oct"/>
          <s v="Nov"/>
          <s v="Dec"/>
          <s v="&gt;15-07-2025"/>
        </groupItems>
      </fieldGroup>
    </cacheField>
    <cacheField name="Quarters (ORDER DATE)" numFmtId="0" databaseField="0">
      <fieldGroup base="10">
        <rangePr groupBy="quarters" startDate="2024-07-14T00:00:00" endDate="2025-07-15T00:00:00"/>
        <groupItems count="6">
          <s v="&lt;14-07-2024"/>
          <s v="Qtr1"/>
          <s v="Qtr2"/>
          <s v="Qtr3"/>
          <s v="Qtr4"/>
          <s v="&gt;15-07-2025"/>
        </groupItems>
      </fieldGroup>
    </cacheField>
    <cacheField name="Years (ORDER DATE)" numFmtId="0" databaseField="0">
      <fieldGroup base="10">
        <rangePr groupBy="years" startDate="2024-07-14T00:00:00" endDate="2025-07-15T00:00:00"/>
        <groupItems count="4">
          <s v="&lt;14-07-2024"/>
          <s v="2024"/>
          <s v="2025"/>
          <s v="&gt;15-07-2025"/>
        </groupItems>
      </fieldGroup>
    </cacheField>
  </cacheFields>
  <extLst>
    <ext xmlns:x14="http://schemas.microsoft.com/office/spreadsheetml/2009/9/main" uri="{725AE2AE-9491-48be-B2B4-4EB974FC3084}">
      <x14:pivotCacheDefinition pivotCacheId="7518320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6">
  <r>
    <s v="David Cox"/>
    <s v="David"/>
    <s v="Cox"/>
    <s v="Refrigerator"/>
    <x v="0"/>
    <x v="0"/>
    <n v="18"/>
    <n v="1975.82"/>
    <n v="35564.76"/>
    <s v="High"/>
    <x v="0"/>
  </r>
  <r>
    <s v="Micheal Young"/>
    <s v="Micheal"/>
    <s v="Young"/>
    <s v="Shirt"/>
    <x v="1"/>
    <x v="1"/>
    <n v="17"/>
    <n v="1989.65"/>
    <n v="33824.050000000003"/>
    <s v="High"/>
    <x v="1"/>
  </r>
  <r>
    <s v="Marie Christian"/>
    <s v="Marie"/>
    <s v="Christian"/>
    <s v="Bat"/>
    <x v="2"/>
    <x v="1"/>
    <n v="18"/>
    <n v="1794.6"/>
    <n v="32302.799999999999"/>
    <s v="High"/>
    <x v="2"/>
  </r>
  <r>
    <s v="Ashlee Jackson"/>
    <s v="Ashlee"/>
    <s v="Jackson"/>
    <s v="T-Shirt"/>
    <x v="1"/>
    <x v="2"/>
    <n v="17"/>
    <n v="1899.77"/>
    <n v="32296.09"/>
    <s v="High"/>
    <x v="3"/>
  </r>
  <r>
    <s v="Michael Bradshaw"/>
    <s v="Michael"/>
    <s v="Bradshaw"/>
    <s v="Tv"/>
    <x v="3"/>
    <x v="2"/>
    <n v="19"/>
    <n v="1659.22"/>
    <n v="31525.18"/>
    <s v="High"/>
    <x v="4"/>
  </r>
  <r>
    <s v="Richard Graham"/>
    <s v="Richard"/>
    <s v="Graham"/>
    <s v="T-Shirt"/>
    <x v="1"/>
    <x v="0"/>
    <n v="16"/>
    <n v="1934.3"/>
    <n v="30948.799999999999"/>
    <s v="High"/>
    <x v="5"/>
  </r>
  <r>
    <s v="Rebecca Jackson"/>
    <s v="Rebecca"/>
    <s v="Jackson"/>
    <s v="Book"/>
    <x v="4"/>
    <x v="2"/>
    <n v="19"/>
    <n v="1576.58"/>
    <n v="29955.019999999899"/>
    <s v="Medium"/>
    <x v="6"/>
  </r>
  <r>
    <s v="David Arnold"/>
    <s v="David"/>
    <s v="Arnold"/>
    <s v="Bat"/>
    <x v="2"/>
    <x v="0"/>
    <n v="17"/>
    <n v="1747.68"/>
    <n v="29710.560000000001"/>
    <s v="Medium"/>
    <x v="7"/>
  </r>
  <r>
    <s v="Justin Johnson"/>
    <s v="Justin"/>
    <s v="Johnson"/>
    <s v="Pen"/>
    <x v="5"/>
    <x v="3"/>
    <n v="17"/>
    <n v="1712.47"/>
    <n v="29111.99"/>
    <s v="Medium"/>
    <x v="8"/>
  </r>
  <r>
    <s v="Colton Martinez"/>
    <s v="Colton"/>
    <s v="Martinez"/>
    <s v="Bat"/>
    <x v="2"/>
    <x v="3"/>
    <n v="17"/>
    <n v="1692.82"/>
    <n v="28777.94"/>
    <s v="Medium"/>
    <x v="9"/>
  </r>
  <r>
    <s v="Gina Wilson"/>
    <s v="Gina"/>
    <s v="Wilson"/>
    <s v="Notebook"/>
    <x v="5"/>
    <x v="2"/>
    <n v="16"/>
    <n v="1791.5"/>
    <n v="28664"/>
    <s v="Medium"/>
    <x v="10"/>
  </r>
  <r>
    <s v="Juan Dunlap"/>
    <s v="Juan"/>
    <s v="Dunlap"/>
    <s v="Shirt"/>
    <x v="1"/>
    <x v="2"/>
    <n v="18"/>
    <n v="1572.75"/>
    <n v="28309.5"/>
    <s v="Medium"/>
    <x v="11"/>
  </r>
  <r>
    <s v="Teresa Mclaughlin"/>
    <s v="Teresa"/>
    <s v="Mclaughlin"/>
    <s v="Shirt"/>
    <x v="1"/>
    <x v="0"/>
    <n v="19"/>
    <n v="1479.32"/>
    <n v="28107.0799999999"/>
    <s v="Medium"/>
    <x v="12"/>
  </r>
  <r>
    <s v="Melissa Martinez"/>
    <s v="Melissa"/>
    <s v="Martinez"/>
    <s v="T-Shirt"/>
    <x v="1"/>
    <x v="0"/>
    <n v="14"/>
    <n v="1961.07"/>
    <n v="27454.98"/>
    <s v="Medium"/>
    <x v="13"/>
  </r>
  <r>
    <s v="Colleen Lee"/>
    <s v="Colleen"/>
    <s v="Lee"/>
    <s v="Pen"/>
    <x v="5"/>
    <x v="2"/>
    <n v="15"/>
    <n v="1793.17"/>
    <n v="26897.55"/>
    <s v="Medium"/>
    <x v="14"/>
  </r>
  <r>
    <s v="Jose Travis"/>
    <s v="Jose"/>
    <s v="Travis"/>
    <s v="Book"/>
    <x v="4"/>
    <x v="2"/>
    <n v="17"/>
    <n v="1575.18"/>
    <n v="26778.06"/>
    <s v="Medium"/>
    <x v="15"/>
  </r>
  <r>
    <s v="Amanda Logan"/>
    <s v="Amanda"/>
    <s v="Logan"/>
    <s v="T-Shirt"/>
    <x v="1"/>
    <x v="0"/>
    <n v="17"/>
    <n v="1538.3"/>
    <n v="26151.1"/>
    <s v="Medium"/>
    <x v="16"/>
  </r>
  <r>
    <s v="Christine Wright"/>
    <s v="Christine"/>
    <s v="Wright"/>
    <s v="Notebook"/>
    <x v="5"/>
    <x v="0"/>
    <n v="16"/>
    <n v="1616.86"/>
    <n v="25869.759999999998"/>
    <s v="Medium"/>
    <x v="17"/>
  </r>
  <r>
    <s v="Joshua Taylor"/>
    <s v="Joshua"/>
    <s v="Taylor"/>
    <s v="T-Shirt"/>
    <x v="1"/>
    <x v="1"/>
    <n v="14"/>
    <n v="1838.24"/>
    <n v="25735.360000000001"/>
    <s v="Medium"/>
    <x v="18"/>
  </r>
  <r>
    <s v="Joshua Reed"/>
    <s v="Joshua"/>
    <s v="Reed"/>
    <s v="Bat"/>
    <x v="2"/>
    <x v="3"/>
    <n v="16"/>
    <n v="1600.27"/>
    <n v="25604.32"/>
    <s v="Medium"/>
    <x v="19"/>
  </r>
  <r>
    <s v="Tanner Mitchell Dds"/>
    <s v="Tanner"/>
    <s v="Dds"/>
    <s v="Book"/>
    <x v="4"/>
    <x v="3"/>
    <n v="13"/>
    <n v="1942.77"/>
    <n v="25256.01"/>
    <s v="Medium"/>
    <x v="20"/>
  </r>
  <r>
    <s v="Sandra Miller"/>
    <s v="Sandra"/>
    <s v="Miller"/>
    <s v="Shirt"/>
    <x v="1"/>
    <x v="1"/>
    <n v="13"/>
    <n v="1942.12"/>
    <n v="25247.559999999899"/>
    <s v="Medium"/>
    <x v="21"/>
  </r>
  <r>
    <s v="Brittany Johnson"/>
    <s v="Brittany"/>
    <s v="Johnson"/>
    <s v="Tv"/>
    <x v="3"/>
    <x v="3"/>
    <n v="17"/>
    <n v="1483.61"/>
    <n v="25221.37"/>
    <s v="Medium"/>
    <x v="22"/>
  </r>
  <r>
    <s v="Stephanie Dalton"/>
    <s v="Stephanie"/>
    <s v="Dalton"/>
    <s v="Bat"/>
    <x v="2"/>
    <x v="0"/>
    <n v="19"/>
    <n v="1309.03"/>
    <n v="24871.57"/>
    <s v="Medium"/>
    <x v="23"/>
  </r>
  <r>
    <s v="Jamie Cantu"/>
    <s v="Jamie"/>
    <s v="Cantu"/>
    <s v="Mobile"/>
    <x v="3"/>
    <x v="1"/>
    <n v="13"/>
    <n v="1868.77"/>
    <n v="24294.01"/>
    <s v="Medium"/>
    <x v="13"/>
  </r>
  <r>
    <s v="Robert Hernandez"/>
    <s v="Robert"/>
    <s v="Hernandez"/>
    <s v="Tv"/>
    <x v="3"/>
    <x v="0"/>
    <n v="16"/>
    <n v="1518.33"/>
    <n v="24293.279999999999"/>
    <s v="Medium"/>
    <x v="24"/>
  </r>
  <r>
    <s v="Theodore Murphy"/>
    <s v="Theodore"/>
    <s v="Murphy"/>
    <s v="Bat"/>
    <x v="2"/>
    <x v="3"/>
    <n v="17"/>
    <n v="1421.92"/>
    <n v="24172.639999999999"/>
    <s v="Medium"/>
    <x v="25"/>
  </r>
  <r>
    <s v="Susan Turner"/>
    <s v="Susan"/>
    <s v="Turner"/>
    <s v="Refrigerator"/>
    <x v="0"/>
    <x v="3"/>
    <n v="13"/>
    <n v="1830.76"/>
    <n v="23799.88"/>
    <s v="Medium"/>
    <x v="26"/>
  </r>
  <r>
    <s v="Jason Walker"/>
    <s v="Jason"/>
    <s v="Walker"/>
    <s v="Notebook"/>
    <x v="5"/>
    <x v="0"/>
    <n v="13"/>
    <n v="1801.49"/>
    <n v="23419.37"/>
    <s v="Medium"/>
    <x v="27"/>
  </r>
  <r>
    <s v="Joseph Ramos"/>
    <s v="Joseph"/>
    <s v="Ramos"/>
    <s v="Tv"/>
    <x v="3"/>
    <x v="2"/>
    <n v="18"/>
    <n v="1294.99"/>
    <n v="23309.82"/>
    <s v="Medium"/>
    <x v="28"/>
  </r>
  <r>
    <s v="Margaret Hawkins Dds"/>
    <s v="Margaret"/>
    <s v="Dds"/>
    <s v="T-Shirt"/>
    <x v="1"/>
    <x v="1"/>
    <n v="14"/>
    <n v="1635.95"/>
    <n v="22903.3"/>
    <s v="Medium"/>
    <x v="29"/>
  </r>
  <r>
    <s v="Stacy Navarro"/>
    <s v="Stacy"/>
    <s v="Navarro"/>
    <s v="Pen"/>
    <x v="5"/>
    <x v="1"/>
    <n v="17"/>
    <n v="1345.87"/>
    <n v="22879.789999999899"/>
    <s v="Medium"/>
    <x v="30"/>
  </r>
  <r>
    <s v="John Price"/>
    <s v="John"/>
    <s v="Price"/>
    <s v="Laptop"/>
    <x v="3"/>
    <x v="2"/>
    <n v="18"/>
    <n v="1268.51"/>
    <n v="22833.18"/>
    <s v="Medium"/>
    <x v="31"/>
  </r>
  <r>
    <s v="Bradley Sandoval"/>
    <s v="Bradley"/>
    <s v="Sandoval"/>
    <s v="Tv"/>
    <x v="3"/>
    <x v="1"/>
    <n v="13"/>
    <n v="1735.39"/>
    <n v="22560.07"/>
    <s v="Medium"/>
    <x v="32"/>
  </r>
  <r>
    <s v="Brian Yang"/>
    <s v="Brian"/>
    <s v="Yang"/>
    <s v="Tv"/>
    <x v="3"/>
    <x v="3"/>
    <n v="15"/>
    <n v="1490.79"/>
    <n v="22361.85"/>
    <s v="Medium"/>
    <x v="33"/>
  </r>
  <r>
    <s v="Robert Medina"/>
    <s v="Robert"/>
    <s v="Medina"/>
    <s v="Tv"/>
    <x v="3"/>
    <x v="0"/>
    <n v="15"/>
    <n v="1429.07"/>
    <n v="21436.05"/>
    <s v="Medium"/>
    <x v="34"/>
  </r>
  <r>
    <s v="Christine Clark"/>
    <s v="Christine"/>
    <s v="Clark"/>
    <s v="Bat"/>
    <x v="2"/>
    <x v="3"/>
    <n v="16"/>
    <n v="1320.6"/>
    <n v="21129.599999999999"/>
    <s v="Medium"/>
    <x v="35"/>
  </r>
  <r>
    <s v="Emily Rios"/>
    <s v="Emily"/>
    <s v="Rios"/>
    <s v="Notebook"/>
    <x v="5"/>
    <x v="0"/>
    <n v="15"/>
    <n v="1398.2"/>
    <n v="20973"/>
    <s v="Medium"/>
    <x v="36"/>
  </r>
  <r>
    <s v="Sara Medina"/>
    <s v="Sara"/>
    <s v="Medina"/>
    <s v="Bat"/>
    <x v="2"/>
    <x v="0"/>
    <n v="18"/>
    <n v="1157.92"/>
    <n v="20842.560000000001"/>
    <s v="Medium"/>
    <x v="37"/>
  </r>
  <r>
    <s v="Patrick Moore"/>
    <s v="Patrick"/>
    <s v="Moore"/>
    <s v="Bat"/>
    <x v="2"/>
    <x v="1"/>
    <n v="18"/>
    <n v="1148.02"/>
    <n v="20664.36"/>
    <s v="Medium"/>
    <x v="25"/>
  </r>
  <r>
    <s v="Eric Ortiz"/>
    <s v="Eric"/>
    <s v="Ortiz"/>
    <s v="Pen"/>
    <x v="5"/>
    <x v="3"/>
    <n v="11"/>
    <n v="1877.71"/>
    <n v="20654.810000000001"/>
    <s v="Medium"/>
    <x v="38"/>
  </r>
  <r>
    <s v="Michelle Hopkins"/>
    <s v="Michelle"/>
    <s v="Hopkins"/>
    <s v="T-Shirt"/>
    <x v="1"/>
    <x v="0"/>
    <n v="11"/>
    <n v="1846.32"/>
    <n v="20309.52"/>
    <s v="Medium"/>
    <x v="39"/>
  </r>
  <r>
    <s v="Amber Flynn"/>
    <s v="Amber"/>
    <s v="Flynn"/>
    <s v="Bat"/>
    <x v="2"/>
    <x v="1"/>
    <n v="13"/>
    <n v="1531.42"/>
    <n v="19908.46"/>
    <s v="Low"/>
    <x v="40"/>
  </r>
  <r>
    <s v="Lauren Joseph"/>
    <s v="Lauren"/>
    <s v="Joseph"/>
    <s v="Laptop"/>
    <x v="3"/>
    <x v="1"/>
    <n v="12"/>
    <n v="1651.13"/>
    <n v="19813.560000000001"/>
    <s v="Low"/>
    <x v="41"/>
  </r>
  <r>
    <s v="Sherry Shields"/>
    <s v="Sherry"/>
    <s v="Shields"/>
    <s v="Laptop"/>
    <x v="3"/>
    <x v="0"/>
    <n v="19"/>
    <n v="1036.75"/>
    <n v="19698.25"/>
    <s v="Low"/>
    <x v="42"/>
  </r>
  <r>
    <s v="Peter Garrett"/>
    <s v="Peter"/>
    <s v="Garrett"/>
    <s v="Pen"/>
    <x v="5"/>
    <x v="1"/>
    <n v="13"/>
    <n v="1505.83"/>
    <n v="19575.79"/>
    <s v="Low"/>
    <x v="43"/>
  </r>
  <r>
    <s v="Jean Carrillo"/>
    <s v="Jean"/>
    <s v="Carrillo"/>
    <s v="Refrigerator"/>
    <x v="0"/>
    <x v="1"/>
    <n v="17"/>
    <n v="1150.25"/>
    <n v="19554.25"/>
    <s v="Low"/>
    <x v="44"/>
  </r>
  <r>
    <s v="Charles Lee"/>
    <s v="Charles"/>
    <s v="Lee"/>
    <s v="T-Shirt"/>
    <x v="1"/>
    <x v="0"/>
    <n v="14"/>
    <n v="1385.86"/>
    <n v="19402.039999999899"/>
    <s v="Low"/>
    <x v="45"/>
  </r>
  <r>
    <s v="Victoria Wyatt"/>
    <s v="Victoria"/>
    <s v="Wyatt"/>
    <s v="Tv"/>
    <x v="3"/>
    <x v="0"/>
    <n v="15"/>
    <n v="1274.93"/>
    <n v="19123.95"/>
    <s v="Low"/>
    <x v="16"/>
  </r>
  <r>
    <s v="Robert Avery"/>
    <s v="Robert"/>
    <s v="Avery"/>
    <s v="Bat"/>
    <x v="2"/>
    <x v="2"/>
    <n v="10"/>
    <n v="1903.38"/>
    <n v="19033.8"/>
    <s v="Low"/>
    <x v="46"/>
  </r>
  <r>
    <s v="Michael Martinez"/>
    <s v="Michael"/>
    <s v="Martinez"/>
    <s v="Laptop"/>
    <x v="3"/>
    <x v="2"/>
    <n v="17"/>
    <n v="1115.22"/>
    <n v="18958.740000000002"/>
    <s v="Low"/>
    <x v="47"/>
  </r>
  <r>
    <s v="Susan Brooks"/>
    <s v="Susan"/>
    <s v="Brooks"/>
    <s v="T-Shirt"/>
    <x v="1"/>
    <x v="2"/>
    <n v="19"/>
    <n v="984.64"/>
    <n v="18708.16"/>
    <s v="Low"/>
    <x v="48"/>
  </r>
  <r>
    <s v="Jeremy Lowe"/>
    <s v="Jeremy"/>
    <s v="Lowe"/>
    <s v="Bat"/>
    <x v="2"/>
    <x v="0"/>
    <n v="18"/>
    <n v="1022.67"/>
    <n v="18408.059999999899"/>
    <s v="Low"/>
    <x v="5"/>
  </r>
  <r>
    <s v="Daniel Murphy"/>
    <s v="Daniel"/>
    <s v="Murphy"/>
    <s v="Pen"/>
    <x v="5"/>
    <x v="1"/>
    <n v="16"/>
    <n v="1150.3599999999999"/>
    <n v="18405.759999999998"/>
    <s v="Low"/>
    <x v="43"/>
  </r>
  <r>
    <s v="Leonard Holland"/>
    <s v="Leonard"/>
    <s v="Holland"/>
    <s v="Mobile"/>
    <x v="3"/>
    <x v="0"/>
    <n v="13"/>
    <n v="1400.99"/>
    <n v="18212.87"/>
    <s v="Low"/>
    <x v="49"/>
  </r>
  <r>
    <s v="Megan Moore"/>
    <s v="Megan"/>
    <s v="Moore"/>
    <s v="Shirt"/>
    <x v="1"/>
    <x v="3"/>
    <n v="18"/>
    <n v="990.46"/>
    <n v="17828.28"/>
    <s v="Low"/>
    <x v="50"/>
  </r>
  <r>
    <s v="Mr. David Ramirez"/>
    <s v="Mr"/>
    <s v="Ramirez"/>
    <s v="Book"/>
    <x v="4"/>
    <x v="2"/>
    <n v="19"/>
    <n v="934.05"/>
    <n v="17746.95"/>
    <s v="Low"/>
    <x v="51"/>
  </r>
  <r>
    <s v="Veronica Ferguson"/>
    <s v="Veronica"/>
    <s v="Ferguson"/>
    <s v="Bat"/>
    <x v="2"/>
    <x v="0"/>
    <n v="10"/>
    <n v="1767.01"/>
    <n v="17670.099999999999"/>
    <s v="Low"/>
    <x v="52"/>
  </r>
  <r>
    <s v="Jesse Parker"/>
    <s v="Jesse"/>
    <s v="Parker"/>
    <s v="Laptop"/>
    <x v="3"/>
    <x v="1"/>
    <n v="16"/>
    <n v="1081.72"/>
    <n v="17307.52"/>
    <s v="Low"/>
    <x v="18"/>
  </r>
  <r>
    <s v="Ashley Delacruz"/>
    <s v="Ashley"/>
    <s v="Delacruz"/>
    <s v="T-Shirt"/>
    <x v="1"/>
    <x v="0"/>
    <n v="10"/>
    <n v="1714.33"/>
    <n v="17143.3"/>
    <s v="Low"/>
    <x v="53"/>
  </r>
  <r>
    <s v="Jeffery Thompson"/>
    <s v="Jeffery"/>
    <s v="Thompson"/>
    <s v="Laptop"/>
    <x v="3"/>
    <x v="0"/>
    <n v="14"/>
    <n v="1220.75"/>
    <n v="17090.5"/>
    <s v="Low"/>
    <x v="44"/>
  </r>
  <r>
    <s v="Vincent Rivera"/>
    <s v="Vincent"/>
    <s v="Rivera"/>
    <s v="Refrigerator"/>
    <x v="0"/>
    <x v="1"/>
    <n v="10"/>
    <n v="1690.23"/>
    <n v="16902.3"/>
    <s v="Low"/>
    <x v="54"/>
  </r>
  <r>
    <s v="Jessica Holmes"/>
    <s v="Jessica"/>
    <s v="Holmes"/>
    <s v="Tv"/>
    <x v="3"/>
    <x v="0"/>
    <n v="9"/>
    <n v="1838.42"/>
    <n v="16545.78"/>
    <s v="Low"/>
    <x v="55"/>
  </r>
  <r>
    <s v="Diana Bean"/>
    <s v="Diana"/>
    <s v="Bean"/>
    <s v="Shirt"/>
    <x v="1"/>
    <x v="0"/>
    <n v="10"/>
    <n v="1637.79"/>
    <n v="16377.9"/>
    <s v="Low"/>
    <x v="56"/>
  </r>
  <r>
    <s v="Roberta Hughes"/>
    <s v="Roberta"/>
    <s v="Hughes"/>
    <s v="Bat"/>
    <x v="2"/>
    <x v="2"/>
    <n v="11"/>
    <n v="1441.08"/>
    <n v="15851.88"/>
    <s v="Low"/>
    <x v="57"/>
  </r>
  <r>
    <s v="Timothy Carter"/>
    <s v="Timothy"/>
    <s v="Carter"/>
    <s v="T-Shirt"/>
    <x v="1"/>
    <x v="3"/>
    <n v="9"/>
    <n v="1709.57"/>
    <n v="15386.13"/>
    <s v="Low"/>
    <x v="58"/>
  </r>
  <r>
    <s v="Sarah Morgan"/>
    <s v="Sarah"/>
    <s v="Morgan"/>
    <s v="Notebook"/>
    <x v="5"/>
    <x v="1"/>
    <n v="16"/>
    <n v="952.05"/>
    <n v="15232.8"/>
    <s v="Low"/>
    <x v="4"/>
  </r>
  <r>
    <s v="Allen Rosales"/>
    <s v="Allen"/>
    <s v="Rosales"/>
    <s v="Laptop"/>
    <x v="3"/>
    <x v="0"/>
    <n v="17"/>
    <n v="857.76"/>
    <n v="14581.92"/>
    <s v="Low"/>
    <x v="59"/>
  </r>
  <r>
    <s v="Nicholas Nunez"/>
    <s v="Nicholas"/>
    <s v="Nunez"/>
    <s v="Notebook"/>
    <x v="5"/>
    <x v="1"/>
    <n v="14"/>
    <n v="1038.21"/>
    <n v="14534.94"/>
    <s v="Low"/>
    <x v="60"/>
  </r>
  <r>
    <s v="Michelle Strickland"/>
    <s v="Michelle"/>
    <s v="Strickland"/>
    <s v="Refrigerator"/>
    <x v="0"/>
    <x v="1"/>
    <n v="19"/>
    <n v="742.19"/>
    <n v="14101.61"/>
    <s v="Low"/>
    <x v="61"/>
  </r>
  <r>
    <s v="Kerry Chavez Dds"/>
    <s v="Kerry"/>
    <s v="Dds"/>
    <s v="Shirt"/>
    <x v="1"/>
    <x v="0"/>
    <n v="12"/>
    <n v="1165.78"/>
    <n v="13989.36"/>
    <s v="Low"/>
    <x v="54"/>
  </r>
  <r>
    <s v="Michael Armstrong"/>
    <s v="Michael"/>
    <s v="Armstrong"/>
    <s v="T-Shirt"/>
    <x v="1"/>
    <x v="0"/>
    <n v="7"/>
    <n v="1992.27"/>
    <n v="13945.89"/>
    <s v="Low"/>
    <x v="62"/>
  </r>
  <r>
    <s v="Steven Newman"/>
    <s v="Steven"/>
    <s v="Newman"/>
    <s v="Notebook"/>
    <x v="5"/>
    <x v="3"/>
    <n v="17"/>
    <n v="815.8"/>
    <n v="13868.5999999999"/>
    <s v="Low"/>
    <x v="63"/>
  </r>
  <r>
    <s v="John Atkinson"/>
    <s v="John"/>
    <s v="Atkinson"/>
    <s v="Mobile"/>
    <x v="3"/>
    <x v="2"/>
    <n v="8"/>
    <n v="1713.52"/>
    <n v="13708.16"/>
    <s v="Low"/>
    <x v="64"/>
  </r>
  <r>
    <s v="Elizabeth Fowler"/>
    <s v="Elizabeth"/>
    <s v="Fowler"/>
    <s v="Book"/>
    <x v="4"/>
    <x v="3"/>
    <n v="8"/>
    <n v="1704.61"/>
    <n v="13636.88"/>
    <s v="Low"/>
    <x v="65"/>
  </r>
  <r>
    <s v="Joyce Turner"/>
    <s v="Joyce"/>
    <s v="Turner"/>
    <s v="Tv"/>
    <x v="3"/>
    <x v="0"/>
    <n v="9"/>
    <n v="1514"/>
    <n v="13626"/>
    <s v="Low"/>
    <x v="66"/>
  </r>
  <r>
    <s v="Michelle Lewis"/>
    <s v="Michelle"/>
    <s v="Lewis"/>
    <s v="Refrigerator"/>
    <x v="0"/>
    <x v="2"/>
    <n v="15"/>
    <n v="899.02"/>
    <n v="13485.3"/>
    <s v="Low"/>
    <x v="67"/>
  </r>
  <r>
    <s v="Cynthia Moore"/>
    <s v="Cynthia"/>
    <s v="Moore"/>
    <s v="Laptop"/>
    <x v="3"/>
    <x v="2"/>
    <n v="16"/>
    <n v="840.27"/>
    <n v="13444.32"/>
    <s v="Low"/>
    <x v="68"/>
  </r>
  <r>
    <s v="Robert Savage"/>
    <s v="Robert"/>
    <s v="Savage"/>
    <s v="Mobile"/>
    <x v="3"/>
    <x v="3"/>
    <n v="7"/>
    <n v="1879.79"/>
    <n v="13158.529999999901"/>
    <s v="Low"/>
    <x v="69"/>
  </r>
  <r>
    <s v="James Morgan"/>
    <s v="James"/>
    <s v="Morgan"/>
    <s v="Mobile"/>
    <x v="3"/>
    <x v="0"/>
    <n v="9"/>
    <n v="1450.26"/>
    <n v="13052.34"/>
    <s v="Low"/>
    <x v="70"/>
  </r>
  <r>
    <s v="Donald Reid"/>
    <s v="Donald"/>
    <s v="Reid"/>
    <s v="Laptop"/>
    <x v="3"/>
    <x v="0"/>
    <n v="12"/>
    <n v="1077.05"/>
    <n v="12924.5999999999"/>
    <s v="Low"/>
    <x v="71"/>
  </r>
  <r>
    <s v="Sean White"/>
    <s v="Sean"/>
    <s v="White"/>
    <s v="Tv"/>
    <x v="3"/>
    <x v="3"/>
    <n v="9"/>
    <n v="1434.72"/>
    <n v="12912.48"/>
    <s v="Low"/>
    <x v="72"/>
  </r>
  <r>
    <s v="Patricia James"/>
    <s v="Patricia"/>
    <s v="James"/>
    <s v="T-Shirt"/>
    <x v="1"/>
    <x v="1"/>
    <n v="10"/>
    <n v="1289.1300000000001"/>
    <n v="12891.3"/>
    <s v="Low"/>
    <x v="52"/>
  </r>
  <r>
    <s v="Barry Hensley"/>
    <s v="Barry"/>
    <s v="Hensley"/>
    <s v="Shirt"/>
    <x v="1"/>
    <x v="1"/>
    <n v="7"/>
    <n v="1822.97"/>
    <n v="12760.79"/>
    <s v="Low"/>
    <x v="38"/>
  </r>
  <r>
    <s v="Nathan Freeman"/>
    <s v="Nathan"/>
    <s v="Freeman"/>
    <s v="Notebook"/>
    <x v="5"/>
    <x v="0"/>
    <n v="9"/>
    <n v="1408.15"/>
    <n v="12673.35"/>
    <s v="Low"/>
    <x v="73"/>
  </r>
  <r>
    <s v="Maria Thomas"/>
    <s v="Maria"/>
    <s v="Thomas"/>
    <s v="Notebook"/>
    <x v="5"/>
    <x v="2"/>
    <n v="12"/>
    <n v="1040.8399999999999"/>
    <n v="12490.0799999999"/>
    <s v="Low"/>
    <x v="74"/>
  </r>
  <r>
    <s v="Ann Williams"/>
    <s v="Ann"/>
    <s v="Williams"/>
    <s v="Notebook"/>
    <x v="5"/>
    <x v="1"/>
    <n v="8"/>
    <n v="1535.19"/>
    <n v="12281.52"/>
    <s v="Low"/>
    <x v="75"/>
  </r>
  <r>
    <s v="Joshua Baker"/>
    <s v="Joshua"/>
    <s v="Baker"/>
    <s v="Pen"/>
    <x v="5"/>
    <x v="2"/>
    <n v="8"/>
    <n v="1485.11"/>
    <n v="11880.88"/>
    <s v="Low"/>
    <x v="76"/>
  </r>
  <r>
    <s v="Roger Vargas"/>
    <s v="Roger"/>
    <s v="Vargas"/>
    <s v="Tv"/>
    <x v="3"/>
    <x v="1"/>
    <n v="8"/>
    <n v="1479.57"/>
    <n v="11836.56"/>
    <s v="Low"/>
    <x v="77"/>
  </r>
  <r>
    <s v="Nichole Alvarez"/>
    <s v="Nichole"/>
    <s v="Alvarez"/>
    <s v="Notebook"/>
    <x v="5"/>
    <x v="2"/>
    <n v="19"/>
    <n v="621.99"/>
    <n v="11817.81"/>
    <s v="Low"/>
    <x v="78"/>
  </r>
  <r>
    <s v="Stephen Johnston"/>
    <s v="Stephen"/>
    <s v="Johnston"/>
    <s v="Refrigerator"/>
    <x v="0"/>
    <x v="2"/>
    <n v="17"/>
    <n v="685.32"/>
    <n v="11650.44"/>
    <s v="Low"/>
    <x v="79"/>
  </r>
  <r>
    <s v="Austin Smith"/>
    <s v="Austin"/>
    <s v="Smith"/>
    <s v="Tv"/>
    <x v="3"/>
    <x v="1"/>
    <n v="9"/>
    <n v="1284.27"/>
    <n v="11558.43"/>
    <s v="Low"/>
    <x v="80"/>
  </r>
  <r>
    <s v="Troy Liu"/>
    <s v="Troy"/>
    <s v="Liu"/>
    <s v="Laptop"/>
    <x v="3"/>
    <x v="1"/>
    <n v="16"/>
    <n v="720.43"/>
    <n v="11526.88"/>
    <s v="Low"/>
    <x v="81"/>
  </r>
  <r>
    <s v="Brian Gould"/>
    <s v="Brian"/>
    <s v="Gould"/>
    <s v="Notebook"/>
    <x v="5"/>
    <x v="0"/>
    <n v="8"/>
    <n v="1433.74"/>
    <n v="11469.92"/>
    <s v="Low"/>
    <x v="82"/>
  </r>
  <r>
    <s v="Andrew Johnson"/>
    <s v="Andrew"/>
    <s v="Johnson"/>
    <s v="Refrigerator"/>
    <x v="0"/>
    <x v="3"/>
    <n v="6"/>
    <n v="1904.62"/>
    <n v="11427.72"/>
    <s v="Low"/>
    <x v="83"/>
  </r>
  <r>
    <s v="Allison Hill"/>
    <s v="Allison"/>
    <s v="Hill"/>
    <s v="Mobile"/>
    <x v="3"/>
    <x v="0"/>
    <n v="7"/>
    <n v="1613.43"/>
    <n v="11294.01"/>
    <s v="Low"/>
    <x v="69"/>
  </r>
  <r>
    <s v="Rachel Carlson"/>
    <s v="Rachel"/>
    <s v="Carlson"/>
    <s v="Bat"/>
    <x v="2"/>
    <x v="0"/>
    <n v="6"/>
    <n v="1835.01"/>
    <n v="11010.06"/>
    <s v="Low"/>
    <x v="42"/>
  </r>
  <r>
    <s v="Jacob Curry"/>
    <s v="Jacob"/>
    <s v="Curry"/>
    <s v="Bat"/>
    <x v="2"/>
    <x v="3"/>
    <n v="18"/>
    <n v="605.28"/>
    <n v="10895.039999999901"/>
    <s v="Low"/>
    <x v="72"/>
  </r>
  <r>
    <s v="Kaitlyn Harvey"/>
    <s v="Kaitlyn"/>
    <s v="Harvey"/>
    <s v="Bat"/>
    <x v="2"/>
    <x v="1"/>
    <n v="17"/>
    <n v="631.54999999999995"/>
    <n v="10736.3499999999"/>
    <s v="Low"/>
    <x v="84"/>
  </r>
  <r>
    <s v="Shannon Rivera"/>
    <s v="Shannon"/>
    <s v="Rivera"/>
    <s v="Mobile"/>
    <x v="3"/>
    <x v="3"/>
    <n v="9"/>
    <n v="1180.19"/>
    <n v="10621.71"/>
    <s v="Low"/>
    <x v="85"/>
  </r>
  <r>
    <s v="Casey Marshall"/>
    <s v="Casey"/>
    <s v="Marshall"/>
    <s v="Refrigerator"/>
    <x v="0"/>
    <x v="0"/>
    <n v="8"/>
    <n v="1299.1600000000001"/>
    <n v="10393.280000000001"/>
    <s v="Low"/>
    <x v="86"/>
  </r>
  <r>
    <s v="Steve Newton"/>
    <s v="Steve"/>
    <s v="Newton"/>
    <s v="Book"/>
    <x v="4"/>
    <x v="1"/>
    <n v="17"/>
    <n v="606.88"/>
    <n v="10316.959999999999"/>
    <s v="Low"/>
    <x v="7"/>
  </r>
  <r>
    <s v="Paul Larsen"/>
    <s v="Paul"/>
    <s v="Larsen"/>
    <s v="Notebook"/>
    <x v="5"/>
    <x v="3"/>
    <n v="16"/>
    <n v="633.47"/>
    <n v="10135.52"/>
    <s v="Low"/>
    <x v="42"/>
  </r>
  <r>
    <s v="Kevin Cox"/>
    <s v="Kevin"/>
    <s v="Cox"/>
    <s v="Tv"/>
    <x v="3"/>
    <x v="0"/>
    <n v="17"/>
    <n v="591.67999999999995"/>
    <n v="10058.56"/>
    <s v="Low"/>
    <x v="87"/>
  </r>
  <r>
    <s v="Leah Lara"/>
    <s v="Leah"/>
    <s v="Lara"/>
    <s v="Book"/>
    <x v="4"/>
    <x v="0"/>
    <n v="12"/>
    <n v="833.6"/>
    <n v="10003.200000000001"/>
    <s v="Low"/>
    <x v="12"/>
  </r>
  <r>
    <s v="Daniel Kane"/>
    <s v="Daniel"/>
    <s v="Kane"/>
    <s v="T-Shirt"/>
    <x v="1"/>
    <x v="0"/>
    <n v="5"/>
    <n v="1999.46"/>
    <n v="9997.2999999999993"/>
    <s v="Low"/>
    <x v="88"/>
  </r>
  <r>
    <s v="Benjamin Sanchez"/>
    <s v="Benjamin"/>
    <s v="Sanchez"/>
    <s v="Shirt"/>
    <x v="1"/>
    <x v="3"/>
    <n v="17"/>
    <n v="582.44000000000005"/>
    <n v="9901.48"/>
    <s v="Low"/>
    <x v="89"/>
  </r>
  <r>
    <s v="Samantha Bentley"/>
    <s v="Samantha"/>
    <s v="Bentley"/>
    <s v="Bat"/>
    <x v="2"/>
    <x v="1"/>
    <n v="5"/>
    <n v="1951.35"/>
    <n v="9756.75"/>
    <s v="Low"/>
    <x v="75"/>
  </r>
  <r>
    <s v="Valerie Lozano"/>
    <s v="Valerie"/>
    <s v="Lozano"/>
    <s v="Shirt"/>
    <x v="1"/>
    <x v="3"/>
    <n v="6"/>
    <n v="1624.01"/>
    <n v="9744.06"/>
    <s v="Low"/>
    <x v="90"/>
  </r>
  <r>
    <s v="Richard Aguirre"/>
    <s v="Richard"/>
    <s v="Aguirre"/>
    <s v="Laptop"/>
    <x v="3"/>
    <x v="1"/>
    <n v="5"/>
    <n v="1946.25"/>
    <n v="9731.25"/>
    <s v="Low"/>
    <x v="91"/>
  </r>
  <r>
    <s v="Deborah Rodriguez"/>
    <s v="Deborah"/>
    <s v="Rodriguez"/>
    <s v="Refrigerator"/>
    <x v="0"/>
    <x v="2"/>
    <n v="17"/>
    <n v="559.52"/>
    <n v="9511.84"/>
    <s v="Low"/>
    <x v="92"/>
  </r>
  <r>
    <s v="Richard Young"/>
    <s v="Richard"/>
    <s v="Young"/>
    <s v="Refrigerator"/>
    <x v="0"/>
    <x v="1"/>
    <n v="17"/>
    <n v="558.05999999999995"/>
    <n v="9487.0199999999895"/>
    <s v="Low"/>
    <x v="77"/>
  </r>
  <r>
    <s v="Corey Herrera"/>
    <s v="Corey"/>
    <s v="Herrera"/>
    <s v="Notebook"/>
    <x v="5"/>
    <x v="2"/>
    <n v="10"/>
    <n v="934.74"/>
    <n v="9347.4"/>
    <s v="Low"/>
    <x v="74"/>
  </r>
  <r>
    <s v="Joshua Perry"/>
    <s v="Joshua"/>
    <s v="Perry"/>
    <s v="Shirt"/>
    <x v="1"/>
    <x v="1"/>
    <n v="5"/>
    <n v="1863.81"/>
    <n v="9319.0499999999993"/>
    <s v="Low"/>
    <x v="93"/>
  </r>
  <r>
    <s v="Derek Anderson"/>
    <s v="Derek"/>
    <s v="Anderson"/>
    <s v="Pen"/>
    <x v="5"/>
    <x v="1"/>
    <n v="9"/>
    <n v="1021.18"/>
    <n v="9190.6199999999899"/>
    <s v="Low"/>
    <x v="60"/>
  </r>
  <r>
    <s v="Michele Williams"/>
    <s v="Michele"/>
    <s v="Williams"/>
    <s v="Refrigerator"/>
    <x v="0"/>
    <x v="2"/>
    <n v="16"/>
    <n v="542.27"/>
    <n v="8676.32"/>
    <s v="Low"/>
    <x v="94"/>
  </r>
  <r>
    <s v="Jeffrey Sanchez"/>
    <s v="Jeffrey"/>
    <s v="Sanchez"/>
    <s v="Mobile"/>
    <x v="3"/>
    <x v="3"/>
    <n v="6"/>
    <n v="1445.54"/>
    <n v="8673.24"/>
    <s v="Low"/>
    <x v="95"/>
  </r>
  <r>
    <s v="Tammy Young"/>
    <s v="Tammy"/>
    <s v="Young"/>
    <s v="Tv"/>
    <x v="3"/>
    <x v="3"/>
    <n v="6"/>
    <n v="1422.04"/>
    <n v="8532.24"/>
    <s v="Low"/>
    <x v="61"/>
  </r>
  <r>
    <s v="Jessica Reese"/>
    <s v="Jessica"/>
    <s v="Reese"/>
    <s v="Notebook"/>
    <x v="5"/>
    <x v="0"/>
    <n v="13"/>
    <n v="631.87"/>
    <n v="8214.31"/>
    <s v="Low"/>
    <x v="96"/>
  </r>
  <r>
    <s v="James Martin"/>
    <s v="James"/>
    <s v="Martin"/>
    <s v="Mobile"/>
    <x v="3"/>
    <x v="3"/>
    <n v="13"/>
    <n v="615.55999999999995"/>
    <n v="8002.2799999999897"/>
    <s v="Low"/>
    <x v="78"/>
  </r>
  <r>
    <s v="Tyler Miller"/>
    <s v="Tyler"/>
    <s v="Miller"/>
    <s v="T-Shirt"/>
    <x v="1"/>
    <x v="2"/>
    <n v="11"/>
    <n v="716.26"/>
    <n v="7878.86"/>
    <s v="Low"/>
    <x v="97"/>
  </r>
  <r>
    <s v="Christina Collins"/>
    <s v="Christina"/>
    <s v="Collins"/>
    <s v="T-Shirt"/>
    <x v="1"/>
    <x v="2"/>
    <n v="10"/>
    <n v="781.08"/>
    <n v="7810.8"/>
    <s v="Low"/>
    <x v="98"/>
  </r>
  <r>
    <s v="Daniel Baker"/>
    <s v="Daniel"/>
    <s v="Baker"/>
    <s v="Tv"/>
    <x v="3"/>
    <x v="3"/>
    <n v="9"/>
    <n v="867.29"/>
    <n v="7805.61"/>
    <s v="Low"/>
    <x v="99"/>
  </r>
  <r>
    <s v="Monica Logan"/>
    <s v="Monica"/>
    <s v="Logan"/>
    <s v="Tv"/>
    <x v="3"/>
    <x v="3"/>
    <n v="19"/>
    <n v="406.32"/>
    <n v="7720.08"/>
    <s v="Low"/>
    <x v="57"/>
  </r>
  <r>
    <s v="Lauren Keller"/>
    <s v="Lauren"/>
    <s v="Keller"/>
    <s v="Mobile"/>
    <x v="3"/>
    <x v="1"/>
    <n v="4"/>
    <n v="1897.77"/>
    <n v="7591.08"/>
    <s v="Low"/>
    <x v="16"/>
  </r>
  <r>
    <s v="Jennifer Flores"/>
    <s v="Jennifer"/>
    <s v="Flores"/>
    <s v="Book"/>
    <x v="4"/>
    <x v="1"/>
    <n v="5"/>
    <n v="1500.37"/>
    <n v="7501.8499999999904"/>
    <s v="Low"/>
    <x v="100"/>
  </r>
  <r>
    <s v="Jeremiah Riley"/>
    <s v="Jeremiah"/>
    <s v="Riley"/>
    <s v="Refrigerator"/>
    <x v="0"/>
    <x v="3"/>
    <n v="18"/>
    <n v="415.81"/>
    <n v="7484.58"/>
    <s v="Low"/>
    <x v="101"/>
  </r>
  <r>
    <s v="Austin Johnson"/>
    <s v="Austin"/>
    <s v="Johnson"/>
    <s v="Book"/>
    <x v="4"/>
    <x v="1"/>
    <n v="5"/>
    <n v="1486.25"/>
    <n v="7431.25"/>
    <s v="Low"/>
    <x v="96"/>
  </r>
  <r>
    <s v="Brianna Anderson"/>
    <s v="Brianna"/>
    <s v="Anderson"/>
    <s v="Refrigerator"/>
    <x v="0"/>
    <x v="3"/>
    <n v="5"/>
    <n v="1479.63"/>
    <n v="7398.15"/>
    <s v="Low"/>
    <x v="14"/>
  </r>
  <r>
    <s v="Marissa Webster"/>
    <s v="Marissa"/>
    <s v="Webster"/>
    <s v="Refrigerator"/>
    <x v="0"/>
    <x v="1"/>
    <n v="7"/>
    <n v="1052.8800000000001"/>
    <n v="7370.16"/>
    <s v="Low"/>
    <x v="102"/>
  </r>
  <r>
    <s v="Jeffrey Carpenter"/>
    <s v="Jeffrey"/>
    <s v="Carpenter"/>
    <s v="T-Shirt"/>
    <x v="1"/>
    <x v="0"/>
    <n v="18"/>
    <n v="405.54"/>
    <n v="7299.72"/>
    <s v="Low"/>
    <x v="103"/>
  </r>
  <r>
    <s v="Kristen Lee"/>
    <s v="Kristen"/>
    <s v="Lee"/>
    <s v="Notebook"/>
    <x v="5"/>
    <x v="3"/>
    <n v="4"/>
    <n v="1807.25"/>
    <n v="7229"/>
    <s v="Low"/>
    <x v="104"/>
  </r>
  <r>
    <s v="Matthew Wood"/>
    <s v="Matthew"/>
    <s v="Wood"/>
    <s v="Pen"/>
    <x v="5"/>
    <x v="3"/>
    <n v="16"/>
    <n v="447.45"/>
    <n v="7159.2"/>
    <s v="Low"/>
    <x v="19"/>
  </r>
  <r>
    <s v="Robert Chase"/>
    <s v="Robert"/>
    <s v="Chase"/>
    <s v="Pen"/>
    <x v="5"/>
    <x v="0"/>
    <n v="7"/>
    <n v="1003.2"/>
    <n v="7022.4"/>
    <s v="Low"/>
    <x v="54"/>
  </r>
  <r>
    <s v="Roy Warner"/>
    <s v="Roy"/>
    <s v="Warner"/>
    <s v="Notebook"/>
    <x v="5"/>
    <x v="1"/>
    <n v="12"/>
    <n v="578.39"/>
    <n v="6940.68"/>
    <s v="Low"/>
    <x v="105"/>
  </r>
  <r>
    <s v="Marc Hart"/>
    <s v="Marc"/>
    <s v="Hart"/>
    <s v="Bat"/>
    <x v="2"/>
    <x v="0"/>
    <n v="12"/>
    <n v="563.84"/>
    <n v="6766.08"/>
    <s v="Low"/>
    <x v="54"/>
  </r>
  <r>
    <s v="Javier Johnson"/>
    <s v="Javier"/>
    <s v="Johnson"/>
    <s v="Book"/>
    <x v="4"/>
    <x v="2"/>
    <n v="7"/>
    <n v="947.08"/>
    <n v="6629.56"/>
    <s v="Low"/>
    <x v="106"/>
  </r>
  <r>
    <s v="Pamela Romero"/>
    <s v="Pamela"/>
    <s v="Romero"/>
    <s v="Shirt"/>
    <x v="1"/>
    <x v="3"/>
    <n v="14"/>
    <n v="472.37"/>
    <n v="6613.18"/>
    <s v="Low"/>
    <x v="107"/>
  </r>
  <r>
    <s v="Paul Carroll"/>
    <s v="Paul"/>
    <s v="Carroll"/>
    <s v="Refrigerator"/>
    <x v="0"/>
    <x v="3"/>
    <n v="13"/>
    <n v="507.72"/>
    <n v="6600.36"/>
    <s v="Low"/>
    <x v="108"/>
  </r>
  <r>
    <s v="Brittany Anderson"/>
    <s v="Brittany"/>
    <s v="Anderson"/>
    <s v="Notebook"/>
    <x v="5"/>
    <x v="2"/>
    <n v="5"/>
    <n v="1301.3800000000001"/>
    <n v="6506.9"/>
    <s v="Low"/>
    <x v="109"/>
  </r>
  <r>
    <s v="Cynthia Cohen"/>
    <s v="Cynthia"/>
    <s v="Cohen"/>
    <s v="Bat"/>
    <x v="2"/>
    <x v="3"/>
    <n v="8"/>
    <n v="811.11"/>
    <n v="6488.88"/>
    <s v="Low"/>
    <x v="110"/>
  </r>
  <r>
    <s v="Justin Baker"/>
    <s v="Justin"/>
    <s v="Baker"/>
    <s v="Tv"/>
    <x v="3"/>
    <x v="2"/>
    <n v="15"/>
    <n v="429.39"/>
    <n v="6440.8499999999904"/>
    <s v="Low"/>
    <x v="111"/>
  </r>
  <r>
    <s v="Dr. William Warren"/>
    <s v="Dr"/>
    <s v="Warren"/>
    <s v="Notebook"/>
    <x v="5"/>
    <x v="3"/>
    <n v="16"/>
    <n v="401.43"/>
    <n v="6422.88"/>
    <s v="Low"/>
    <x v="112"/>
  </r>
  <r>
    <s v="Justin Baxter"/>
    <s v="Justin"/>
    <s v="Baxter"/>
    <s v="Pen"/>
    <x v="5"/>
    <x v="2"/>
    <n v="9"/>
    <n v="709.48"/>
    <n v="6385.32"/>
    <s v="Low"/>
    <x v="113"/>
  </r>
  <r>
    <s v="Charles Pitts"/>
    <s v="Charles"/>
    <s v="Pitts"/>
    <s v="Book"/>
    <x v="4"/>
    <x v="0"/>
    <n v="7"/>
    <n v="909.57"/>
    <n v="6366.99"/>
    <s v="Low"/>
    <x v="114"/>
  </r>
  <r>
    <s v="Ruben Baird"/>
    <s v="Ruben"/>
    <s v="Baird"/>
    <s v="Tv"/>
    <x v="3"/>
    <x v="0"/>
    <n v="9"/>
    <n v="706.7"/>
    <n v="6360.3"/>
    <s v="Low"/>
    <x v="115"/>
  </r>
  <r>
    <s v="Janet Vega"/>
    <s v="Janet"/>
    <s v="Vega"/>
    <s v="Bat"/>
    <x v="2"/>
    <x v="3"/>
    <n v="7"/>
    <n v="906.02"/>
    <n v="6342.1399999999903"/>
    <s v="Low"/>
    <x v="116"/>
  </r>
  <r>
    <s v="Cynthia Allen"/>
    <s v="Cynthia"/>
    <s v="Allen"/>
    <s v="Notebook"/>
    <x v="5"/>
    <x v="2"/>
    <n v="7"/>
    <n v="904.46"/>
    <n v="6331.22"/>
    <s v="Low"/>
    <x v="117"/>
  </r>
  <r>
    <s v="David Medina"/>
    <s v="David"/>
    <s v="Medina"/>
    <s v="Laptop"/>
    <x v="3"/>
    <x v="0"/>
    <n v="5"/>
    <n v="1265.49"/>
    <n v="6327.45"/>
    <s v="Low"/>
    <x v="118"/>
  </r>
  <r>
    <s v="Corey Wilson"/>
    <s v="Corey"/>
    <s v="Wilson"/>
    <s v="Notebook"/>
    <x v="5"/>
    <x v="2"/>
    <n v="5"/>
    <n v="1262.27"/>
    <n v="6311.35"/>
    <s v="Low"/>
    <x v="119"/>
  </r>
  <r>
    <s v="Timothy Koch"/>
    <s v="Timothy"/>
    <s v="Koch"/>
    <s v="Mobile"/>
    <x v="3"/>
    <x v="2"/>
    <n v="15"/>
    <n v="414.01"/>
    <n v="6210.15"/>
    <s v="Low"/>
    <x v="120"/>
  </r>
  <r>
    <s v="Sarah Martin"/>
    <s v="Sarah"/>
    <s v="Martin"/>
    <s v="Mobile"/>
    <x v="3"/>
    <x v="2"/>
    <n v="7"/>
    <n v="879.73"/>
    <n v="6158.11"/>
    <s v="Low"/>
    <x v="121"/>
  </r>
  <r>
    <s v="Jessica Gross"/>
    <s v="Jessica"/>
    <s v="Gross"/>
    <s v="Book"/>
    <x v="4"/>
    <x v="3"/>
    <n v="13"/>
    <n v="469.32"/>
    <n v="6101.16"/>
    <s v="Low"/>
    <x v="122"/>
  </r>
  <r>
    <s v="Alex Hernandez"/>
    <s v="Alex"/>
    <s v="Hernandez"/>
    <s v="Mobile"/>
    <x v="3"/>
    <x v="1"/>
    <n v="13"/>
    <n v="469.12"/>
    <n v="6098.56"/>
    <s v="Low"/>
    <x v="123"/>
  </r>
  <r>
    <s v="Ashley Pena"/>
    <s v="Ashley"/>
    <s v="Pena"/>
    <s v="Tv"/>
    <x v="3"/>
    <x v="2"/>
    <n v="17"/>
    <n v="354.63"/>
    <n v="6028.71"/>
    <s v="Low"/>
    <x v="124"/>
  </r>
  <r>
    <s v="Matthew Morales Dds"/>
    <s v="Matthew"/>
    <s v="Dds"/>
    <s v="Tv"/>
    <x v="3"/>
    <x v="0"/>
    <n v="3"/>
    <n v="1981.96"/>
    <n v="5945.88"/>
    <s v="Low"/>
    <x v="125"/>
  </r>
  <r>
    <s v="Briana Murray"/>
    <s v="Briana"/>
    <s v="Murray"/>
    <s v="Tv"/>
    <x v="3"/>
    <x v="0"/>
    <n v="19"/>
    <n v="311.27999999999997"/>
    <n v="5914.32"/>
    <s v="Low"/>
    <x v="126"/>
  </r>
  <r>
    <s v="William Herrera"/>
    <s v="William"/>
    <s v="Herrera"/>
    <s v="Tv"/>
    <x v="3"/>
    <x v="0"/>
    <n v="10"/>
    <n v="590.09"/>
    <n v="5900.9"/>
    <s v="Low"/>
    <x v="127"/>
  </r>
  <r>
    <s v="Spencer Johnston"/>
    <s v="Spencer"/>
    <s v="Johnston"/>
    <s v="Book"/>
    <x v="4"/>
    <x v="3"/>
    <n v="3"/>
    <n v="1962.63"/>
    <n v="5887.89"/>
    <s v="Low"/>
    <x v="128"/>
  </r>
  <r>
    <s v="Jennifer Bass"/>
    <s v="Jennifer"/>
    <s v="Bass"/>
    <s v="Shirt"/>
    <x v="1"/>
    <x v="3"/>
    <n v="3"/>
    <n v="1949.96"/>
    <n v="5849.88"/>
    <s v="Low"/>
    <x v="129"/>
  </r>
  <r>
    <s v="Kimberly Adkins"/>
    <s v="Kimberly"/>
    <s v="Adkins"/>
    <s v="Laptop"/>
    <x v="3"/>
    <x v="0"/>
    <n v="6"/>
    <n v="967.42"/>
    <n v="5804.5199999999904"/>
    <s v="Low"/>
    <x v="130"/>
  </r>
  <r>
    <s v="April Frost"/>
    <s v="April"/>
    <s v="Frost"/>
    <s v="Notebook"/>
    <x v="5"/>
    <x v="3"/>
    <n v="9"/>
    <n v="629.86"/>
    <n v="5668.74"/>
    <s v="Low"/>
    <x v="131"/>
  </r>
  <r>
    <s v="Marissa Hernandez"/>
    <s v="Marissa"/>
    <s v="Hernandez"/>
    <s v="Shirt"/>
    <x v="1"/>
    <x v="0"/>
    <n v="15"/>
    <n v="371.68"/>
    <n v="5575.2"/>
    <s v="Low"/>
    <x v="125"/>
  </r>
  <r>
    <s v="Ernest Morris"/>
    <s v="Ernest"/>
    <s v="Morris"/>
    <s v="Pen"/>
    <x v="5"/>
    <x v="1"/>
    <n v="16"/>
    <n v="342.61"/>
    <n v="5481.76"/>
    <s v="Low"/>
    <x v="132"/>
  </r>
  <r>
    <s v="John Calhoun"/>
    <s v="John"/>
    <s v="Calhoun"/>
    <s v="Shirt"/>
    <x v="1"/>
    <x v="2"/>
    <n v="12"/>
    <n v="454.48"/>
    <n v="5453.76"/>
    <s v="Low"/>
    <x v="86"/>
  </r>
  <r>
    <s v="Susan Rivas"/>
    <s v="Susan"/>
    <s v="Rivas"/>
    <s v="Bat"/>
    <x v="2"/>
    <x v="2"/>
    <n v="3"/>
    <n v="1812.2"/>
    <n v="5436.6"/>
    <s v="Low"/>
    <x v="133"/>
  </r>
  <r>
    <s v="Dr. Steven Martin"/>
    <s v="Dr"/>
    <s v="Martin"/>
    <s v="Refrigerator"/>
    <x v="0"/>
    <x v="2"/>
    <n v="11"/>
    <n v="485.82"/>
    <n v="5344.0199999999904"/>
    <s v="Low"/>
    <x v="134"/>
  </r>
  <r>
    <s v="Amy Choi"/>
    <s v="Amy"/>
    <s v="Choi"/>
    <s v="Mobile"/>
    <x v="3"/>
    <x v="3"/>
    <n v="13"/>
    <n v="409.58"/>
    <n v="5324.54"/>
    <s v="Low"/>
    <x v="54"/>
  </r>
  <r>
    <s v="Kim Martinez"/>
    <s v="Kim"/>
    <s v="Martinez"/>
    <s v="Mobile"/>
    <x v="3"/>
    <x v="2"/>
    <n v="11"/>
    <n v="477.8"/>
    <n v="5255.8"/>
    <s v="Low"/>
    <x v="35"/>
  </r>
  <r>
    <s v="Henry Santiago"/>
    <s v="Henry"/>
    <s v="Santiago"/>
    <s v="Book"/>
    <x v="4"/>
    <x v="0"/>
    <n v="3"/>
    <n v="1733.89"/>
    <n v="5201.67"/>
    <s v="Low"/>
    <x v="135"/>
  </r>
  <r>
    <s v="Benjamin Beck"/>
    <s v="Benjamin"/>
    <s v="Beck"/>
    <s v="Book"/>
    <x v="4"/>
    <x v="1"/>
    <n v="3"/>
    <n v="1727.02"/>
    <n v="5181.0599999999904"/>
    <s v="Low"/>
    <x v="96"/>
  </r>
  <r>
    <s v="Timothy Stanton"/>
    <s v="Timothy"/>
    <s v="Stanton"/>
    <s v="T-Shirt"/>
    <x v="1"/>
    <x v="2"/>
    <n v="6"/>
    <n v="857.77"/>
    <n v="5146.62"/>
    <s v="Low"/>
    <x v="136"/>
  </r>
  <r>
    <s v="Amber Wright"/>
    <s v="Amber"/>
    <s v="Wright"/>
    <s v="T-Shirt"/>
    <x v="1"/>
    <x v="1"/>
    <n v="6"/>
    <n v="846.89"/>
    <n v="5081.34"/>
    <s v="Low"/>
    <x v="9"/>
  </r>
  <r>
    <s v="Ashley Smith"/>
    <s v="Ashley"/>
    <s v="Smith"/>
    <s v="Mobile"/>
    <x v="3"/>
    <x v="2"/>
    <n v="5"/>
    <n v="1000.93"/>
    <n v="5004.6499999999996"/>
    <s v="Low"/>
    <x v="89"/>
  </r>
  <r>
    <s v="David Caldwell"/>
    <s v="David"/>
    <s v="Caldwell"/>
    <s v="Tv"/>
    <x v="3"/>
    <x v="0"/>
    <n v="8"/>
    <n v="621.97"/>
    <n v="4975.76"/>
    <s v="Low"/>
    <x v="137"/>
  </r>
  <r>
    <s v="Jessica Fox"/>
    <s v="Jessica"/>
    <s v="Fox"/>
    <s v="Mobile"/>
    <x v="3"/>
    <x v="3"/>
    <n v="17"/>
    <n v="292.13"/>
    <n v="4966.21"/>
    <s v="Low"/>
    <x v="138"/>
  </r>
  <r>
    <s v="Sharon Cochran"/>
    <s v="Sharon"/>
    <s v="Cochran"/>
    <s v="Pen"/>
    <x v="5"/>
    <x v="2"/>
    <n v="3"/>
    <n v="1638.05"/>
    <n v="4914.1499999999996"/>
    <s v="Low"/>
    <x v="139"/>
  </r>
  <r>
    <s v="Tamara George"/>
    <s v="Tamara"/>
    <s v="George"/>
    <s v="Laptop"/>
    <x v="3"/>
    <x v="1"/>
    <n v="13"/>
    <n v="367.76"/>
    <n v="4780.88"/>
    <s v="Low"/>
    <x v="140"/>
  </r>
  <r>
    <s v="Kelly Sims"/>
    <s v="Kelly"/>
    <s v="Sims"/>
    <s v="Mobile"/>
    <x v="3"/>
    <x v="2"/>
    <n v="3"/>
    <n v="1560.25"/>
    <n v="4680.75"/>
    <s v="Low"/>
    <x v="141"/>
  </r>
  <r>
    <s v="Matthew Gomez"/>
    <s v="Matthew"/>
    <s v="Gomez"/>
    <s v="Bat"/>
    <x v="2"/>
    <x v="2"/>
    <n v="3"/>
    <n v="1545.49"/>
    <n v="4636.47"/>
    <s v="Low"/>
    <x v="142"/>
  </r>
  <r>
    <s v="Brent Burton"/>
    <s v="Brent"/>
    <s v="Burton"/>
    <s v="Mobile"/>
    <x v="3"/>
    <x v="1"/>
    <n v="4"/>
    <n v="1152.32"/>
    <n v="4609.28"/>
    <s v="Low"/>
    <x v="136"/>
  </r>
  <r>
    <s v="Christian Lewis"/>
    <s v="Christian"/>
    <s v="Lewis"/>
    <s v="T-Shirt"/>
    <x v="1"/>
    <x v="2"/>
    <n v="3"/>
    <n v="1520.67"/>
    <n v="4562.01"/>
    <s v="Low"/>
    <x v="25"/>
  </r>
  <r>
    <s v="Kathleen Sanchez"/>
    <s v="Kathleen"/>
    <s v="Sanchez"/>
    <s v="Tv"/>
    <x v="3"/>
    <x v="0"/>
    <n v="16"/>
    <n v="277.98"/>
    <n v="4447.68"/>
    <s v="Low"/>
    <x v="103"/>
  </r>
  <r>
    <s v="Wendy Phillips"/>
    <s v="Wendy"/>
    <s v="Phillips"/>
    <s v="Refrigerator"/>
    <x v="0"/>
    <x v="3"/>
    <n v="17"/>
    <n v="257.49"/>
    <n v="4377.33"/>
    <s v="Low"/>
    <x v="120"/>
  </r>
  <r>
    <s v="Benjamin Soto"/>
    <s v="Benjamin"/>
    <s v="Soto"/>
    <s v="Mobile"/>
    <x v="3"/>
    <x v="2"/>
    <n v="5"/>
    <n v="857.16"/>
    <n v="4285.8"/>
    <s v="Low"/>
    <x v="143"/>
  </r>
  <r>
    <s v="Steven Flynn"/>
    <s v="Steven"/>
    <s v="Flynn"/>
    <s v="Shirt"/>
    <x v="1"/>
    <x v="3"/>
    <n v="3"/>
    <n v="1338.73"/>
    <n v="4016.19"/>
    <s v="Low"/>
    <x v="144"/>
  </r>
  <r>
    <s v="Diane Beck"/>
    <s v="Diane"/>
    <s v="Beck"/>
    <s v="T-Shirt"/>
    <x v="1"/>
    <x v="1"/>
    <n v="9"/>
    <n v="434.26"/>
    <n v="3908.34"/>
    <s v="Low"/>
    <x v="145"/>
  </r>
  <r>
    <s v="Dr. Elizabeth Ward"/>
    <s v="Dr"/>
    <s v="Ward"/>
    <s v="Notebook"/>
    <x v="5"/>
    <x v="3"/>
    <n v="14"/>
    <n v="274.42"/>
    <n v="3841.88"/>
    <s v="Low"/>
    <x v="146"/>
  </r>
  <r>
    <s v="Sarah Wagner"/>
    <s v="Sarah"/>
    <s v="Wagner"/>
    <s v="Book"/>
    <x v="4"/>
    <x v="1"/>
    <n v="5"/>
    <n v="755.64"/>
    <n v="3778.2"/>
    <s v="Low"/>
    <x v="14"/>
  </r>
  <r>
    <s v="Barbara Riggs"/>
    <s v="Barbara"/>
    <s v="Riggs"/>
    <s v="T-Shirt"/>
    <x v="1"/>
    <x v="3"/>
    <n v="11"/>
    <n v="341.41"/>
    <n v="3755.51"/>
    <s v="Low"/>
    <x v="147"/>
  </r>
  <r>
    <s v="Samantha Campbell"/>
    <s v="Samantha"/>
    <s v="Campbell"/>
    <s v="Pen"/>
    <x v="5"/>
    <x v="2"/>
    <n v="3"/>
    <n v="1244.6400000000001"/>
    <n v="3733.92"/>
    <s v="Low"/>
    <x v="148"/>
  </r>
  <r>
    <s v="Rita Keith"/>
    <s v="Rita"/>
    <s v="Keith"/>
    <s v="Book"/>
    <x v="4"/>
    <x v="1"/>
    <n v="3"/>
    <n v="1222.7"/>
    <n v="3668.1"/>
    <s v="Low"/>
    <x v="149"/>
  </r>
  <r>
    <s v="Vincent Dalton"/>
    <s v="Vincent"/>
    <s v="Dalton"/>
    <s v="Mobile"/>
    <x v="3"/>
    <x v="0"/>
    <n v="12"/>
    <n v="302.83999999999997"/>
    <n v="3634.08"/>
    <s v="Low"/>
    <x v="150"/>
  </r>
  <r>
    <s v="Ashley James"/>
    <s v="Ashley"/>
    <s v="James"/>
    <s v="Refrigerator"/>
    <x v="0"/>
    <x v="2"/>
    <n v="3"/>
    <n v="1208.4000000000001"/>
    <n v="3625.2"/>
    <s v="Low"/>
    <x v="151"/>
  </r>
  <r>
    <s v="Kevin Walters"/>
    <s v="Kevin"/>
    <s v="Walters"/>
    <s v="T-Shirt"/>
    <x v="1"/>
    <x v="3"/>
    <n v="4"/>
    <n v="894.1"/>
    <n v="3576.4"/>
    <s v="Low"/>
    <x v="152"/>
  </r>
  <r>
    <s v="Lindsey Walker"/>
    <s v="Lindsey"/>
    <s v="Walker"/>
    <s v="Book"/>
    <x v="4"/>
    <x v="1"/>
    <n v="3"/>
    <n v="1183.1199999999999"/>
    <n v="3549.3599999999901"/>
    <s v="Low"/>
    <x v="153"/>
  </r>
  <r>
    <s v="Jennifer Singleton"/>
    <s v="Jennifer"/>
    <s v="Singleton"/>
    <s v="Book"/>
    <x v="4"/>
    <x v="1"/>
    <n v="8"/>
    <n v="422.39"/>
    <n v="3379.12"/>
    <s v="Low"/>
    <x v="154"/>
  </r>
  <r>
    <s v="Deborah Figueroa"/>
    <s v="Deborah"/>
    <s v="Figueroa"/>
    <s v="T-Shirt"/>
    <x v="1"/>
    <x v="2"/>
    <n v="6"/>
    <n v="559.91"/>
    <n v="3359.46"/>
    <s v="Low"/>
    <x v="19"/>
  </r>
  <r>
    <s v="Trevor Walker"/>
    <s v="Trevor"/>
    <s v="Walker"/>
    <s v="T-Shirt"/>
    <x v="1"/>
    <x v="1"/>
    <n v="13"/>
    <n v="255.03"/>
    <n v="3315.39"/>
    <s v="Low"/>
    <x v="155"/>
  </r>
  <r>
    <s v="Lee Jones"/>
    <s v="Lee"/>
    <s v="Jones"/>
    <s v="Tv"/>
    <x v="3"/>
    <x v="2"/>
    <n v="3"/>
    <n v="1088.31"/>
    <n v="3264.93"/>
    <s v="Low"/>
    <x v="141"/>
  </r>
  <r>
    <s v="Matthew Mcmillan"/>
    <s v="Matthew"/>
    <s v="Mcmillan"/>
    <s v="T-Shirt"/>
    <x v="1"/>
    <x v="2"/>
    <n v="5"/>
    <n v="641.20000000000005"/>
    <n v="3206"/>
    <s v="Low"/>
    <x v="156"/>
  </r>
  <r>
    <s v="Mrs. Rachel Gibson"/>
    <s v="Mrs"/>
    <s v="Gibson"/>
    <s v="Laptop"/>
    <x v="3"/>
    <x v="2"/>
    <n v="13"/>
    <n v="246.26"/>
    <n v="3201.38"/>
    <s v="Low"/>
    <x v="157"/>
  </r>
  <r>
    <s v="Pamela Jackson"/>
    <s v="Pamela"/>
    <s v="Jackson"/>
    <s v="T-Shirt"/>
    <x v="1"/>
    <x v="2"/>
    <n v="16"/>
    <n v="196.46"/>
    <n v="3143.36"/>
    <s v="Low"/>
    <x v="20"/>
  </r>
  <r>
    <s v="Derek Martinez"/>
    <s v="Derek"/>
    <s v="Martinez"/>
    <s v="Mobile"/>
    <x v="3"/>
    <x v="0"/>
    <n v="9"/>
    <n v="345.4"/>
    <n v="3108.6"/>
    <s v="Low"/>
    <x v="56"/>
  </r>
  <r>
    <s v="Donald Wright"/>
    <s v="Donald"/>
    <s v="Wright"/>
    <s v="Notebook"/>
    <x v="5"/>
    <x v="3"/>
    <n v="19"/>
    <n v="159.72"/>
    <n v="3034.68"/>
    <s v="Low"/>
    <x v="158"/>
  </r>
  <r>
    <s v="Michael Reyes"/>
    <s v="Michael"/>
    <s v="Reyes"/>
    <s v="Pen"/>
    <x v="5"/>
    <x v="3"/>
    <n v="7"/>
    <n v="431.3"/>
    <n v="3019.1"/>
    <s v="Low"/>
    <x v="136"/>
  </r>
  <r>
    <s v="Miranda Khan"/>
    <s v="Miranda"/>
    <s v="Khan"/>
    <s v="Pen"/>
    <x v="5"/>
    <x v="0"/>
    <n v="3"/>
    <n v="997.21"/>
    <n v="2991.63"/>
    <s v="Low"/>
    <x v="159"/>
  </r>
  <r>
    <s v="Christopher Becker"/>
    <s v="Christopher"/>
    <s v="Becker"/>
    <s v="T-Shirt"/>
    <x v="1"/>
    <x v="1"/>
    <n v="6"/>
    <n v="495.09"/>
    <n v="2970.54"/>
    <s v="Low"/>
    <x v="51"/>
  </r>
  <r>
    <s v="Maria Lynch"/>
    <s v="Maria"/>
    <s v="Lynch"/>
    <s v="T-Shirt"/>
    <x v="1"/>
    <x v="0"/>
    <n v="7"/>
    <n v="424"/>
    <n v="2968"/>
    <s v="Low"/>
    <x v="160"/>
  </r>
  <r>
    <s v="Gina Moore"/>
    <s v="Gina"/>
    <s v="Moore"/>
    <s v="Laptop"/>
    <x v="3"/>
    <x v="3"/>
    <n v="2"/>
    <n v="1471.8"/>
    <n v="2943.6"/>
    <s v="Low"/>
    <x v="161"/>
  </r>
  <r>
    <s v="Dr. Kendra Contreras"/>
    <s v="Dr"/>
    <s v="Contreras"/>
    <s v="Book"/>
    <x v="4"/>
    <x v="0"/>
    <n v="2"/>
    <n v="1453.31"/>
    <n v="2906.62"/>
    <s v="Low"/>
    <x v="80"/>
  </r>
  <r>
    <s v="Angela Vaughn"/>
    <s v="Angela"/>
    <s v="Vaughn"/>
    <s v="Tv"/>
    <x v="3"/>
    <x v="3"/>
    <n v="17"/>
    <n v="170.96"/>
    <n v="2906.32"/>
    <s v="Low"/>
    <x v="162"/>
  </r>
  <r>
    <s v="Taylor Harris"/>
    <s v="Taylor"/>
    <s v="Harris"/>
    <s v="Notebook"/>
    <x v="5"/>
    <x v="1"/>
    <n v="7"/>
    <n v="412.85"/>
    <n v="2889.95"/>
    <s v="Low"/>
    <x v="79"/>
  </r>
  <r>
    <s v="Derek Clark"/>
    <s v="Derek"/>
    <s v="Clark"/>
    <s v="Notebook"/>
    <x v="5"/>
    <x v="1"/>
    <n v="2"/>
    <n v="1400.04"/>
    <n v="2800.08"/>
    <s v="Low"/>
    <x v="117"/>
  </r>
  <r>
    <s v="Julia Brown"/>
    <s v="Julia"/>
    <s v="Brown"/>
    <s v="Bat"/>
    <x v="2"/>
    <x v="0"/>
    <n v="5"/>
    <n v="553.33000000000004"/>
    <n v="2766.65"/>
    <s v="Low"/>
    <x v="163"/>
  </r>
  <r>
    <s v="Olivia Brennan"/>
    <s v="Olivia"/>
    <s v="Brennan"/>
    <s v="Tv"/>
    <x v="3"/>
    <x v="1"/>
    <n v="5"/>
    <n v="543.13"/>
    <n v="2715.65"/>
    <s v="Low"/>
    <x v="164"/>
  </r>
  <r>
    <s v="Joseph Hill"/>
    <s v="Joseph"/>
    <s v="Hill"/>
    <s v="Bat"/>
    <x v="2"/>
    <x v="0"/>
    <n v="15"/>
    <n v="177.38"/>
    <n v="2660.7"/>
    <s v="Low"/>
    <x v="165"/>
  </r>
  <r>
    <s v="Victoria Evans"/>
    <s v="Victoria"/>
    <s v="Evans"/>
    <s v="Notebook"/>
    <x v="5"/>
    <x v="1"/>
    <n v="8"/>
    <n v="323.3"/>
    <n v="2586.4"/>
    <s v="Low"/>
    <x v="157"/>
  </r>
  <r>
    <s v="Brittney Phillips"/>
    <s v="Brittney"/>
    <s v="Phillips"/>
    <s v="Shirt"/>
    <x v="1"/>
    <x v="2"/>
    <n v="2"/>
    <n v="1286.27"/>
    <n v="2572.54"/>
    <s v="Low"/>
    <x v="130"/>
  </r>
  <r>
    <s v="Megan Orr"/>
    <s v="Megan"/>
    <s v="Orr"/>
    <s v="Bat"/>
    <x v="2"/>
    <x v="2"/>
    <n v="3"/>
    <n v="807.34"/>
    <n v="2422.02"/>
    <s v="Low"/>
    <x v="166"/>
  </r>
  <r>
    <s v="Debra Williams"/>
    <s v="Debra"/>
    <s v="Williams"/>
    <s v="Tv"/>
    <x v="3"/>
    <x v="3"/>
    <n v="7"/>
    <n v="324.51"/>
    <n v="2271.5699999999902"/>
    <s v="Low"/>
    <x v="167"/>
  </r>
  <r>
    <s v="Desiree Smith"/>
    <s v="Desiree"/>
    <s v="Smith"/>
    <s v="Book"/>
    <x v="4"/>
    <x v="2"/>
    <n v="5"/>
    <n v="450.23"/>
    <n v="2251.15"/>
    <s v="Low"/>
    <x v="168"/>
  </r>
  <r>
    <s v="Amanda Cook"/>
    <s v="Amanda"/>
    <s v="Cook"/>
    <s v="Mobile"/>
    <x v="3"/>
    <x v="3"/>
    <n v="2"/>
    <n v="1108.78"/>
    <n v="2217.56"/>
    <s v="Low"/>
    <x v="169"/>
  </r>
  <r>
    <s v="Robert Potter"/>
    <s v="Robert"/>
    <s v="Potter"/>
    <s v="Notebook"/>
    <x v="5"/>
    <x v="0"/>
    <n v="4"/>
    <n v="550.77"/>
    <n v="2203.08"/>
    <s v="Low"/>
    <x v="170"/>
  </r>
  <r>
    <s v="Kevin Hayes"/>
    <s v="Kevin"/>
    <s v="Hayes"/>
    <s v="Bat"/>
    <x v="2"/>
    <x v="2"/>
    <n v="4"/>
    <n v="534.41999999999996"/>
    <n v="2137.6799999999998"/>
    <s v="Low"/>
    <x v="69"/>
  </r>
  <r>
    <s v="Micheal Wallace"/>
    <s v="Micheal"/>
    <s v="Wallace"/>
    <s v="Bat"/>
    <x v="2"/>
    <x v="1"/>
    <n v="2"/>
    <n v="1004.8"/>
    <n v="2009.6"/>
    <s v="Low"/>
    <x v="171"/>
  </r>
  <r>
    <s v="Richard Baker"/>
    <s v="Richard"/>
    <s v="Baker"/>
    <s v="Mobile"/>
    <x v="3"/>
    <x v="3"/>
    <n v="8"/>
    <n v="238.25"/>
    <n v="1906"/>
    <s v="Low"/>
    <x v="172"/>
  </r>
  <r>
    <s v="Mark Mcclure"/>
    <s v="Mark"/>
    <s v="Mcclure"/>
    <s v="Shirt"/>
    <x v="1"/>
    <x v="0"/>
    <n v="10"/>
    <n v="188.66"/>
    <n v="1886.6"/>
    <s v="Low"/>
    <x v="173"/>
  </r>
  <r>
    <s v="John Torres"/>
    <s v="John"/>
    <s v="Torres"/>
    <s v="Bat"/>
    <x v="2"/>
    <x v="1"/>
    <n v="14"/>
    <n v="134.62"/>
    <n v="1884.68"/>
    <s v="Low"/>
    <x v="38"/>
  </r>
  <r>
    <s v="Jeffrey Cox Phd"/>
    <s v="Jeffrey"/>
    <s v="Phd"/>
    <s v="Refrigerator"/>
    <x v="0"/>
    <x v="2"/>
    <n v="7"/>
    <n v="262.16000000000003"/>
    <n v="1835.12"/>
    <s v="Low"/>
    <x v="174"/>
  </r>
  <r>
    <s v="James Ferrell"/>
    <s v="James"/>
    <s v="Ferrell"/>
    <s v="T-Shirt"/>
    <x v="1"/>
    <x v="2"/>
    <n v="4"/>
    <n v="451.22"/>
    <n v="1804.88"/>
    <s v="Low"/>
    <x v="175"/>
  </r>
  <r>
    <s v="Nicole Hamilton Md"/>
    <s v="Nicole"/>
    <s v="Md"/>
    <s v="Bat"/>
    <x v="2"/>
    <x v="1"/>
    <n v="1"/>
    <n v="1772.68"/>
    <n v="1772.68"/>
    <s v="Low"/>
    <x v="49"/>
  </r>
  <r>
    <s v="Bradley Smith"/>
    <s v="Bradley"/>
    <s v="Smith"/>
    <s v="Laptop"/>
    <x v="3"/>
    <x v="0"/>
    <n v="3"/>
    <n v="586.79"/>
    <n v="1760.37"/>
    <s v="Low"/>
    <x v="131"/>
  </r>
  <r>
    <s v="Julie Ortiz"/>
    <s v="Julie"/>
    <s v="Ortiz"/>
    <s v="Notebook"/>
    <x v="5"/>
    <x v="2"/>
    <n v="4"/>
    <n v="437.14"/>
    <n v="1748.56"/>
    <s v="Low"/>
    <x v="176"/>
  </r>
  <r>
    <s v="Valerie Gray"/>
    <s v="Valerie"/>
    <s v="Gray"/>
    <s v="Pen"/>
    <x v="5"/>
    <x v="3"/>
    <n v="12"/>
    <n v="143.82"/>
    <n v="1725.84"/>
    <s v="Low"/>
    <x v="19"/>
  </r>
  <r>
    <s v="Scott Wilson"/>
    <s v="Scott"/>
    <s v="Wilson"/>
    <s v="T-Shirt"/>
    <x v="1"/>
    <x v="0"/>
    <n v="4"/>
    <n v="429.08"/>
    <n v="1716.32"/>
    <s v="Low"/>
    <x v="177"/>
  </r>
  <r>
    <s v="Melissa Lee"/>
    <s v="Melissa"/>
    <s v="Lee"/>
    <s v="Book"/>
    <x v="4"/>
    <x v="2"/>
    <n v="3"/>
    <n v="570.69000000000005"/>
    <n v="1712.07"/>
    <s v="Low"/>
    <x v="178"/>
  </r>
  <r>
    <s v="Melanie Herrera"/>
    <s v="Melanie"/>
    <s v="Herrera"/>
    <s v="Bat"/>
    <x v="2"/>
    <x v="3"/>
    <n v="2"/>
    <n v="850.79"/>
    <n v="1701.58"/>
    <s v="Low"/>
    <x v="139"/>
  </r>
  <r>
    <s v="Joseph Stanley"/>
    <s v="Joseph"/>
    <s v="Stanley"/>
    <s v="Refrigerator"/>
    <x v="0"/>
    <x v="1"/>
    <n v="1"/>
    <n v="1672.95"/>
    <n v="1672.95"/>
    <s v="Low"/>
    <x v="155"/>
  </r>
  <r>
    <s v="Amanda Wood"/>
    <s v="Amanda"/>
    <s v="Wood"/>
    <s v="Tv"/>
    <x v="3"/>
    <x v="1"/>
    <n v="1"/>
    <n v="1577.44"/>
    <n v="1577.44"/>
    <s v="Low"/>
    <x v="179"/>
  </r>
  <r>
    <s v="Elizabeth Schneider"/>
    <s v="Elizabeth"/>
    <s v="Schneider"/>
    <s v="Tv"/>
    <x v="3"/>
    <x v="1"/>
    <n v="2"/>
    <n v="780.51"/>
    <n v="1561.02"/>
    <s v="Low"/>
    <x v="180"/>
  </r>
  <r>
    <s v="Linda Dodson Dvm"/>
    <s v="Linda"/>
    <s v="Dvm"/>
    <s v="Pen"/>
    <x v="5"/>
    <x v="1"/>
    <n v="2"/>
    <n v="765.15"/>
    <n v="1530.3"/>
    <s v="Low"/>
    <x v="105"/>
  </r>
  <r>
    <s v="Kimberly Robinson"/>
    <s v="Kimberly"/>
    <s v="Robinson"/>
    <s v="Pen"/>
    <x v="5"/>
    <x v="0"/>
    <n v="4"/>
    <n v="371.45"/>
    <n v="1485.8"/>
    <s v="Low"/>
    <x v="181"/>
  </r>
  <r>
    <s v="Brandon Hayden"/>
    <s v="Brandon"/>
    <s v="Hayden"/>
    <s v="Mobile"/>
    <x v="3"/>
    <x v="2"/>
    <n v="10"/>
    <n v="144.22"/>
    <n v="1442.2"/>
    <s v="Low"/>
    <x v="182"/>
  </r>
  <r>
    <s v="Corey Murphy"/>
    <s v="Corey"/>
    <s v="Murphy"/>
    <s v="Pen"/>
    <x v="5"/>
    <x v="2"/>
    <n v="1"/>
    <n v="1383.81"/>
    <n v="1383.81"/>
    <s v="Low"/>
    <x v="183"/>
  </r>
  <r>
    <s v="Joshua Holland"/>
    <s v="Joshua"/>
    <s v="Holland"/>
    <s v="Notebook"/>
    <x v="5"/>
    <x v="2"/>
    <n v="1"/>
    <n v="1337.82"/>
    <n v="1337.82"/>
    <s v="Low"/>
    <x v="52"/>
  </r>
  <r>
    <s v="Mary Martinez"/>
    <s v="Mary"/>
    <s v="Martinez"/>
    <s v="Tv"/>
    <x v="3"/>
    <x v="0"/>
    <n v="1"/>
    <n v="1319.86"/>
    <n v="1319.86"/>
    <s v="Low"/>
    <x v="171"/>
  </r>
  <r>
    <s v="Carlos Ryan"/>
    <s v="Carlos"/>
    <s v="Ryan"/>
    <s v="Mobile"/>
    <x v="3"/>
    <x v="2"/>
    <n v="1"/>
    <n v="1292.3599999999999"/>
    <n v="1292.3599999999999"/>
    <s v="Low"/>
    <x v="184"/>
  </r>
  <r>
    <s v="Tracey Hickman"/>
    <s v="Tracey"/>
    <s v="Hickman"/>
    <s v="T-Shirt"/>
    <x v="1"/>
    <x v="3"/>
    <n v="1"/>
    <n v="1251.32"/>
    <n v="1251.32"/>
    <s v="Low"/>
    <x v="167"/>
  </r>
  <r>
    <s v="Stephanie Simmons"/>
    <s v="Stephanie"/>
    <s v="Simmons"/>
    <s v="Book"/>
    <x v="4"/>
    <x v="1"/>
    <n v="1"/>
    <n v="1196.1199999999999"/>
    <n v="1196.1199999999999"/>
    <s v="Low"/>
    <x v="52"/>
  </r>
  <r>
    <s v="Laurie Smith"/>
    <s v="Laurie"/>
    <s v="Smith"/>
    <s v="Tv"/>
    <x v="3"/>
    <x v="0"/>
    <n v="2"/>
    <n v="595.32000000000005"/>
    <n v="1190.6400000000001"/>
    <s v="Low"/>
    <x v="185"/>
  </r>
  <r>
    <s v="Amy Underwood"/>
    <s v="Amy"/>
    <s v="Underwood"/>
    <s v="Pen"/>
    <x v="5"/>
    <x v="1"/>
    <n v="9"/>
    <n v="130.34"/>
    <n v="1173.06"/>
    <s v="Low"/>
    <x v="186"/>
  </r>
  <r>
    <s v="Jennifer Martin"/>
    <s v="Jennifer"/>
    <s v="Martin"/>
    <s v="Refrigerator"/>
    <x v="0"/>
    <x v="3"/>
    <n v="2"/>
    <n v="582.91"/>
    <n v="1165.82"/>
    <s v="Low"/>
    <x v="187"/>
  </r>
  <r>
    <s v="John Morales"/>
    <s v="John"/>
    <s v="Morales"/>
    <s v="T-Shirt"/>
    <x v="1"/>
    <x v="3"/>
    <n v="8"/>
    <n v="142.15"/>
    <n v="1137.2"/>
    <s v="Low"/>
    <x v="0"/>
  </r>
  <r>
    <s v="Scott Branch"/>
    <s v="Scott"/>
    <s v="Branch"/>
    <s v="Bat"/>
    <x v="2"/>
    <x v="3"/>
    <n v="1"/>
    <n v="1124.82"/>
    <n v="1124.82"/>
    <s v="Low"/>
    <x v="129"/>
  </r>
  <r>
    <s v="Kristina Rodriguez"/>
    <s v="Kristina"/>
    <s v="Rodriguez"/>
    <s v="T-Shirt"/>
    <x v="1"/>
    <x v="0"/>
    <n v="4"/>
    <n v="253.62"/>
    <n v="1014.48"/>
    <s v="Low"/>
    <x v="21"/>
  </r>
  <r>
    <s v="Dwayne Campbell"/>
    <s v="Dwayne"/>
    <s v="Campbell"/>
    <s v="Bat"/>
    <x v="2"/>
    <x v="2"/>
    <n v="1"/>
    <n v="970.68"/>
    <n v="970.68"/>
    <s v="Low"/>
    <x v="188"/>
  </r>
  <r>
    <s v="Anna Walker"/>
    <s v="Anna"/>
    <s v="Walker"/>
    <s v="Notebook"/>
    <x v="5"/>
    <x v="3"/>
    <n v="1"/>
    <n v="940.47"/>
    <n v="940.47"/>
    <s v="Low"/>
    <x v="189"/>
  </r>
  <r>
    <s v="Derek Anderson"/>
    <s v="Derek"/>
    <s v="Anderson"/>
    <s v="Laptop"/>
    <x v="3"/>
    <x v="0"/>
    <n v="3"/>
    <n v="295.94"/>
    <n v="887.81999999999903"/>
    <s v="Low"/>
    <x v="110"/>
  </r>
  <r>
    <s v="Danielle Ford"/>
    <s v="Danielle"/>
    <s v="Ford"/>
    <s v="Book"/>
    <x v="4"/>
    <x v="3"/>
    <n v="7"/>
    <n v="125.2"/>
    <n v="876.4"/>
    <s v="Low"/>
    <x v="190"/>
  </r>
  <r>
    <s v="Courtney Velasquez"/>
    <s v="Courtney"/>
    <s v="Velasquez"/>
    <s v="Book"/>
    <x v="4"/>
    <x v="1"/>
    <n v="1"/>
    <n v="855.39"/>
    <n v="855.39"/>
    <s v="Low"/>
    <x v="174"/>
  </r>
  <r>
    <s v="Sandra Gilbert"/>
    <s v="Sandra"/>
    <s v="Gilbert"/>
    <s v="T-Shirt"/>
    <x v="1"/>
    <x v="0"/>
    <n v="5"/>
    <n v="150.1"/>
    <n v="750.5"/>
    <s v="Low"/>
    <x v="127"/>
  </r>
  <r>
    <s v="Guy Molina"/>
    <s v="Guy"/>
    <s v="Molina"/>
    <s v="Notebook"/>
    <x v="5"/>
    <x v="3"/>
    <n v="1"/>
    <n v="702.15"/>
    <n v="702.15"/>
    <s v="Low"/>
    <x v="2"/>
  </r>
  <r>
    <s v="Dennis Williams"/>
    <s v="Dennis"/>
    <s v="Williams"/>
    <s v="Shirt"/>
    <x v="1"/>
    <x v="0"/>
    <n v="1"/>
    <n v="678.06"/>
    <n v="678.06"/>
    <s v="Low"/>
    <x v="174"/>
  </r>
  <r>
    <s v="Daniel Jones"/>
    <s v="Daniel"/>
    <s v="Jones"/>
    <s v="Book"/>
    <x v="4"/>
    <x v="2"/>
    <n v="2"/>
    <n v="281.27999999999997"/>
    <n v="562.55999999999995"/>
    <s v="Low"/>
    <x v="191"/>
  </r>
  <r>
    <s v="Ashley Johnson"/>
    <s v="Ashley"/>
    <s v="Johnson"/>
    <s v="Tv"/>
    <x v="3"/>
    <x v="1"/>
    <n v="2"/>
    <n v="278.57"/>
    <n v="557.14"/>
    <s v="Low"/>
    <x v="192"/>
  </r>
  <r>
    <s v="Steve Sanchez"/>
    <s v="Steve"/>
    <s v="Sanchez"/>
    <s v="Mobile"/>
    <x v="3"/>
    <x v="0"/>
    <n v="1"/>
    <n v="533.08000000000004"/>
    <n v="533.08000000000004"/>
    <s v="Low"/>
    <x v="193"/>
  </r>
  <r>
    <s v="Tim Patton"/>
    <s v="Tim"/>
    <s v="Patton"/>
    <s v="Laptop"/>
    <x v="3"/>
    <x v="0"/>
    <n v="4"/>
    <n v="131.52000000000001"/>
    <n v="526.08000000000004"/>
    <s v="Low"/>
    <x v="142"/>
  </r>
  <r>
    <s v="Denise Knight"/>
    <s v="Denise"/>
    <s v="Knight"/>
    <s v="T-Shirt"/>
    <x v="1"/>
    <x v="0"/>
    <n v="1"/>
    <n v="524.83000000000004"/>
    <n v="524.83000000000004"/>
    <s v="Low"/>
    <x v="0"/>
  </r>
  <r>
    <s v="Kimberly Finley"/>
    <s v="Kimberly"/>
    <s v="Finley"/>
    <s v="Notebook"/>
    <x v="5"/>
    <x v="1"/>
    <n v="2"/>
    <n v="254.56"/>
    <n v="509.12"/>
    <s v="Low"/>
    <x v="162"/>
  </r>
  <r>
    <s v="Stephanie Manning"/>
    <s v="Stephanie"/>
    <s v="Manning"/>
    <s v="Book"/>
    <x v="4"/>
    <x v="2"/>
    <n v="1"/>
    <n v="470.96"/>
    <n v="470.96"/>
    <s v="Low"/>
    <x v="194"/>
  </r>
  <r>
    <s v="John Joseph"/>
    <s v="John"/>
    <s v="Joseph"/>
    <s v="Notebook"/>
    <x v="5"/>
    <x v="2"/>
    <n v="1"/>
    <n v="429.26"/>
    <n v="429.26"/>
    <s v="Low"/>
    <x v="195"/>
  </r>
  <r>
    <s v="Sean Blake"/>
    <s v="Sean"/>
    <s v="Blake"/>
    <s v="Mobile"/>
    <x v="3"/>
    <x v="1"/>
    <n v="3"/>
    <n v="139.11000000000001"/>
    <n v="417.33"/>
    <s v="Low"/>
    <x v="196"/>
  </r>
  <r>
    <s v="Anna Lewis"/>
    <s v="Anna"/>
    <s v="Lewis"/>
    <s v="Mobile"/>
    <x v="3"/>
    <x v="3"/>
    <n v="2"/>
    <n v="169.96"/>
    <n v="339.92"/>
    <s v="Low"/>
    <x v="197"/>
  </r>
  <r>
    <s v="Eugene Walton"/>
    <s v="Eugene"/>
    <s v="Walton"/>
    <s v="Pen"/>
    <x v="5"/>
    <x v="2"/>
    <n v="1"/>
    <n v="327.74"/>
    <n v="327.74"/>
    <s v="Low"/>
    <x v="64"/>
  </r>
  <r>
    <s v="Alison Buchanan"/>
    <s v="Alison"/>
    <s v="Buchanan"/>
    <s v="Laptop"/>
    <x v="3"/>
    <x v="3"/>
    <n v="1"/>
    <n v="125.98"/>
    <n v="125.98"/>
    <s v="Low"/>
    <x v="1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99BD7A-B79B-466F-9D84-17063BCE9D69}"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28:B49" firstHeaderRow="1" firstDataRow="1" firstDataCol="1"/>
  <pivotFields count="14">
    <pivotField showAll="0"/>
    <pivotField showAll="0"/>
    <pivotField showAll="0"/>
    <pivotField showAll="0"/>
    <pivotField showAll="0">
      <items count="7">
        <item x="4"/>
        <item x="1"/>
        <item x="3"/>
        <item x="0"/>
        <item x="2"/>
        <item x="5"/>
        <item t="default"/>
      </items>
    </pivotField>
    <pivotField showAll="0">
      <items count="5">
        <item x="0"/>
        <item x="1"/>
        <item x="2"/>
        <item x="3"/>
        <item t="default"/>
      </items>
    </pivotField>
    <pivotField showAll="0"/>
    <pivotField showAll="0"/>
    <pivotField dataField="1" showAll="0"/>
    <pivotField showAll="0"/>
    <pivotField numFmtId="14" showAll="0">
      <items count="199">
        <item x="134"/>
        <item x="149"/>
        <item x="180"/>
        <item x="164"/>
        <item x="125"/>
        <item x="136"/>
        <item x="24"/>
        <item x="143"/>
        <item x="165"/>
        <item x="130"/>
        <item x="63"/>
        <item x="177"/>
        <item x="155"/>
        <item x="64"/>
        <item x="10"/>
        <item x="6"/>
        <item x="46"/>
        <item x="54"/>
        <item x="17"/>
        <item x="107"/>
        <item x="75"/>
        <item x="55"/>
        <item x="123"/>
        <item x="169"/>
        <item x="53"/>
        <item x="156"/>
        <item x="87"/>
        <item x="74"/>
        <item x="114"/>
        <item x="7"/>
        <item x="196"/>
        <item x="61"/>
        <item x="144"/>
        <item x="160"/>
        <item x="59"/>
        <item x="97"/>
        <item x="91"/>
        <item x="168"/>
        <item x="12"/>
        <item x="93"/>
        <item x="137"/>
        <item x="106"/>
        <item x="153"/>
        <item x="69"/>
        <item x="94"/>
        <item x="18"/>
        <item x="62"/>
        <item x="115"/>
        <item x="102"/>
        <item x="14"/>
        <item x="126"/>
        <item x="133"/>
        <item x="72"/>
        <item x="81"/>
        <item x="139"/>
        <item x="190"/>
        <item x="141"/>
        <item x="42"/>
        <item x="28"/>
        <item x="112"/>
        <item x="89"/>
        <item x="110"/>
        <item x="108"/>
        <item x="40"/>
        <item x="148"/>
        <item x="3"/>
        <item x="146"/>
        <item x="129"/>
        <item x="109"/>
        <item x="192"/>
        <item x="176"/>
        <item x="77"/>
        <item x="88"/>
        <item x="96"/>
        <item x="1"/>
        <item x="151"/>
        <item x="173"/>
        <item x="71"/>
        <item x="184"/>
        <item x="22"/>
        <item x="41"/>
        <item x="66"/>
        <item x="118"/>
        <item x="36"/>
        <item x="38"/>
        <item x="26"/>
        <item x="142"/>
        <item x="95"/>
        <item x="25"/>
        <item x="56"/>
        <item x="157"/>
        <item x="92"/>
        <item x="50"/>
        <item x="179"/>
        <item x="195"/>
        <item x="67"/>
        <item x="138"/>
        <item x="174"/>
        <item x="82"/>
        <item x="187"/>
        <item x="100"/>
        <item x="194"/>
        <item x="128"/>
        <item x="34"/>
        <item x="121"/>
        <item x="140"/>
        <item x="152"/>
        <item x="83"/>
        <item x="116"/>
        <item x="5"/>
        <item x="163"/>
        <item x="175"/>
        <item x="86"/>
        <item x="119"/>
        <item x="131"/>
        <item x="33"/>
        <item x="68"/>
        <item x="19"/>
        <item x="80"/>
        <item x="154"/>
        <item x="84"/>
        <item x="32"/>
        <item x="117"/>
        <item x="159"/>
        <item x="111"/>
        <item x="181"/>
        <item x="193"/>
        <item x="51"/>
        <item x="45"/>
        <item x="30"/>
        <item x="20"/>
        <item x="65"/>
        <item x="105"/>
        <item x="166"/>
        <item x="145"/>
        <item x="113"/>
        <item x="172"/>
        <item x="162"/>
        <item x="47"/>
        <item x="191"/>
        <item x="49"/>
        <item x="197"/>
        <item x="8"/>
        <item x="60"/>
        <item x="122"/>
        <item x="103"/>
        <item x="15"/>
        <item x="35"/>
        <item x="57"/>
        <item x="104"/>
        <item x="31"/>
        <item x="98"/>
        <item x="170"/>
        <item x="11"/>
        <item x="0"/>
        <item x="189"/>
        <item x="85"/>
        <item x="44"/>
        <item x="135"/>
        <item x="58"/>
        <item x="79"/>
        <item x="150"/>
        <item x="101"/>
        <item x="37"/>
        <item x="178"/>
        <item x="90"/>
        <item x="167"/>
        <item x="73"/>
        <item x="43"/>
        <item x="161"/>
        <item x="185"/>
        <item x="132"/>
        <item x="78"/>
        <item x="147"/>
        <item x="4"/>
        <item x="186"/>
        <item x="120"/>
        <item x="182"/>
        <item x="39"/>
        <item x="27"/>
        <item x="29"/>
        <item x="9"/>
        <item x="2"/>
        <item x="188"/>
        <item x="70"/>
        <item x="183"/>
        <item x="16"/>
        <item x="13"/>
        <item x="76"/>
        <item x="124"/>
        <item x="21"/>
        <item x="23"/>
        <item x="171"/>
        <item x="52"/>
        <item x="158"/>
        <item x="99"/>
        <item x="127"/>
        <item x="48"/>
        <item t="default"/>
      </items>
    </pivotField>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 axis="axisRow" showAll="0">
      <items count="5">
        <item x="0"/>
        <item x="1"/>
        <item x="2"/>
        <item x="3"/>
        <item t="default"/>
      </items>
    </pivotField>
  </pivotFields>
  <rowFields count="3">
    <field x="13"/>
    <field x="12"/>
    <field x="11"/>
  </rowFields>
  <rowItems count="21">
    <i>
      <x v="1"/>
    </i>
    <i r="1">
      <x v="3"/>
    </i>
    <i r="2">
      <x v="7"/>
    </i>
    <i r="2">
      <x v="8"/>
    </i>
    <i r="2">
      <x v="9"/>
    </i>
    <i r="1">
      <x v="4"/>
    </i>
    <i r="2">
      <x v="10"/>
    </i>
    <i r="2">
      <x v="11"/>
    </i>
    <i r="2">
      <x v="12"/>
    </i>
    <i>
      <x v="2"/>
    </i>
    <i r="1">
      <x v="1"/>
    </i>
    <i r="2">
      <x v="1"/>
    </i>
    <i r="2">
      <x v="2"/>
    </i>
    <i r="2">
      <x v="3"/>
    </i>
    <i r="1">
      <x v="2"/>
    </i>
    <i r="2">
      <x v="4"/>
    </i>
    <i r="2">
      <x v="5"/>
    </i>
    <i r="2">
      <x v="6"/>
    </i>
    <i r="1">
      <x v="3"/>
    </i>
    <i r="2">
      <x v="7"/>
    </i>
    <i t="grand">
      <x/>
    </i>
  </rowItems>
  <colItems count="1">
    <i/>
  </colItems>
  <dataFields count="1">
    <dataField name="Sum of SALES" fld="8" baseField="0" baseItem="0"/>
  </dataFields>
  <chartFormats count="5">
    <chartFormat chart="2"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F96BAF-A39E-4F79-B7FF-4568200E44D0}"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3">
  <location ref="A21:B26" firstHeaderRow="1" firstDataRow="1" firstDataCol="1"/>
  <pivotFields count="14">
    <pivotField showAll="0"/>
    <pivotField showAll="0"/>
    <pivotField showAll="0"/>
    <pivotField showAll="0"/>
    <pivotField showAll="0">
      <items count="7">
        <item x="4"/>
        <item x="1"/>
        <item x="3"/>
        <item x="0"/>
        <item x="2"/>
        <item x="5"/>
        <item t="default"/>
      </items>
    </pivotField>
    <pivotField axis="axisRow" showAll="0">
      <items count="5">
        <item x="0"/>
        <item x="1"/>
        <item x="2"/>
        <item x="3"/>
        <item t="default"/>
      </items>
    </pivotField>
    <pivotField showAll="0"/>
    <pivotField showAll="0"/>
    <pivotField dataField="1" showAll="0"/>
    <pivotField showAll="0"/>
    <pivotField numFmtId="14" showAll="0">
      <items count="199">
        <item x="134"/>
        <item x="149"/>
        <item x="180"/>
        <item x="164"/>
        <item x="125"/>
        <item x="136"/>
        <item x="24"/>
        <item x="143"/>
        <item x="165"/>
        <item x="130"/>
        <item x="63"/>
        <item x="177"/>
        <item x="155"/>
        <item x="64"/>
        <item x="10"/>
        <item x="6"/>
        <item x="46"/>
        <item x="54"/>
        <item x="17"/>
        <item x="107"/>
        <item x="75"/>
        <item x="55"/>
        <item x="123"/>
        <item x="169"/>
        <item x="53"/>
        <item x="156"/>
        <item x="87"/>
        <item x="74"/>
        <item x="114"/>
        <item x="7"/>
        <item x="196"/>
        <item x="61"/>
        <item x="144"/>
        <item x="160"/>
        <item x="59"/>
        <item x="97"/>
        <item x="91"/>
        <item x="168"/>
        <item x="12"/>
        <item x="93"/>
        <item x="137"/>
        <item x="106"/>
        <item x="153"/>
        <item x="69"/>
        <item x="94"/>
        <item x="18"/>
        <item x="62"/>
        <item x="115"/>
        <item x="102"/>
        <item x="14"/>
        <item x="126"/>
        <item x="133"/>
        <item x="72"/>
        <item x="81"/>
        <item x="139"/>
        <item x="190"/>
        <item x="141"/>
        <item x="42"/>
        <item x="28"/>
        <item x="112"/>
        <item x="89"/>
        <item x="110"/>
        <item x="108"/>
        <item x="40"/>
        <item x="148"/>
        <item x="3"/>
        <item x="146"/>
        <item x="129"/>
        <item x="109"/>
        <item x="192"/>
        <item x="176"/>
        <item x="77"/>
        <item x="88"/>
        <item x="96"/>
        <item x="1"/>
        <item x="151"/>
        <item x="173"/>
        <item x="71"/>
        <item x="184"/>
        <item x="22"/>
        <item x="41"/>
        <item x="66"/>
        <item x="118"/>
        <item x="36"/>
        <item x="38"/>
        <item x="26"/>
        <item x="142"/>
        <item x="95"/>
        <item x="25"/>
        <item x="56"/>
        <item x="157"/>
        <item x="92"/>
        <item x="50"/>
        <item x="179"/>
        <item x="195"/>
        <item x="67"/>
        <item x="138"/>
        <item x="174"/>
        <item x="82"/>
        <item x="187"/>
        <item x="100"/>
        <item x="194"/>
        <item x="128"/>
        <item x="34"/>
        <item x="121"/>
        <item x="140"/>
        <item x="152"/>
        <item x="83"/>
        <item x="116"/>
        <item x="5"/>
        <item x="163"/>
        <item x="175"/>
        <item x="86"/>
        <item x="119"/>
        <item x="131"/>
        <item x="33"/>
        <item x="68"/>
        <item x="19"/>
        <item x="80"/>
        <item x="154"/>
        <item x="84"/>
        <item x="32"/>
        <item x="117"/>
        <item x="159"/>
        <item x="111"/>
        <item x="181"/>
        <item x="193"/>
        <item x="51"/>
        <item x="45"/>
        <item x="30"/>
        <item x="20"/>
        <item x="65"/>
        <item x="105"/>
        <item x="166"/>
        <item x="145"/>
        <item x="113"/>
        <item x="172"/>
        <item x="162"/>
        <item x="47"/>
        <item x="191"/>
        <item x="49"/>
        <item x="197"/>
        <item x="8"/>
        <item x="60"/>
        <item x="122"/>
        <item x="103"/>
        <item x="15"/>
        <item x="35"/>
        <item x="57"/>
        <item x="104"/>
        <item x="31"/>
        <item x="98"/>
        <item x="170"/>
        <item x="11"/>
        <item x="0"/>
        <item x="189"/>
        <item x="85"/>
        <item x="44"/>
        <item x="135"/>
        <item x="58"/>
        <item x="79"/>
        <item x="150"/>
        <item x="101"/>
        <item x="37"/>
        <item x="178"/>
        <item x="90"/>
        <item x="167"/>
        <item x="73"/>
        <item x="43"/>
        <item x="161"/>
        <item x="185"/>
        <item x="132"/>
        <item x="78"/>
        <item x="147"/>
        <item x="4"/>
        <item x="186"/>
        <item x="120"/>
        <item x="182"/>
        <item x="39"/>
        <item x="27"/>
        <item x="29"/>
        <item x="9"/>
        <item x="2"/>
        <item x="188"/>
        <item x="70"/>
        <item x="183"/>
        <item x="16"/>
        <item x="13"/>
        <item x="76"/>
        <item x="124"/>
        <item x="21"/>
        <item x="23"/>
        <item x="171"/>
        <item x="52"/>
        <item x="158"/>
        <item x="99"/>
        <item x="127"/>
        <item x="48"/>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5">
    <i>
      <x/>
    </i>
    <i>
      <x v="1"/>
    </i>
    <i>
      <x v="2"/>
    </i>
    <i>
      <x v="3"/>
    </i>
    <i t="grand">
      <x/>
    </i>
  </rowItems>
  <colItems count="1">
    <i/>
  </colItems>
  <dataFields count="1">
    <dataField name="Sum of SALES" fld="8" baseField="0" baseItem="0"/>
  </dataFields>
  <chartFormats count="5">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AE1C51-FDC0-4BE7-9D6F-ED6A1B8230E5}"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9">
  <location ref="A3:B10" firstHeaderRow="1" firstDataRow="1" firstDataCol="1"/>
  <pivotFields count="14">
    <pivotField showAll="0"/>
    <pivotField showAll="0"/>
    <pivotField showAll="0"/>
    <pivotField showAll="0"/>
    <pivotField axis="axisRow" showAll="0">
      <items count="7">
        <item x="4"/>
        <item x="1"/>
        <item x="3"/>
        <item x="0"/>
        <item x="2"/>
        <item x="5"/>
        <item t="default"/>
      </items>
    </pivotField>
    <pivotField showAll="0">
      <items count="5">
        <item x="0"/>
        <item x="1"/>
        <item x="2"/>
        <item x="3"/>
        <item t="default"/>
      </items>
    </pivotField>
    <pivotField showAll="0"/>
    <pivotField showAll="0"/>
    <pivotField dataField="1" showAll="0"/>
    <pivotField showAll="0"/>
    <pivotField numFmtId="14" showAll="0">
      <items count="199">
        <item x="134"/>
        <item x="149"/>
        <item x="180"/>
        <item x="164"/>
        <item x="125"/>
        <item x="136"/>
        <item x="24"/>
        <item x="143"/>
        <item x="165"/>
        <item x="130"/>
        <item x="63"/>
        <item x="177"/>
        <item x="155"/>
        <item x="64"/>
        <item x="10"/>
        <item x="6"/>
        <item x="46"/>
        <item x="54"/>
        <item x="17"/>
        <item x="107"/>
        <item x="75"/>
        <item x="55"/>
        <item x="123"/>
        <item x="169"/>
        <item x="53"/>
        <item x="156"/>
        <item x="87"/>
        <item x="74"/>
        <item x="114"/>
        <item x="7"/>
        <item x="196"/>
        <item x="61"/>
        <item x="144"/>
        <item x="160"/>
        <item x="59"/>
        <item x="97"/>
        <item x="91"/>
        <item x="168"/>
        <item x="12"/>
        <item x="93"/>
        <item x="137"/>
        <item x="106"/>
        <item x="153"/>
        <item x="69"/>
        <item x="94"/>
        <item x="18"/>
        <item x="62"/>
        <item x="115"/>
        <item x="102"/>
        <item x="14"/>
        <item x="126"/>
        <item x="133"/>
        <item x="72"/>
        <item x="81"/>
        <item x="139"/>
        <item x="190"/>
        <item x="141"/>
        <item x="42"/>
        <item x="28"/>
        <item x="112"/>
        <item x="89"/>
        <item x="110"/>
        <item x="108"/>
        <item x="40"/>
        <item x="148"/>
        <item x="3"/>
        <item x="146"/>
        <item x="129"/>
        <item x="109"/>
        <item x="192"/>
        <item x="176"/>
        <item x="77"/>
        <item x="88"/>
        <item x="96"/>
        <item x="1"/>
        <item x="151"/>
        <item x="173"/>
        <item x="71"/>
        <item x="184"/>
        <item x="22"/>
        <item x="41"/>
        <item x="66"/>
        <item x="118"/>
        <item x="36"/>
        <item x="38"/>
        <item x="26"/>
        <item x="142"/>
        <item x="95"/>
        <item x="25"/>
        <item x="56"/>
        <item x="157"/>
        <item x="92"/>
        <item x="50"/>
        <item x="179"/>
        <item x="195"/>
        <item x="67"/>
        <item x="138"/>
        <item x="174"/>
        <item x="82"/>
        <item x="187"/>
        <item x="100"/>
        <item x="194"/>
        <item x="128"/>
        <item x="34"/>
        <item x="121"/>
        <item x="140"/>
        <item x="152"/>
        <item x="83"/>
        <item x="116"/>
        <item x="5"/>
        <item x="163"/>
        <item x="175"/>
        <item x="86"/>
        <item x="119"/>
        <item x="131"/>
        <item x="33"/>
        <item x="68"/>
        <item x="19"/>
        <item x="80"/>
        <item x="154"/>
        <item x="84"/>
        <item x="32"/>
        <item x="117"/>
        <item x="159"/>
        <item x="111"/>
        <item x="181"/>
        <item x="193"/>
        <item x="51"/>
        <item x="45"/>
        <item x="30"/>
        <item x="20"/>
        <item x="65"/>
        <item x="105"/>
        <item x="166"/>
        <item x="145"/>
        <item x="113"/>
        <item x="172"/>
        <item x="162"/>
        <item x="47"/>
        <item x="191"/>
        <item x="49"/>
        <item x="197"/>
        <item x="8"/>
        <item x="60"/>
        <item x="122"/>
        <item x="103"/>
        <item x="15"/>
        <item x="35"/>
        <item x="57"/>
        <item x="104"/>
        <item x="31"/>
        <item x="98"/>
        <item x="170"/>
        <item x="11"/>
        <item x="0"/>
        <item x="189"/>
        <item x="85"/>
        <item x="44"/>
        <item x="135"/>
        <item x="58"/>
        <item x="79"/>
        <item x="150"/>
        <item x="101"/>
        <item x="37"/>
        <item x="178"/>
        <item x="90"/>
        <item x="167"/>
        <item x="73"/>
        <item x="43"/>
        <item x="161"/>
        <item x="185"/>
        <item x="132"/>
        <item x="78"/>
        <item x="147"/>
        <item x="4"/>
        <item x="186"/>
        <item x="120"/>
        <item x="182"/>
        <item x="39"/>
        <item x="27"/>
        <item x="29"/>
        <item x="9"/>
        <item x="2"/>
        <item x="188"/>
        <item x="70"/>
        <item x="183"/>
        <item x="16"/>
        <item x="13"/>
        <item x="76"/>
        <item x="124"/>
        <item x="21"/>
        <item x="23"/>
        <item x="171"/>
        <item x="52"/>
        <item x="158"/>
        <item x="99"/>
        <item x="127"/>
        <item x="48"/>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7">
    <i>
      <x/>
    </i>
    <i>
      <x v="1"/>
    </i>
    <i>
      <x v="2"/>
    </i>
    <i>
      <x v="3"/>
    </i>
    <i>
      <x v="4"/>
    </i>
    <i>
      <x v="5"/>
    </i>
    <i t="grand">
      <x/>
    </i>
  </rowItems>
  <colItems count="1">
    <i/>
  </colItems>
  <dataFields count="1">
    <dataField name="Sum of SALES" fld="8" baseField="0" baseItem="0"/>
  </dataFields>
  <chartFormats count="16">
    <chartFormat chart="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4" count="1" selected="0">
            <x v="0"/>
          </reference>
        </references>
      </pivotArea>
    </chartFormat>
    <chartFormat chart="11" format="2">
      <pivotArea type="data" outline="0" fieldPosition="0">
        <references count="2">
          <reference field="4294967294" count="1" selected="0">
            <x v="0"/>
          </reference>
          <reference field="4" count="1" selected="0">
            <x v="1"/>
          </reference>
        </references>
      </pivotArea>
    </chartFormat>
    <chartFormat chart="11" format="3">
      <pivotArea type="data" outline="0" fieldPosition="0">
        <references count="2">
          <reference field="4294967294" count="1" selected="0">
            <x v="0"/>
          </reference>
          <reference field="4" count="1" selected="0">
            <x v="2"/>
          </reference>
        </references>
      </pivotArea>
    </chartFormat>
    <chartFormat chart="11" format="4">
      <pivotArea type="data" outline="0" fieldPosition="0">
        <references count="2">
          <reference field="4294967294" count="1" selected="0">
            <x v="0"/>
          </reference>
          <reference field="4" count="1" selected="0">
            <x v="3"/>
          </reference>
        </references>
      </pivotArea>
    </chartFormat>
    <chartFormat chart="11" format="5">
      <pivotArea type="data" outline="0" fieldPosition="0">
        <references count="2">
          <reference field="4294967294" count="1" selected="0">
            <x v="0"/>
          </reference>
          <reference field="4" count="1" selected="0">
            <x v="4"/>
          </reference>
        </references>
      </pivotArea>
    </chartFormat>
    <chartFormat chart="11" format="6">
      <pivotArea type="data" outline="0" fieldPosition="0">
        <references count="2">
          <reference field="4294967294" count="1" selected="0">
            <x v="0"/>
          </reference>
          <reference field="4" count="1" selected="0">
            <x v="5"/>
          </reference>
        </references>
      </pivotArea>
    </chartFormat>
    <chartFormat chart="14" format="14" series="1">
      <pivotArea type="data" outline="0" fieldPosition="0">
        <references count="1">
          <reference field="4294967294" count="1" selected="0">
            <x v="0"/>
          </reference>
        </references>
      </pivotArea>
    </chartFormat>
    <chartFormat chart="14" format="15">
      <pivotArea type="data" outline="0" fieldPosition="0">
        <references count="2">
          <reference field="4294967294" count="1" selected="0">
            <x v="0"/>
          </reference>
          <reference field="4" count="1" selected="0">
            <x v="0"/>
          </reference>
        </references>
      </pivotArea>
    </chartFormat>
    <chartFormat chart="14" format="16">
      <pivotArea type="data" outline="0" fieldPosition="0">
        <references count="2">
          <reference field="4294967294" count="1" selected="0">
            <x v="0"/>
          </reference>
          <reference field="4" count="1" selected="0">
            <x v="1"/>
          </reference>
        </references>
      </pivotArea>
    </chartFormat>
    <chartFormat chart="14" format="17">
      <pivotArea type="data" outline="0" fieldPosition="0">
        <references count="2">
          <reference field="4294967294" count="1" selected="0">
            <x v="0"/>
          </reference>
          <reference field="4" count="1" selected="0">
            <x v="2"/>
          </reference>
        </references>
      </pivotArea>
    </chartFormat>
    <chartFormat chart="14" format="18">
      <pivotArea type="data" outline="0" fieldPosition="0">
        <references count="2">
          <reference field="4294967294" count="1" selected="0">
            <x v="0"/>
          </reference>
          <reference field="4" count="1" selected="0">
            <x v="3"/>
          </reference>
        </references>
      </pivotArea>
    </chartFormat>
    <chartFormat chart="14" format="19">
      <pivotArea type="data" outline="0" fieldPosition="0">
        <references count="2">
          <reference field="4294967294" count="1" selected="0">
            <x v="0"/>
          </reference>
          <reference field="4" count="1" selected="0">
            <x v="4"/>
          </reference>
        </references>
      </pivotArea>
    </chartFormat>
    <chartFormat chart="14" format="20">
      <pivotArea type="data" outline="0" fieldPosition="0">
        <references count="2">
          <reference field="4294967294" count="1" selected="0">
            <x v="0"/>
          </reference>
          <reference field="4" count="1" selected="0">
            <x v="5"/>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2DC17D-FFEF-49D6-9924-E020185E2A67}"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9:A10" firstHeaderRow="1" firstDataRow="1" firstDataCol="0"/>
  <pivotFields count="14">
    <pivotField showAll="0"/>
    <pivotField showAll="0"/>
    <pivotField showAll="0"/>
    <pivotField showAll="0"/>
    <pivotField showAll="0">
      <items count="7">
        <item x="4"/>
        <item x="1"/>
        <item x="3"/>
        <item x="0"/>
        <item x="2"/>
        <item x="5"/>
        <item t="default"/>
      </items>
    </pivotField>
    <pivotField showAll="0">
      <items count="5">
        <item x="0"/>
        <item x="1"/>
        <item x="2"/>
        <item x="3"/>
        <item t="default"/>
      </items>
    </pivotField>
    <pivotField showAll="0"/>
    <pivotField showAll="0"/>
    <pivotField dataField="1" showAll="0"/>
    <pivotField showAll="0"/>
    <pivotField numFmtId="14" showAll="0">
      <items count="199">
        <item x="134"/>
        <item x="149"/>
        <item x="180"/>
        <item x="164"/>
        <item x="125"/>
        <item x="136"/>
        <item x="24"/>
        <item x="143"/>
        <item x="165"/>
        <item x="130"/>
        <item x="63"/>
        <item x="177"/>
        <item x="155"/>
        <item x="64"/>
        <item x="10"/>
        <item x="6"/>
        <item x="46"/>
        <item x="54"/>
        <item x="17"/>
        <item x="107"/>
        <item x="75"/>
        <item x="55"/>
        <item x="123"/>
        <item x="169"/>
        <item x="53"/>
        <item x="156"/>
        <item x="87"/>
        <item x="74"/>
        <item x="114"/>
        <item x="7"/>
        <item x="196"/>
        <item x="61"/>
        <item x="144"/>
        <item x="160"/>
        <item x="59"/>
        <item x="97"/>
        <item x="91"/>
        <item x="168"/>
        <item x="12"/>
        <item x="93"/>
        <item x="137"/>
        <item x="106"/>
        <item x="153"/>
        <item x="69"/>
        <item x="94"/>
        <item x="18"/>
        <item x="62"/>
        <item x="115"/>
        <item x="102"/>
        <item x="14"/>
        <item x="126"/>
        <item x="133"/>
        <item x="72"/>
        <item x="81"/>
        <item x="139"/>
        <item x="190"/>
        <item x="141"/>
        <item x="42"/>
        <item x="28"/>
        <item x="112"/>
        <item x="89"/>
        <item x="110"/>
        <item x="108"/>
        <item x="40"/>
        <item x="148"/>
        <item x="3"/>
        <item x="146"/>
        <item x="129"/>
        <item x="109"/>
        <item x="192"/>
        <item x="176"/>
        <item x="77"/>
        <item x="88"/>
        <item x="96"/>
        <item x="1"/>
        <item x="151"/>
        <item x="173"/>
        <item x="71"/>
        <item x="184"/>
        <item x="22"/>
        <item x="41"/>
        <item x="66"/>
        <item x="118"/>
        <item x="36"/>
        <item x="38"/>
        <item x="26"/>
        <item x="142"/>
        <item x="95"/>
        <item x="25"/>
        <item x="56"/>
        <item x="157"/>
        <item x="92"/>
        <item x="50"/>
        <item x="179"/>
        <item x="195"/>
        <item x="67"/>
        <item x="138"/>
        <item x="174"/>
        <item x="82"/>
        <item x="187"/>
        <item x="100"/>
        <item x="194"/>
        <item x="128"/>
        <item x="34"/>
        <item x="121"/>
        <item x="140"/>
        <item x="152"/>
        <item x="83"/>
        <item x="116"/>
        <item x="5"/>
        <item x="163"/>
        <item x="175"/>
        <item x="86"/>
        <item x="119"/>
        <item x="131"/>
        <item x="33"/>
        <item x="68"/>
        <item x="19"/>
        <item x="80"/>
        <item x="154"/>
        <item x="84"/>
        <item x="32"/>
        <item x="117"/>
        <item x="159"/>
        <item x="111"/>
        <item x="181"/>
        <item x="193"/>
        <item x="51"/>
        <item x="45"/>
        <item x="30"/>
        <item x="20"/>
        <item x="65"/>
        <item x="105"/>
        <item x="166"/>
        <item x="145"/>
        <item x="113"/>
        <item x="172"/>
        <item x="162"/>
        <item x="47"/>
        <item x="191"/>
        <item x="49"/>
        <item x="197"/>
        <item x="8"/>
        <item x="60"/>
        <item x="122"/>
        <item x="103"/>
        <item x="15"/>
        <item x="35"/>
        <item x="57"/>
        <item x="104"/>
        <item x="31"/>
        <item x="98"/>
        <item x="170"/>
        <item x="11"/>
        <item x="0"/>
        <item x="189"/>
        <item x="85"/>
        <item x="44"/>
        <item x="135"/>
        <item x="58"/>
        <item x="79"/>
        <item x="150"/>
        <item x="101"/>
        <item x="37"/>
        <item x="178"/>
        <item x="90"/>
        <item x="167"/>
        <item x="73"/>
        <item x="43"/>
        <item x="161"/>
        <item x="185"/>
        <item x="132"/>
        <item x="78"/>
        <item x="147"/>
        <item x="4"/>
        <item x="186"/>
        <item x="120"/>
        <item x="182"/>
        <item x="39"/>
        <item x="27"/>
        <item x="29"/>
        <item x="9"/>
        <item x="2"/>
        <item x="188"/>
        <item x="70"/>
        <item x="183"/>
        <item x="16"/>
        <item x="13"/>
        <item x="76"/>
        <item x="124"/>
        <item x="21"/>
        <item x="23"/>
        <item x="171"/>
        <item x="52"/>
        <item x="158"/>
        <item x="99"/>
        <item x="127"/>
        <item x="48"/>
        <item t="default"/>
      </items>
    </pivotField>
    <pivotField showAll="0" defaultSubtotal="0"/>
    <pivotField showAll="0" defaultSubtotal="0"/>
    <pivotField showAll="0" defaultSubtotal="0">
      <items count="4">
        <item x="0"/>
        <item x="1"/>
        <item x="2"/>
        <item x="3"/>
      </items>
    </pivotField>
  </pivotFields>
  <rowItems count="1">
    <i/>
  </rowItems>
  <colItems count="1">
    <i/>
  </colItems>
  <dataFields count="1">
    <dataField name="Count of SALES" fld="8" subtotal="count" baseField="0" baseItem="0"/>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06F430-A1F1-42A5-9305-9E684F9C9183}"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6:A7" firstHeaderRow="1" firstDataRow="1" firstDataCol="0"/>
  <pivotFields count="14">
    <pivotField showAll="0"/>
    <pivotField showAll="0"/>
    <pivotField showAll="0"/>
    <pivotField showAll="0"/>
    <pivotField showAll="0">
      <items count="7">
        <item x="4"/>
        <item x="1"/>
        <item x="3"/>
        <item x="0"/>
        <item x="2"/>
        <item x="5"/>
        <item t="default"/>
      </items>
    </pivotField>
    <pivotField showAll="0">
      <items count="5">
        <item x="0"/>
        <item x="1"/>
        <item x="2"/>
        <item x="3"/>
        <item t="default"/>
      </items>
    </pivotField>
    <pivotField showAll="0"/>
    <pivotField showAll="0"/>
    <pivotField dataField="1" showAll="0"/>
    <pivotField showAll="0"/>
    <pivotField numFmtId="14" showAll="0">
      <items count="199">
        <item x="134"/>
        <item x="149"/>
        <item x="180"/>
        <item x="164"/>
        <item x="125"/>
        <item x="136"/>
        <item x="24"/>
        <item x="143"/>
        <item x="165"/>
        <item x="130"/>
        <item x="63"/>
        <item x="177"/>
        <item x="155"/>
        <item x="64"/>
        <item x="10"/>
        <item x="6"/>
        <item x="46"/>
        <item x="54"/>
        <item x="17"/>
        <item x="107"/>
        <item x="75"/>
        <item x="55"/>
        <item x="123"/>
        <item x="169"/>
        <item x="53"/>
        <item x="156"/>
        <item x="87"/>
        <item x="74"/>
        <item x="114"/>
        <item x="7"/>
        <item x="196"/>
        <item x="61"/>
        <item x="144"/>
        <item x="160"/>
        <item x="59"/>
        <item x="97"/>
        <item x="91"/>
        <item x="168"/>
        <item x="12"/>
        <item x="93"/>
        <item x="137"/>
        <item x="106"/>
        <item x="153"/>
        <item x="69"/>
        <item x="94"/>
        <item x="18"/>
        <item x="62"/>
        <item x="115"/>
        <item x="102"/>
        <item x="14"/>
        <item x="126"/>
        <item x="133"/>
        <item x="72"/>
        <item x="81"/>
        <item x="139"/>
        <item x="190"/>
        <item x="141"/>
        <item x="42"/>
        <item x="28"/>
        <item x="112"/>
        <item x="89"/>
        <item x="110"/>
        <item x="108"/>
        <item x="40"/>
        <item x="148"/>
        <item x="3"/>
        <item x="146"/>
        <item x="129"/>
        <item x="109"/>
        <item x="192"/>
        <item x="176"/>
        <item x="77"/>
        <item x="88"/>
        <item x="96"/>
        <item x="1"/>
        <item x="151"/>
        <item x="173"/>
        <item x="71"/>
        <item x="184"/>
        <item x="22"/>
        <item x="41"/>
        <item x="66"/>
        <item x="118"/>
        <item x="36"/>
        <item x="38"/>
        <item x="26"/>
        <item x="142"/>
        <item x="95"/>
        <item x="25"/>
        <item x="56"/>
        <item x="157"/>
        <item x="92"/>
        <item x="50"/>
        <item x="179"/>
        <item x="195"/>
        <item x="67"/>
        <item x="138"/>
        <item x="174"/>
        <item x="82"/>
        <item x="187"/>
        <item x="100"/>
        <item x="194"/>
        <item x="128"/>
        <item x="34"/>
        <item x="121"/>
        <item x="140"/>
        <item x="152"/>
        <item x="83"/>
        <item x="116"/>
        <item x="5"/>
        <item x="163"/>
        <item x="175"/>
        <item x="86"/>
        <item x="119"/>
        <item x="131"/>
        <item x="33"/>
        <item x="68"/>
        <item x="19"/>
        <item x="80"/>
        <item x="154"/>
        <item x="84"/>
        <item x="32"/>
        <item x="117"/>
        <item x="159"/>
        <item x="111"/>
        <item x="181"/>
        <item x="193"/>
        <item x="51"/>
        <item x="45"/>
        <item x="30"/>
        <item x="20"/>
        <item x="65"/>
        <item x="105"/>
        <item x="166"/>
        <item x="145"/>
        <item x="113"/>
        <item x="172"/>
        <item x="162"/>
        <item x="47"/>
        <item x="191"/>
        <item x="49"/>
        <item x="197"/>
        <item x="8"/>
        <item x="60"/>
        <item x="122"/>
        <item x="103"/>
        <item x="15"/>
        <item x="35"/>
        <item x="57"/>
        <item x="104"/>
        <item x="31"/>
        <item x="98"/>
        <item x="170"/>
        <item x="11"/>
        <item x="0"/>
        <item x="189"/>
        <item x="85"/>
        <item x="44"/>
        <item x="135"/>
        <item x="58"/>
        <item x="79"/>
        <item x="150"/>
        <item x="101"/>
        <item x="37"/>
        <item x="178"/>
        <item x="90"/>
        <item x="167"/>
        <item x="73"/>
        <item x="43"/>
        <item x="161"/>
        <item x="185"/>
        <item x="132"/>
        <item x="78"/>
        <item x="147"/>
        <item x="4"/>
        <item x="186"/>
        <item x="120"/>
        <item x="182"/>
        <item x="39"/>
        <item x="27"/>
        <item x="29"/>
        <item x="9"/>
        <item x="2"/>
        <item x="188"/>
        <item x="70"/>
        <item x="183"/>
        <item x="16"/>
        <item x="13"/>
        <item x="76"/>
        <item x="124"/>
        <item x="21"/>
        <item x="23"/>
        <item x="171"/>
        <item x="52"/>
        <item x="158"/>
        <item x="99"/>
        <item x="127"/>
        <item x="48"/>
        <item t="default"/>
      </items>
    </pivotField>
    <pivotField showAll="0" defaultSubtotal="0"/>
    <pivotField showAll="0" defaultSubtotal="0"/>
    <pivotField showAll="0" defaultSubtotal="0">
      <items count="4">
        <item x="0"/>
        <item x="1"/>
        <item x="2"/>
        <item x="3"/>
      </items>
    </pivotField>
  </pivotFields>
  <rowItems count="1">
    <i/>
  </rowItems>
  <colItems count="1">
    <i/>
  </colItems>
  <dataFields count="1">
    <dataField name="Average of SALES" fld="8" subtotal="average" baseField="0" baseItem="0" numFmtId="16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952EAA-EFC6-4EA9-9564-A7E7BCCB471F}"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A4" firstHeaderRow="1" firstDataRow="1" firstDataCol="0"/>
  <pivotFields count="14">
    <pivotField showAll="0"/>
    <pivotField showAll="0"/>
    <pivotField showAll="0"/>
    <pivotField showAll="0"/>
    <pivotField showAll="0">
      <items count="7">
        <item x="4"/>
        <item x="1"/>
        <item x="3"/>
        <item x="0"/>
        <item x="2"/>
        <item x="5"/>
        <item t="default"/>
      </items>
    </pivotField>
    <pivotField showAll="0">
      <items count="5">
        <item x="0"/>
        <item x="1"/>
        <item x="2"/>
        <item x="3"/>
        <item t="default"/>
      </items>
    </pivotField>
    <pivotField showAll="0"/>
    <pivotField showAll="0"/>
    <pivotField dataField="1" showAll="0"/>
    <pivotField showAll="0"/>
    <pivotField numFmtId="14" showAll="0">
      <items count="199">
        <item x="134"/>
        <item x="149"/>
        <item x="180"/>
        <item x="164"/>
        <item x="125"/>
        <item x="136"/>
        <item x="24"/>
        <item x="143"/>
        <item x="165"/>
        <item x="130"/>
        <item x="63"/>
        <item x="177"/>
        <item x="155"/>
        <item x="64"/>
        <item x="10"/>
        <item x="6"/>
        <item x="46"/>
        <item x="54"/>
        <item x="17"/>
        <item x="107"/>
        <item x="75"/>
        <item x="55"/>
        <item x="123"/>
        <item x="169"/>
        <item x="53"/>
        <item x="156"/>
        <item x="87"/>
        <item x="74"/>
        <item x="114"/>
        <item x="7"/>
        <item x="196"/>
        <item x="61"/>
        <item x="144"/>
        <item x="160"/>
        <item x="59"/>
        <item x="97"/>
        <item x="91"/>
        <item x="168"/>
        <item x="12"/>
        <item x="93"/>
        <item x="137"/>
        <item x="106"/>
        <item x="153"/>
        <item x="69"/>
        <item x="94"/>
        <item x="18"/>
        <item x="62"/>
        <item x="115"/>
        <item x="102"/>
        <item x="14"/>
        <item x="126"/>
        <item x="133"/>
        <item x="72"/>
        <item x="81"/>
        <item x="139"/>
        <item x="190"/>
        <item x="141"/>
        <item x="42"/>
        <item x="28"/>
        <item x="112"/>
        <item x="89"/>
        <item x="110"/>
        <item x="108"/>
        <item x="40"/>
        <item x="148"/>
        <item x="3"/>
        <item x="146"/>
        <item x="129"/>
        <item x="109"/>
        <item x="192"/>
        <item x="176"/>
        <item x="77"/>
        <item x="88"/>
        <item x="96"/>
        <item x="1"/>
        <item x="151"/>
        <item x="173"/>
        <item x="71"/>
        <item x="184"/>
        <item x="22"/>
        <item x="41"/>
        <item x="66"/>
        <item x="118"/>
        <item x="36"/>
        <item x="38"/>
        <item x="26"/>
        <item x="142"/>
        <item x="95"/>
        <item x="25"/>
        <item x="56"/>
        <item x="157"/>
        <item x="92"/>
        <item x="50"/>
        <item x="179"/>
        <item x="195"/>
        <item x="67"/>
        <item x="138"/>
        <item x="174"/>
        <item x="82"/>
        <item x="187"/>
        <item x="100"/>
        <item x="194"/>
        <item x="128"/>
        <item x="34"/>
        <item x="121"/>
        <item x="140"/>
        <item x="152"/>
        <item x="83"/>
        <item x="116"/>
        <item x="5"/>
        <item x="163"/>
        <item x="175"/>
        <item x="86"/>
        <item x="119"/>
        <item x="131"/>
        <item x="33"/>
        <item x="68"/>
        <item x="19"/>
        <item x="80"/>
        <item x="154"/>
        <item x="84"/>
        <item x="32"/>
        <item x="117"/>
        <item x="159"/>
        <item x="111"/>
        <item x="181"/>
        <item x="193"/>
        <item x="51"/>
        <item x="45"/>
        <item x="30"/>
        <item x="20"/>
        <item x="65"/>
        <item x="105"/>
        <item x="166"/>
        <item x="145"/>
        <item x="113"/>
        <item x="172"/>
        <item x="162"/>
        <item x="47"/>
        <item x="191"/>
        <item x="49"/>
        <item x="197"/>
        <item x="8"/>
        <item x="60"/>
        <item x="122"/>
        <item x="103"/>
        <item x="15"/>
        <item x="35"/>
        <item x="57"/>
        <item x="104"/>
        <item x="31"/>
        <item x="98"/>
        <item x="170"/>
        <item x="11"/>
        <item x="0"/>
        <item x="189"/>
        <item x="85"/>
        <item x="44"/>
        <item x="135"/>
        <item x="58"/>
        <item x="79"/>
        <item x="150"/>
        <item x="101"/>
        <item x="37"/>
        <item x="178"/>
        <item x="90"/>
        <item x="167"/>
        <item x="73"/>
        <item x="43"/>
        <item x="161"/>
        <item x="185"/>
        <item x="132"/>
        <item x="78"/>
        <item x="147"/>
        <item x="4"/>
        <item x="186"/>
        <item x="120"/>
        <item x="182"/>
        <item x="39"/>
        <item x="27"/>
        <item x="29"/>
        <item x="9"/>
        <item x="2"/>
        <item x="188"/>
        <item x="70"/>
        <item x="183"/>
        <item x="16"/>
        <item x="13"/>
        <item x="76"/>
        <item x="124"/>
        <item x="21"/>
        <item x="23"/>
        <item x="171"/>
        <item x="52"/>
        <item x="158"/>
        <item x="99"/>
        <item x="127"/>
        <item x="48"/>
        <item t="default"/>
      </items>
    </pivotField>
    <pivotField showAll="0" defaultSubtotal="0"/>
    <pivotField showAll="0" defaultSubtotal="0"/>
    <pivotField showAll="0" defaultSubtotal="0">
      <items count="4">
        <item x="0"/>
        <item x="1"/>
        <item x="2"/>
        <item x="3"/>
      </items>
    </pivotField>
  </pivotFields>
  <rowItems count="1">
    <i/>
  </rowItems>
  <colItems count="1">
    <i/>
  </colItems>
  <dataFields count="1">
    <dataField name="Sum of SALES" fld="8" baseField="0" baseItem="0" numFmtId="164"/>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AEA88F1-A8A3-4EC6-8A49-EAC0D537EA5A}" sourceName="CATEGORY">
  <pivotTables>
    <pivotTable tabId="3" name="PivotTable2"/>
    <pivotTable tabId="3" name="PivotTable1"/>
    <pivotTable tabId="3" name="PivotTable6"/>
    <pivotTable tabId="8" name="PivotTable7"/>
    <pivotTable tabId="8" name="PivotTable8"/>
    <pivotTable tabId="8" name="PivotTable9"/>
  </pivotTables>
  <data>
    <tabular pivotCacheId="751832002">
      <items count="6">
        <i x="4" s="1"/>
        <i x="1" s="1"/>
        <i x="3" s="1"/>
        <i x="0"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B011C77-0402-4574-A0FD-B8A8AAC5C202}" sourceName="REGION">
  <pivotTables>
    <pivotTable tabId="3" name="PivotTable2"/>
    <pivotTable tabId="3" name="PivotTable1"/>
    <pivotTable tabId="3" name="PivotTable6"/>
    <pivotTable tabId="8" name="PivotTable7"/>
    <pivotTable tabId="8" name="PivotTable8"/>
    <pivotTable tabId="8" name="PivotTable9"/>
  </pivotTables>
  <data>
    <tabular pivotCacheId="751832002">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F9551EA1-4046-4C62-9601-42FEBF82F413}" cache="Slicer_CATEGORY" caption="CATEGORY" columnCount="2" rowHeight="234950"/>
  <slicer name="REGION 2" xr10:uid="{C8A0353D-CE8D-4F50-AA56-89D7760B5664}"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5FA814F1-1A7E-45D7-BC19-803B91D21B1E}" cache="Slicer_CATEGORY" caption="CATEGORY" rowHeight="234950"/>
  <slicer name="REGION 1" xr10:uid="{A33ECD60-A7FC-416B-839C-09B141270A7D}"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25822C-B437-4289-B5D5-3E103BE21DD0}" name="Table2" displayName="Table2" ref="A1:L277" totalsRowShown="0">
  <autoFilter ref="A1:L277" xr:uid="{FC25822C-B437-4289-B5D5-3E103BE21DD0}"/>
  <tableColumns count="12">
    <tableColumn id="1" xr3:uid="{BED7DB7C-D523-48B4-9BE1-66400F35C703}" name="CUSTOMER NAME"/>
    <tableColumn id="2" xr3:uid="{EC18DADE-D013-40D5-9C6F-CC86CDF4DB40}" name="First Name"/>
    <tableColumn id="3" xr3:uid="{2B87BFBE-FB82-4381-B340-1F474D812AC3}" name="Last Name"/>
    <tableColumn id="4" xr3:uid="{3E4FC9F8-0BD8-4706-9F1A-F63A03E3C5AE}" name="PRODUCT"/>
    <tableColumn id="5" xr3:uid="{86E35CB7-3A50-4A7B-8C0C-0A1F2CA846B3}" name="CATEGORY"/>
    <tableColumn id="6" xr3:uid="{1F9EF8B2-A750-44B7-B675-B43439D9B4FD}" name="REGION"/>
    <tableColumn id="7" xr3:uid="{A8A61DFF-A5A3-4FB4-97C0-5EFE32CB15F7}" name="QUANTITY"/>
    <tableColumn id="8" xr3:uid="{C90EAA1A-305E-43D0-BE49-EB237D1900C7}" name="UNIT PRICE"/>
    <tableColumn id="12" xr3:uid="{0B0FD272-9261-4B59-A345-A9DF644E0C0C}" name="Revenue" dataDxfId="7">
      <calculatedColumnFormula>Table2[[#This Row],[QUANTITY]]*Table2[[#This Row],[UNIT PRICE]]</calculatedColumnFormula>
    </tableColumn>
    <tableColumn id="9" xr3:uid="{49923D2C-7F2C-4D97-AB3F-780323E3F026}" name="SALES"/>
    <tableColumn id="10" xr3:uid="{E4900081-98BC-4CCF-9219-24E2414D748D}" name="PERFORMANCE">
      <calculatedColumnFormula array="1">_xlfn.IFS(J2&gt;30000, "High", J2&gt;=20000, "Medium", J2&lt;20000, "Low")</calculatedColumnFormula>
    </tableColumn>
    <tableColumn id="11" xr3:uid="{D8218C7C-1EC2-429A-9761-E2690A8A962C}" name="ORDER DATE"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EDF7D86-3DFA-4EC1-B141-ECAF2371D75B}" sourceName="ORDER DATE">
  <pivotTables>
    <pivotTable tabId="3" name="PivotTable2"/>
    <pivotTable tabId="3" name="PivotTable1"/>
    <pivotTable tabId="3" name="PivotTable6"/>
    <pivotTable tabId="8" name="PivotTable7"/>
    <pivotTable tabId="8" name="PivotTable8"/>
    <pivotTable tabId="8" name="PivotTable9"/>
  </pivotTables>
  <state minimalRefreshVersion="6" lastRefreshVersion="6" pivotCacheId="751832002" filterType="unknown">
    <bounds startDate="2024-01-01T00:00:00" endDate="202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65F9CBBF-3602-4DF2-BB94-C11B70B7F685}" cache="NativeTimeline_ORDER_DATE" caption="ORDER DATE" level="2" selectionLevel="2" scrollPosition="2025-06-06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0D7470F4-3F36-4C64-BEDE-84DCBC51A0DE}" cache="NativeTimeline_ORDER_DATE" caption="ORDER DATE" level="2" selectionLevel="2" scrollPosition="2024-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94B82-6865-438C-8310-0A91E0A92ABD}">
  <dimension ref="A1:L277"/>
  <sheetViews>
    <sheetView tabSelected="1" zoomScale="99" zoomScaleNormal="99" workbookViewId="0">
      <selection activeCell="I2" sqref="I2"/>
    </sheetView>
  </sheetViews>
  <sheetFormatPr defaultRowHeight="14.4" x14ac:dyDescent="0.3"/>
  <cols>
    <col min="1" max="1" width="19.6640625" bestFit="1" customWidth="1"/>
    <col min="2" max="2" width="11.88671875" customWidth="1"/>
    <col min="3" max="3" width="11.77734375" customWidth="1"/>
    <col min="4" max="4" width="11.21875" customWidth="1"/>
    <col min="5" max="5" width="15.21875" bestFit="1" customWidth="1"/>
    <col min="6" max="6" width="9.5546875" customWidth="1"/>
    <col min="7" max="7" width="11.77734375" customWidth="1"/>
    <col min="8" max="8" width="12.5546875" customWidth="1"/>
    <col min="9" max="9" width="10.6640625" bestFit="1" customWidth="1"/>
    <col min="10" max="10" width="16" customWidth="1"/>
    <col min="11" max="11" width="13.6640625" customWidth="1"/>
    <col min="12" max="12" width="14" bestFit="1" customWidth="1"/>
  </cols>
  <sheetData>
    <row r="1" spans="1:12" x14ac:dyDescent="0.3">
      <c r="A1" t="s">
        <v>295</v>
      </c>
      <c r="B1" t="s">
        <v>303</v>
      </c>
      <c r="C1" t="s">
        <v>304</v>
      </c>
      <c r="D1" t="s">
        <v>296</v>
      </c>
      <c r="E1" t="s">
        <v>297</v>
      </c>
      <c r="F1" t="s">
        <v>298</v>
      </c>
      <c r="G1" t="s">
        <v>299</v>
      </c>
      <c r="H1" t="s">
        <v>300</v>
      </c>
      <c r="I1" t="s">
        <v>688</v>
      </c>
      <c r="J1" t="s">
        <v>301</v>
      </c>
      <c r="K1" t="s">
        <v>666</v>
      </c>
      <c r="L1" t="s">
        <v>302</v>
      </c>
    </row>
    <row r="2" spans="1:12" ht="12.6" customHeight="1" x14ac:dyDescent="0.3">
      <c r="A2" t="s">
        <v>263</v>
      </c>
      <c r="B2" t="s">
        <v>344</v>
      </c>
      <c r="C2" t="s">
        <v>496</v>
      </c>
      <c r="D2" t="s">
        <v>23</v>
      </c>
      <c r="E2" t="s">
        <v>286</v>
      </c>
      <c r="F2" t="s">
        <v>2</v>
      </c>
      <c r="G2">
        <v>18</v>
      </c>
      <c r="H2">
        <v>1975.82</v>
      </c>
      <c r="I2">
        <f>Table2[[#This Row],[QUANTITY]]*Table2[[#This Row],[UNIT PRICE]]</f>
        <v>35564.76</v>
      </c>
      <c r="J2" s="9">
        <v>35564.76</v>
      </c>
      <c r="K2" s="9" t="str" cm="1">
        <f t="array" ref="K2">_xlfn.IFS(J2&gt;30000, "High", J2&gt;=20000, "Medium", J2&lt;20000, "Low")</f>
        <v>High</v>
      </c>
      <c r="L2" s="1">
        <v>45753</v>
      </c>
    </row>
    <row r="3" spans="1:12" x14ac:dyDescent="0.3">
      <c r="A3" t="s">
        <v>132</v>
      </c>
      <c r="B3" t="s">
        <v>398</v>
      </c>
      <c r="C3" t="s">
        <v>544</v>
      </c>
      <c r="D3" t="s">
        <v>18</v>
      </c>
      <c r="E3" t="s">
        <v>285</v>
      </c>
      <c r="F3" t="s">
        <v>13</v>
      </c>
      <c r="G3">
        <v>17</v>
      </c>
      <c r="H3">
        <v>1989.65</v>
      </c>
      <c r="I3">
        <f>Table2[[#This Row],[QUANTITY]]*Table2[[#This Row],[UNIT PRICE]]</f>
        <v>33824.050000000003</v>
      </c>
      <c r="J3" s="9">
        <v>33824.050000000003</v>
      </c>
      <c r="K3" s="9" t="str" cm="1">
        <f t="array" ref="K3">_xlfn.IFS(J3&gt;30000, "High", J3&gt;=20000, "Medium", J3&lt;20000, "Low")</f>
        <v>High</v>
      </c>
      <c r="L3" s="1">
        <v>45617</v>
      </c>
    </row>
    <row r="4" spans="1:12" x14ac:dyDescent="0.3">
      <c r="A4" t="s">
        <v>226</v>
      </c>
      <c r="B4" t="s">
        <v>448</v>
      </c>
      <c r="C4" t="s">
        <v>399</v>
      </c>
      <c r="D4" t="s">
        <v>41</v>
      </c>
      <c r="E4" t="s">
        <v>16</v>
      </c>
      <c r="F4" t="s">
        <v>13</v>
      </c>
      <c r="G4">
        <v>18</v>
      </c>
      <c r="H4">
        <v>1794.6</v>
      </c>
      <c r="I4">
        <f>Table2[[#This Row],[QUANTITY]]*Table2[[#This Row],[UNIT PRICE]]</f>
        <v>32302.799999999999</v>
      </c>
      <c r="J4" s="9">
        <v>32302.799999999999</v>
      </c>
      <c r="K4" s="9" t="str" cm="1">
        <f t="array" ref="K4">_xlfn.IFS(J4&gt;30000, "High", J4&gt;=20000, "Medium", J4&lt;20000, "Low")</f>
        <v>High</v>
      </c>
      <c r="L4" s="1">
        <v>45818</v>
      </c>
    </row>
    <row r="5" spans="1:12" x14ac:dyDescent="0.3">
      <c r="A5" t="s">
        <v>230</v>
      </c>
      <c r="B5" t="s">
        <v>451</v>
      </c>
      <c r="C5" t="s">
        <v>586</v>
      </c>
      <c r="D5" t="s">
        <v>8</v>
      </c>
      <c r="E5" t="s">
        <v>285</v>
      </c>
      <c r="F5" t="s">
        <v>7</v>
      </c>
      <c r="G5">
        <v>17</v>
      </c>
      <c r="H5">
        <v>1899.77</v>
      </c>
      <c r="I5">
        <f>Table2[[#This Row],[QUANTITY]]*Table2[[#This Row],[UNIT PRICE]]</f>
        <v>32296.09</v>
      </c>
      <c r="J5" s="9">
        <v>32296.09</v>
      </c>
      <c r="K5" s="9" t="str" cm="1">
        <f t="array" ref="K5">_xlfn.IFS(J5&gt;30000, "High", J5&gt;=20000, "Medium", J5&lt;20000, "Low")</f>
        <v>High</v>
      </c>
      <c r="L5" s="1">
        <v>45603</v>
      </c>
    </row>
    <row r="6" spans="1:12" x14ac:dyDescent="0.3">
      <c r="A6" t="s">
        <v>189</v>
      </c>
      <c r="B6" t="s">
        <v>375</v>
      </c>
      <c r="C6" t="s">
        <v>610</v>
      </c>
      <c r="D6" t="s">
        <v>287</v>
      </c>
      <c r="E6" t="s">
        <v>284</v>
      </c>
      <c r="F6" t="s">
        <v>7</v>
      </c>
      <c r="G6">
        <v>19</v>
      </c>
      <c r="H6">
        <v>1659.22</v>
      </c>
      <c r="I6">
        <f>Table2[[#This Row],[QUANTITY]]*Table2[[#This Row],[UNIT PRICE]]</f>
        <v>31525.18</v>
      </c>
      <c r="J6" s="9">
        <v>31525.18</v>
      </c>
      <c r="K6" s="9" t="str" cm="1">
        <f t="array" ref="K6">_xlfn.IFS(J6&gt;30000, "High", J6&gt;=20000, "Medium", J6&lt;20000, "Low")</f>
        <v>High</v>
      </c>
      <c r="L6" s="1">
        <v>45792</v>
      </c>
    </row>
    <row r="7" spans="1:12" x14ac:dyDescent="0.3">
      <c r="A7" t="s">
        <v>106</v>
      </c>
      <c r="B7" t="s">
        <v>346</v>
      </c>
      <c r="C7" t="s">
        <v>552</v>
      </c>
      <c r="D7" t="s">
        <v>8</v>
      </c>
      <c r="E7" t="s">
        <v>285</v>
      </c>
      <c r="F7" t="s">
        <v>2</v>
      </c>
      <c r="G7">
        <v>16</v>
      </c>
      <c r="H7">
        <v>1934.3</v>
      </c>
      <c r="I7">
        <f>Table2[[#This Row],[QUANTITY]]*Table2[[#This Row],[UNIT PRICE]]</f>
        <v>30948.799999999999</v>
      </c>
      <c r="J7" s="9">
        <v>30948.799999999999</v>
      </c>
      <c r="K7" s="9" t="str" cm="1">
        <f t="array" ref="K7">_xlfn.IFS(J7&gt;30000, "High", J7&gt;=20000, "Medium", J7&lt;20000, "Low")</f>
        <v>High</v>
      </c>
      <c r="L7" s="1">
        <v>45685</v>
      </c>
    </row>
    <row r="8" spans="1:12" x14ac:dyDescent="0.3">
      <c r="A8" t="s">
        <v>233</v>
      </c>
      <c r="B8" t="s">
        <v>452</v>
      </c>
      <c r="C8" t="s">
        <v>586</v>
      </c>
      <c r="D8" t="s">
        <v>6</v>
      </c>
      <c r="E8" t="s">
        <v>9</v>
      </c>
      <c r="F8" t="s">
        <v>7</v>
      </c>
      <c r="G8">
        <v>19</v>
      </c>
      <c r="H8">
        <v>1576.58</v>
      </c>
      <c r="I8">
        <f>Table2[[#This Row],[QUANTITY]]*Table2[[#This Row],[UNIT PRICE]]</f>
        <v>29955.019999999997</v>
      </c>
      <c r="J8" s="9">
        <v>29955.019999999899</v>
      </c>
      <c r="K8" t="str" cm="1">
        <f t="array" ref="K8">_xlfn.IFS(J8&gt;30000, "High", J8&gt;=20000, "Medium", J8&lt;20000, "Low")</f>
        <v>Medium</v>
      </c>
      <c r="L8" s="1">
        <v>45517</v>
      </c>
    </row>
    <row r="9" spans="1:12" x14ac:dyDescent="0.3">
      <c r="A9" t="s">
        <v>187</v>
      </c>
      <c r="B9" t="s">
        <v>344</v>
      </c>
      <c r="C9" t="s">
        <v>608</v>
      </c>
      <c r="D9" t="s">
        <v>41</v>
      </c>
      <c r="E9" t="s">
        <v>16</v>
      </c>
      <c r="F9" t="s">
        <v>2</v>
      </c>
      <c r="G9">
        <v>17</v>
      </c>
      <c r="H9">
        <v>1747.68</v>
      </c>
      <c r="I9">
        <f>Table2[[#This Row],[QUANTITY]]*Table2[[#This Row],[UNIT PRICE]]</f>
        <v>29710.560000000001</v>
      </c>
      <c r="J9" s="9">
        <v>29710.560000000001</v>
      </c>
      <c r="K9" t="str" cm="1">
        <f t="array" ref="K9">_xlfn.IFS(J9&gt;30000, "High", J9&gt;=20000, "Medium", J9&lt;20000, "Low")</f>
        <v>Medium</v>
      </c>
      <c r="L9" s="1">
        <v>45547</v>
      </c>
    </row>
    <row r="10" spans="1:12" x14ac:dyDescent="0.3">
      <c r="A10" t="s">
        <v>144</v>
      </c>
      <c r="B10" t="s">
        <v>324</v>
      </c>
      <c r="C10" t="s">
        <v>478</v>
      </c>
      <c r="D10" t="s">
        <v>11</v>
      </c>
      <c r="E10" t="s">
        <v>19</v>
      </c>
      <c r="F10" t="s">
        <v>4</v>
      </c>
      <c r="G10">
        <v>17</v>
      </c>
      <c r="H10">
        <v>1712.47</v>
      </c>
      <c r="I10">
        <f>Table2[[#This Row],[QUANTITY]]*Table2[[#This Row],[UNIT PRICE]]</f>
        <v>29111.99</v>
      </c>
      <c r="J10" s="9">
        <v>29111.99</v>
      </c>
      <c r="K10" t="str" cm="1">
        <f t="array" ref="K10">_xlfn.IFS(J10&gt;30000, "High", J10&gt;=20000, "Medium", J10&lt;20000, "Low")</f>
        <v>Medium</v>
      </c>
      <c r="L10" s="1">
        <v>45736</v>
      </c>
    </row>
    <row r="11" spans="1:12" x14ac:dyDescent="0.3">
      <c r="A11" t="s">
        <v>265</v>
      </c>
      <c r="B11" t="s">
        <v>469</v>
      </c>
      <c r="C11" t="s">
        <v>507</v>
      </c>
      <c r="D11" t="s">
        <v>41</v>
      </c>
      <c r="E11" t="s">
        <v>16</v>
      </c>
      <c r="F11" t="s">
        <v>4</v>
      </c>
      <c r="G11">
        <v>17</v>
      </c>
      <c r="H11">
        <v>1692.82</v>
      </c>
      <c r="I11">
        <f>Table2[[#This Row],[QUANTITY]]*Table2[[#This Row],[UNIT PRICE]]</f>
        <v>28777.94</v>
      </c>
      <c r="J11" s="9">
        <v>28777.94</v>
      </c>
      <c r="K11" t="str" cm="1">
        <f t="array" ref="K11">_xlfn.IFS(J11&gt;30000, "High", J11&gt;=20000, "Medium", J11&lt;20000, "Low")</f>
        <v>Medium</v>
      </c>
      <c r="L11" s="1">
        <v>45816</v>
      </c>
    </row>
    <row r="12" spans="1:12" x14ac:dyDescent="0.3">
      <c r="A12" t="s">
        <v>250</v>
      </c>
      <c r="B12" t="s">
        <v>310</v>
      </c>
      <c r="C12" t="s">
        <v>601</v>
      </c>
      <c r="D12" t="s">
        <v>31</v>
      </c>
      <c r="E12" t="s">
        <v>19</v>
      </c>
      <c r="F12" t="s">
        <v>7</v>
      </c>
      <c r="G12">
        <v>16</v>
      </c>
      <c r="H12">
        <v>1791.5</v>
      </c>
      <c r="I12">
        <f>Table2[[#This Row],[QUANTITY]]*Table2[[#This Row],[UNIT PRICE]]</f>
        <v>28664</v>
      </c>
      <c r="J12" s="9">
        <v>28664</v>
      </c>
      <c r="K12" t="str" cm="1">
        <f t="array" ref="K12">_xlfn.IFS(J12&gt;30000, "High", J12&gt;=20000, "Medium", J12&lt;20000, "Low")</f>
        <v>Medium</v>
      </c>
      <c r="L12" s="1">
        <v>45516</v>
      </c>
    </row>
    <row r="13" spans="1:12" x14ac:dyDescent="0.3">
      <c r="A13" t="s">
        <v>39</v>
      </c>
      <c r="B13" t="s">
        <v>329</v>
      </c>
      <c r="C13" t="s">
        <v>499</v>
      </c>
      <c r="D13" t="s">
        <v>18</v>
      </c>
      <c r="E13" t="s">
        <v>285</v>
      </c>
      <c r="F13" t="s">
        <v>7</v>
      </c>
      <c r="G13">
        <v>18</v>
      </c>
      <c r="H13">
        <v>1572.75</v>
      </c>
      <c r="I13">
        <f>Table2[[#This Row],[QUANTITY]]*Table2[[#This Row],[UNIT PRICE]]</f>
        <v>28309.5</v>
      </c>
      <c r="J13" s="9">
        <v>28309.5</v>
      </c>
      <c r="K13" t="str" cm="1">
        <f t="array" ref="K13">_xlfn.IFS(J13&gt;30000, "High", J13&gt;=20000, "Medium", J13&lt;20000, "Low")</f>
        <v>Medium</v>
      </c>
      <c r="L13" s="1">
        <v>45751</v>
      </c>
    </row>
    <row r="14" spans="1:12" x14ac:dyDescent="0.3">
      <c r="A14" t="s">
        <v>108</v>
      </c>
      <c r="B14" t="s">
        <v>379</v>
      </c>
      <c r="C14" t="s">
        <v>554</v>
      </c>
      <c r="D14" t="s">
        <v>18</v>
      </c>
      <c r="E14" t="s">
        <v>285</v>
      </c>
      <c r="F14" t="s">
        <v>2</v>
      </c>
      <c r="G14">
        <v>19</v>
      </c>
      <c r="H14">
        <v>1479.32</v>
      </c>
      <c r="I14">
        <f>Table2[[#This Row],[QUANTITY]]*Table2[[#This Row],[UNIT PRICE]]</f>
        <v>28107.079999999998</v>
      </c>
      <c r="J14" s="9">
        <v>28107.0799999999</v>
      </c>
      <c r="K14" t="str" cm="1">
        <f t="array" ref="K14">_xlfn.IFS(J14&gt;30000, "High", J14&gt;=20000, "Medium", J14&lt;20000, "Low")</f>
        <v>Medium</v>
      </c>
      <c r="L14" s="1">
        <v>45563</v>
      </c>
    </row>
    <row r="15" spans="1:12" x14ac:dyDescent="0.3">
      <c r="A15" t="s">
        <v>178</v>
      </c>
      <c r="B15" t="s">
        <v>424</v>
      </c>
      <c r="C15" t="s">
        <v>507</v>
      </c>
      <c r="D15" t="s">
        <v>8</v>
      </c>
      <c r="E15" t="s">
        <v>285</v>
      </c>
      <c r="F15" t="s">
        <v>2</v>
      </c>
      <c r="G15">
        <v>14</v>
      </c>
      <c r="H15">
        <v>1961.07</v>
      </c>
      <c r="I15">
        <f>Table2[[#This Row],[QUANTITY]]*Table2[[#This Row],[UNIT PRICE]]</f>
        <v>27454.98</v>
      </c>
      <c r="J15" s="9">
        <v>27454.98</v>
      </c>
      <c r="K15" t="str" cm="1">
        <f t="array" ref="K15">_xlfn.IFS(J15&gt;30000, "High", J15&gt;=20000, "Medium", J15&lt;20000, "Low")</f>
        <v>Medium</v>
      </c>
      <c r="L15" s="1">
        <v>45824</v>
      </c>
    </row>
    <row r="16" spans="1:12" x14ac:dyDescent="0.3">
      <c r="A16" t="s">
        <v>243</v>
      </c>
      <c r="B16" t="s">
        <v>459</v>
      </c>
      <c r="C16" t="s">
        <v>474</v>
      </c>
      <c r="D16" t="s">
        <v>11</v>
      </c>
      <c r="E16" t="s">
        <v>19</v>
      </c>
      <c r="F16" t="s">
        <v>7</v>
      </c>
      <c r="G16">
        <v>15</v>
      </c>
      <c r="H16">
        <v>1793.17</v>
      </c>
      <c r="I16">
        <f>Table2[[#This Row],[QUANTITY]]*Table2[[#This Row],[UNIT PRICE]]</f>
        <v>26897.550000000003</v>
      </c>
      <c r="J16" s="9">
        <v>26897.55</v>
      </c>
      <c r="K16" t="str" cm="1">
        <f t="array" ref="K16">_xlfn.IFS(J16&gt;30000, "High", J16&gt;=20000, "Medium", J16&lt;20000, "Low")</f>
        <v>Medium</v>
      </c>
      <c r="L16" s="1">
        <v>45584</v>
      </c>
    </row>
    <row r="17" spans="1:12" x14ac:dyDescent="0.3">
      <c r="A17" t="s">
        <v>203</v>
      </c>
      <c r="B17" t="s">
        <v>436</v>
      </c>
      <c r="C17" t="s">
        <v>621</v>
      </c>
      <c r="D17" t="s">
        <v>6</v>
      </c>
      <c r="E17" t="s">
        <v>9</v>
      </c>
      <c r="F17" t="s">
        <v>7</v>
      </c>
      <c r="G17">
        <v>17</v>
      </c>
      <c r="H17">
        <v>1575.18</v>
      </c>
      <c r="I17">
        <f>Table2[[#This Row],[QUANTITY]]*Table2[[#This Row],[UNIT PRICE]]</f>
        <v>26778.06</v>
      </c>
      <c r="J17" s="9">
        <v>26778.06</v>
      </c>
      <c r="K17" t="str" cm="1">
        <f t="array" ref="K17">_xlfn.IFS(J17&gt;30000, "High", J17&gt;=20000, "Medium", J17&lt;20000, "Low")</f>
        <v>Medium</v>
      </c>
      <c r="L17" s="1">
        <v>45742</v>
      </c>
    </row>
    <row r="18" spans="1:12" x14ac:dyDescent="0.3">
      <c r="A18" t="s">
        <v>276</v>
      </c>
      <c r="B18" t="s">
        <v>366</v>
      </c>
      <c r="C18" t="s">
        <v>522</v>
      </c>
      <c r="D18" t="s">
        <v>8</v>
      </c>
      <c r="E18" t="s">
        <v>285</v>
      </c>
      <c r="F18" t="s">
        <v>2</v>
      </c>
      <c r="G18">
        <v>17</v>
      </c>
      <c r="H18">
        <v>1538.3</v>
      </c>
      <c r="I18">
        <f>Table2[[#This Row],[QUANTITY]]*Table2[[#This Row],[UNIT PRICE]]</f>
        <v>26151.1</v>
      </c>
      <c r="J18" s="9">
        <v>26151.1</v>
      </c>
      <c r="K18" t="str" cm="1">
        <f t="array" ref="K18">_xlfn.IFS(J18&gt;30000, "High", J18&gt;=20000, "Medium", J18&lt;20000, "Low")</f>
        <v>Medium</v>
      </c>
      <c r="L18" s="1">
        <v>45823</v>
      </c>
    </row>
    <row r="19" spans="1:12" x14ac:dyDescent="0.3">
      <c r="A19" t="s">
        <v>94</v>
      </c>
      <c r="B19" t="s">
        <v>370</v>
      </c>
      <c r="C19" t="s">
        <v>519</v>
      </c>
      <c r="D19" t="s">
        <v>31</v>
      </c>
      <c r="E19" t="s">
        <v>19</v>
      </c>
      <c r="F19" t="s">
        <v>2</v>
      </c>
      <c r="G19">
        <v>16</v>
      </c>
      <c r="H19">
        <v>1616.86</v>
      </c>
      <c r="I19">
        <f>Table2[[#This Row],[QUANTITY]]*Table2[[#This Row],[UNIT PRICE]]</f>
        <v>25869.759999999998</v>
      </c>
      <c r="J19" s="9">
        <v>25869.759999999998</v>
      </c>
      <c r="K19" t="str" cm="1">
        <f t="array" ref="K19">_xlfn.IFS(J19&gt;30000, "High", J19&gt;=20000, "Medium", J19&lt;20000, "Low")</f>
        <v>Medium</v>
      </c>
      <c r="L19" s="1">
        <v>45526</v>
      </c>
    </row>
    <row r="20" spans="1:12" x14ac:dyDescent="0.3">
      <c r="A20" t="s">
        <v>133</v>
      </c>
      <c r="B20" t="s">
        <v>338</v>
      </c>
      <c r="C20" t="s">
        <v>361</v>
      </c>
      <c r="D20" t="s">
        <v>8</v>
      </c>
      <c r="E20" t="s">
        <v>285</v>
      </c>
      <c r="F20" t="s">
        <v>13</v>
      </c>
      <c r="G20">
        <v>14</v>
      </c>
      <c r="H20">
        <v>1838.24</v>
      </c>
      <c r="I20">
        <f>Table2[[#This Row],[QUANTITY]]*Table2[[#This Row],[UNIT PRICE]]</f>
        <v>25735.360000000001</v>
      </c>
      <c r="J20" s="9">
        <v>25735.360000000001</v>
      </c>
      <c r="K20" t="str" cm="1">
        <f t="array" ref="K20">_xlfn.IFS(J20&gt;30000, "High", J20&gt;=20000, "Medium", J20&lt;20000, "Low")</f>
        <v>Medium</v>
      </c>
      <c r="L20" s="1">
        <v>45576</v>
      </c>
    </row>
    <row r="21" spans="1:12" x14ac:dyDescent="0.3">
      <c r="A21" t="s">
        <v>216</v>
      </c>
      <c r="B21" t="s">
        <v>338</v>
      </c>
      <c r="C21" t="s">
        <v>628</v>
      </c>
      <c r="D21" t="s">
        <v>41</v>
      </c>
      <c r="E21" t="s">
        <v>16</v>
      </c>
      <c r="F21" t="s">
        <v>4</v>
      </c>
      <c r="G21">
        <v>16</v>
      </c>
      <c r="H21">
        <v>1600.27</v>
      </c>
      <c r="I21">
        <f>Table2[[#This Row],[QUANTITY]]*Table2[[#This Row],[UNIT PRICE]]</f>
        <v>25604.32</v>
      </c>
      <c r="J21" s="9">
        <v>25604.32</v>
      </c>
      <c r="K21" t="str" cm="1">
        <f t="array" ref="K21">_xlfn.IFS(J21&gt;30000, "High", J21&gt;=20000, "Medium", J21&lt;20000, "Low")</f>
        <v>Medium</v>
      </c>
      <c r="L21" s="1">
        <v>45701</v>
      </c>
    </row>
    <row r="22" spans="1:12" x14ac:dyDescent="0.3">
      <c r="A22" t="s">
        <v>293</v>
      </c>
      <c r="B22" t="s">
        <v>458</v>
      </c>
      <c r="C22" t="s">
        <v>490</v>
      </c>
      <c r="D22" t="s">
        <v>6</v>
      </c>
      <c r="E22" t="s">
        <v>9</v>
      </c>
      <c r="F22" t="s">
        <v>4</v>
      </c>
      <c r="G22">
        <v>13</v>
      </c>
      <c r="H22">
        <v>1942.77</v>
      </c>
      <c r="I22">
        <f>Table2[[#This Row],[QUANTITY]]*Table2[[#This Row],[UNIT PRICE]]</f>
        <v>25256.01</v>
      </c>
      <c r="J22" s="9">
        <v>25256.01</v>
      </c>
      <c r="K22" t="str" cm="1">
        <f t="array" ref="K22">_xlfn.IFS(J22&gt;30000, "High", J22&gt;=20000, "Medium", J22&lt;20000, "Low")</f>
        <v>Medium</v>
      </c>
      <c r="L22" s="1">
        <v>45722</v>
      </c>
    </row>
    <row r="23" spans="1:12" x14ac:dyDescent="0.3">
      <c r="A23" t="s">
        <v>163</v>
      </c>
      <c r="B23" t="s">
        <v>417</v>
      </c>
      <c r="C23" t="s">
        <v>526</v>
      </c>
      <c r="D23" t="s">
        <v>18</v>
      </c>
      <c r="E23" t="s">
        <v>285</v>
      </c>
      <c r="F23" t="s">
        <v>13</v>
      </c>
      <c r="G23">
        <v>13</v>
      </c>
      <c r="H23">
        <v>1942.12</v>
      </c>
      <c r="I23">
        <f>Table2[[#This Row],[QUANTITY]]*Table2[[#This Row],[UNIT PRICE]]</f>
        <v>25247.559999999998</v>
      </c>
      <c r="J23" s="9">
        <v>25247.559999999899</v>
      </c>
      <c r="K23" t="str" cm="1">
        <f t="array" ref="K23">_xlfn.IFS(J23&gt;30000, "High", J23&gt;=20000, "Medium", J23&lt;20000, "Low")</f>
        <v>Medium</v>
      </c>
      <c r="L23" s="1">
        <v>45829</v>
      </c>
    </row>
    <row r="24" spans="1:12" x14ac:dyDescent="0.3">
      <c r="A24" t="s">
        <v>91</v>
      </c>
      <c r="B24" t="s">
        <v>369</v>
      </c>
      <c r="C24" t="s">
        <v>478</v>
      </c>
      <c r="D24" t="s">
        <v>287</v>
      </c>
      <c r="E24" t="s">
        <v>284</v>
      </c>
      <c r="F24" t="s">
        <v>4</v>
      </c>
      <c r="G24">
        <v>17</v>
      </c>
      <c r="H24">
        <v>1483.61</v>
      </c>
      <c r="I24">
        <f>Table2[[#This Row],[QUANTITY]]*Table2[[#This Row],[UNIT PRICE]]</f>
        <v>25221.37</v>
      </c>
      <c r="J24" s="9">
        <v>25221.37</v>
      </c>
      <c r="K24" t="str" cm="1">
        <f t="array" ref="K24">_xlfn.IFS(J24&gt;30000, "High", J24&gt;=20000, "Medium", J24&lt;20000, "Low")</f>
        <v>Medium</v>
      </c>
      <c r="L24" s="1">
        <v>45630</v>
      </c>
    </row>
    <row r="25" spans="1:12" x14ac:dyDescent="0.3">
      <c r="A25" t="s">
        <v>124</v>
      </c>
      <c r="B25" t="s">
        <v>391</v>
      </c>
      <c r="C25" t="s">
        <v>566</v>
      </c>
      <c r="D25" t="s">
        <v>41</v>
      </c>
      <c r="E25" t="s">
        <v>16</v>
      </c>
      <c r="F25" t="s">
        <v>2</v>
      </c>
      <c r="G25">
        <v>19</v>
      </c>
      <c r="H25">
        <v>1309.03</v>
      </c>
      <c r="I25">
        <f>Table2[[#This Row],[QUANTITY]]*Table2[[#This Row],[UNIT PRICE]]</f>
        <v>24871.57</v>
      </c>
      <c r="J25" s="9">
        <v>24871.57</v>
      </c>
      <c r="K25" t="str" cm="1">
        <f t="array" ref="K25">_xlfn.IFS(J25&gt;30000, "High", J25&gt;=20000, "Medium", J25&lt;20000, "Low")</f>
        <v>Medium</v>
      </c>
      <c r="L25" s="1">
        <v>45830</v>
      </c>
    </row>
    <row r="26" spans="1:12" x14ac:dyDescent="0.3">
      <c r="A26" t="s">
        <v>217</v>
      </c>
      <c r="B26" t="s">
        <v>445</v>
      </c>
      <c r="C26" t="s">
        <v>629</v>
      </c>
      <c r="D26" t="s">
        <v>1</v>
      </c>
      <c r="E26" t="s">
        <v>284</v>
      </c>
      <c r="F26" t="s">
        <v>13</v>
      </c>
      <c r="G26">
        <v>13</v>
      </c>
      <c r="H26">
        <v>1868.77</v>
      </c>
      <c r="I26">
        <f>Table2[[#This Row],[QUANTITY]]*Table2[[#This Row],[UNIT PRICE]]</f>
        <v>24294.01</v>
      </c>
      <c r="J26" s="9">
        <v>24294.01</v>
      </c>
      <c r="K26" t="str" cm="1">
        <f t="array" ref="K26">_xlfn.IFS(J26&gt;30000, "High", J26&gt;=20000, "Medium", J26&lt;20000, "Low")</f>
        <v>Medium</v>
      </c>
      <c r="L26" s="1">
        <v>45824</v>
      </c>
    </row>
    <row r="27" spans="1:12" x14ac:dyDescent="0.3">
      <c r="A27" t="s">
        <v>120</v>
      </c>
      <c r="B27" t="s">
        <v>350</v>
      </c>
      <c r="C27" t="s">
        <v>563</v>
      </c>
      <c r="D27" t="s">
        <v>287</v>
      </c>
      <c r="E27" t="s">
        <v>284</v>
      </c>
      <c r="F27" t="s">
        <v>2</v>
      </c>
      <c r="G27">
        <v>16</v>
      </c>
      <c r="H27">
        <v>1518.33</v>
      </c>
      <c r="I27">
        <f>Table2[[#This Row],[QUANTITY]]*Table2[[#This Row],[UNIT PRICE]]</f>
        <v>24293.279999999999</v>
      </c>
      <c r="J27" s="9">
        <v>24293.279999999999</v>
      </c>
      <c r="K27" t="str" cm="1">
        <f t="array" ref="K27">_xlfn.IFS(J27&gt;30000, "High", J27&gt;=20000, "Medium", J27&lt;20000, "Low")</f>
        <v>Medium</v>
      </c>
      <c r="L27" s="1">
        <v>45504</v>
      </c>
    </row>
    <row r="28" spans="1:12" x14ac:dyDescent="0.3">
      <c r="A28" t="s">
        <v>247</v>
      </c>
      <c r="B28" t="s">
        <v>462</v>
      </c>
      <c r="C28" t="s">
        <v>551</v>
      </c>
      <c r="D28" t="s">
        <v>41</v>
      </c>
      <c r="E28" t="s">
        <v>16</v>
      </c>
      <c r="F28" t="s">
        <v>4</v>
      </c>
      <c r="G28">
        <v>17</v>
      </c>
      <c r="H28">
        <v>1421.92</v>
      </c>
      <c r="I28">
        <f>Table2[[#This Row],[QUANTITY]]*Table2[[#This Row],[UNIT PRICE]]</f>
        <v>24172.639999999999</v>
      </c>
      <c r="J28" s="9">
        <v>24172.639999999999</v>
      </c>
      <c r="K28" t="str" cm="1">
        <f t="array" ref="K28">_xlfn.IFS(J28&gt;30000, "High", J28&gt;=20000, "Medium", J28&lt;20000, "Low")</f>
        <v>Medium</v>
      </c>
      <c r="L28" s="1">
        <v>45648</v>
      </c>
    </row>
    <row r="29" spans="1:12" x14ac:dyDescent="0.3">
      <c r="A29" t="s">
        <v>257</v>
      </c>
      <c r="B29" t="s">
        <v>412</v>
      </c>
      <c r="C29" t="s">
        <v>642</v>
      </c>
      <c r="D29" t="s">
        <v>23</v>
      </c>
      <c r="E29" t="s">
        <v>286</v>
      </c>
      <c r="F29" t="s">
        <v>4</v>
      </c>
      <c r="G29">
        <v>13</v>
      </c>
      <c r="H29">
        <v>1830.76</v>
      </c>
      <c r="I29">
        <f>Table2[[#This Row],[QUANTITY]]*Table2[[#This Row],[UNIT PRICE]]</f>
        <v>23799.88</v>
      </c>
      <c r="J29">
        <v>23799.88</v>
      </c>
      <c r="K29" t="str" cm="1">
        <f t="array" ref="K29">_xlfn.IFS(J29&gt;30000, "High", J29&gt;=20000, "Medium", J29&lt;20000, "Low")</f>
        <v>Medium</v>
      </c>
      <c r="L29" s="1">
        <v>45645</v>
      </c>
    </row>
    <row r="30" spans="1:12" x14ac:dyDescent="0.3">
      <c r="A30" t="s">
        <v>208</v>
      </c>
      <c r="B30" t="s">
        <v>439</v>
      </c>
      <c r="C30" t="s">
        <v>579</v>
      </c>
      <c r="D30" t="s">
        <v>31</v>
      </c>
      <c r="E30" t="s">
        <v>19</v>
      </c>
      <c r="F30" t="s">
        <v>2</v>
      </c>
      <c r="G30">
        <v>13</v>
      </c>
      <c r="H30">
        <v>1801.49</v>
      </c>
      <c r="I30">
        <f>Table2[[#This Row],[QUANTITY]]*Table2[[#This Row],[UNIT PRICE]]</f>
        <v>23419.37</v>
      </c>
      <c r="J30">
        <v>23419.37</v>
      </c>
      <c r="K30" t="str" cm="1">
        <f t="array" ref="K30">_xlfn.IFS(J30&gt;30000, "High", J30&gt;=20000, "Medium", J30&lt;20000, "Low")</f>
        <v>Medium</v>
      </c>
      <c r="L30" s="1">
        <v>45813</v>
      </c>
    </row>
    <row r="31" spans="1:12" x14ac:dyDescent="0.3">
      <c r="A31" t="s">
        <v>198</v>
      </c>
      <c r="B31" t="s">
        <v>415</v>
      </c>
      <c r="C31" t="s">
        <v>617</v>
      </c>
      <c r="D31" t="s">
        <v>287</v>
      </c>
      <c r="E31" t="s">
        <v>284</v>
      </c>
      <c r="F31" t="s">
        <v>7</v>
      </c>
      <c r="G31">
        <v>18</v>
      </c>
      <c r="H31">
        <v>1294.99</v>
      </c>
      <c r="I31">
        <f>Table2[[#This Row],[QUANTITY]]*Table2[[#This Row],[UNIT PRICE]]</f>
        <v>23309.82</v>
      </c>
      <c r="J31">
        <v>23309.82</v>
      </c>
      <c r="K31" t="str" cm="1">
        <f t="array" ref="K31">_xlfn.IFS(J31&gt;30000, "High", J31&gt;=20000, "Medium", J31&lt;20000, "Low")</f>
        <v>Medium</v>
      </c>
      <c r="L31" s="1">
        <v>45595</v>
      </c>
    </row>
    <row r="32" spans="1:12" x14ac:dyDescent="0.3">
      <c r="A32" t="s">
        <v>288</v>
      </c>
      <c r="B32" t="s">
        <v>320</v>
      </c>
      <c r="C32" t="s">
        <v>490</v>
      </c>
      <c r="D32" t="s">
        <v>8</v>
      </c>
      <c r="E32" t="s">
        <v>285</v>
      </c>
      <c r="F32" t="s">
        <v>13</v>
      </c>
      <c r="G32">
        <v>14</v>
      </c>
      <c r="H32">
        <v>1635.95</v>
      </c>
      <c r="I32">
        <f>Table2[[#This Row],[QUANTITY]]*Table2[[#This Row],[UNIT PRICE]]</f>
        <v>22903.3</v>
      </c>
      <c r="J32">
        <v>22903.3</v>
      </c>
      <c r="K32" t="str" cm="1">
        <f t="array" ref="K32">_xlfn.IFS(J32&gt;30000, "High", J32&gt;=20000, "Medium", J32&lt;20000, "Low")</f>
        <v>Medium</v>
      </c>
      <c r="L32" s="1">
        <v>45814</v>
      </c>
    </row>
    <row r="33" spans="1:12" x14ac:dyDescent="0.3">
      <c r="A33" t="s">
        <v>194</v>
      </c>
      <c r="B33" t="s">
        <v>429</v>
      </c>
      <c r="C33" t="s">
        <v>615</v>
      </c>
      <c r="D33" t="s">
        <v>11</v>
      </c>
      <c r="E33" t="s">
        <v>19</v>
      </c>
      <c r="F33" t="s">
        <v>13</v>
      </c>
      <c r="G33">
        <v>17</v>
      </c>
      <c r="H33">
        <v>1345.87</v>
      </c>
      <c r="I33">
        <f>Table2[[#This Row],[QUANTITY]]*Table2[[#This Row],[UNIT PRICE]]</f>
        <v>22879.789999999997</v>
      </c>
      <c r="J33">
        <v>22879.789999999899</v>
      </c>
      <c r="K33" t="str" cm="1">
        <f t="array" ref="K33">_xlfn.IFS(J33&gt;30000, "High", J33&gt;=20000, "Medium", J33&lt;20000, "Low")</f>
        <v>Medium</v>
      </c>
      <c r="L33" s="1">
        <v>45721</v>
      </c>
    </row>
    <row r="34" spans="1:12" x14ac:dyDescent="0.3">
      <c r="A34" t="s">
        <v>141</v>
      </c>
      <c r="B34" t="s">
        <v>356</v>
      </c>
      <c r="C34" t="s">
        <v>580</v>
      </c>
      <c r="D34" t="s">
        <v>15</v>
      </c>
      <c r="E34" t="s">
        <v>284</v>
      </c>
      <c r="F34" t="s">
        <v>7</v>
      </c>
      <c r="G34">
        <v>18</v>
      </c>
      <c r="H34">
        <v>1268.51</v>
      </c>
      <c r="I34">
        <f>Table2[[#This Row],[QUANTITY]]*Table2[[#This Row],[UNIT PRICE]]</f>
        <v>22833.18</v>
      </c>
      <c r="J34">
        <v>22833.18</v>
      </c>
      <c r="K34" t="str" cm="1">
        <f t="array" ref="K34">_xlfn.IFS(J34&gt;30000, "High", J34&gt;=20000, "Medium", J34&lt;20000, "Low")</f>
        <v>Medium</v>
      </c>
      <c r="L34" s="1">
        <v>45746</v>
      </c>
    </row>
    <row r="35" spans="1:12" x14ac:dyDescent="0.3">
      <c r="A35" t="s">
        <v>76</v>
      </c>
      <c r="B35" t="s">
        <v>360</v>
      </c>
      <c r="C35" t="s">
        <v>529</v>
      </c>
      <c r="D35" t="s">
        <v>287</v>
      </c>
      <c r="E35" t="s">
        <v>284</v>
      </c>
      <c r="F35" t="s">
        <v>13</v>
      </c>
      <c r="G35">
        <v>13</v>
      </c>
      <c r="H35">
        <v>1735.39</v>
      </c>
      <c r="I35">
        <f>Table2[[#This Row],[QUANTITY]]*Table2[[#This Row],[UNIT PRICE]]</f>
        <v>22560.07</v>
      </c>
      <c r="J35">
        <v>22560.07</v>
      </c>
      <c r="K35" t="str" cm="1">
        <f t="array" ref="K35">_xlfn.IFS(J35&gt;30000, "High", J35&gt;=20000, "Medium", J35&lt;20000, "Low")</f>
        <v>Medium</v>
      </c>
      <c r="L35" s="1">
        <v>45706</v>
      </c>
    </row>
    <row r="36" spans="1:12" x14ac:dyDescent="0.3">
      <c r="A36" t="s">
        <v>3</v>
      </c>
      <c r="B36" t="s">
        <v>306</v>
      </c>
      <c r="C36" t="s">
        <v>477</v>
      </c>
      <c r="D36" t="s">
        <v>287</v>
      </c>
      <c r="E36" t="s">
        <v>284</v>
      </c>
      <c r="F36" t="s">
        <v>4</v>
      </c>
      <c r="G36">
        <v>15</v>
      </c>
      <c r="H36">
        <v>1490.79</v>
      </c>
      <c r="I36">
        <f>Table2[[#This Row],[QUANTITY]]*Table2[[#This Row],[UNIT PRICE]]</f>
        <v>22361.85</v>
      </c>
      <c r="J36">
        <v>22361.85</v>
      </c>
      <c r="K36" t="str" cm="1">
        <f t="array" ref="K36">_xlfn.IFS(J36&gt;30000, "High", J36&gt;=20000, "Medium", J36&lt;20000, "Low")</f>
        <v>Medium</v>
      </c>
      <c r="L36" s="1">
        <v>45698</v>
      </c>
    </row>
    <row r="37" spans="1:12" x14ac:dyDescent="0.3">
      <c r="A37" t="s">
        <v>161</v>
      </c>
      <c r="B37" t="s">
        <v>350</v>
      </c>
      <c r="C37" t="s">
        <v>578</v>
      </c>
      <c r="D37" t="s">
        <v>287</v>
      </c>
      <c r="E37" t="s">
        <v>284</v>
      </c>
      <c r="F37" t="s">
        <v>2</v>
      </c>
      <c r="G37">
        <v>15</v>
      </c>
      <c r="H37">
        <v>1429.07</v>
      </c>
      <c r="I37">
        <f>Table2[[#This Row],[QUANTITY]]*Table2[[#This Row],[UNIT PRICE]]</f>
        <v>21436.05</v>
      </c>
      <c r="J37">
        <v>21436.05</v>
      </c>
      <c r="K37" t="str" cm="1">
        <f t="array" ref="K37">_xlfn.IFS(J37&gt;30000, "High", J37&gt;=20000, "Medium", J37&lt;20000, "Low")</f>
        <v>Medium</v>
      </c>
      <c r="L37" s="1">
        <v>45674</v>
      </c>
    </row>
    <row r="38" spans="1:12" x14ac:dyDescent="0.3">
      <c r="A38" t="s">
        <v>186</v>
      </c>
      <c r="B38" t="s">
        <v>370</v>
      </c>
      <c r="C38" t="s">
        <v>492</v>
      </c>
      <c r="D38" t="s">
        <v>41</v>
      </c>
      <c r="E38" t="s">
        <v>16</v>
      </c>
      <c r="F38" t="s">
        <v>4</v>
      </c>
      <c r="G38">
        <v>16</v>
      </c>
      <c r="H38">
        <v>1320.6</v>
      </c>
      <c r="I38">
        <f>Table2[[#This Row],[QUANTITY]]*Table2[[#This Row],[UNIT PRICE]]</f>
        <v>21129.599999999999</v>
      </c>
      <c r="J38">
        <v>21129.599999999999</v>
      </c>
      <c r="K38" t="str" cm="1">
        <f t="array" ref="K38">_xlfn.IFS(J38&gt;30000, "High", J38&gt;=20000, "Medium", J38&lt;20000, "Low")</f>
        <v>Medium</v>
      </c>
      <c r="L38" s="1">
        <v>45743</v>
      </c>
    </row>
    <row r="39" spans="1:12" x14ac:dyDescent="0.3">
      <c r="A39" t="s">
        <v>32</v>
      </c>
      <c r="B39" t="s">
        <v>323</v>
      </c>
      <c r="C39" t="s">
        <v>493</v>
      </c>
      <c r="D39" t="s">
        <v>31</v>
      </c>
      <c r="E39" t="s">
        <v>19</v>
      </c>
      <c r="F39" t="s">
        <v>2</v>
      </c>
      <c r="G39">
        <v>15</v>
      </c>
      <c r="H39">
        <v>1398.2</v>
      </c>
      <c r="I39">
        <f>Table2[[#This Row],[QUANTITY]]*Table2[[#This Row],[UNIT PRICE]]</f>
        <v>20973</v>
      </c>
      <c r="J39">
        <v>20973</v>
      </c>
      <c r="K39" t="str" cm="1">
        <f t="array" ref="K39">_xlfn.IFS(J39&gt;30000, "High", J39&gt;=20000, "Medium", J39&lt;20000, "Low")</f>
        <v>Medium</v>
      </c>
      <c r="L39" s="1">
        <v>45640</v>
      </c>
    </row>
    <row r="40" spans="1:12" x14ac:dyDescent="0.3">
      <c r="A40" t="s">
        <v>139</v>
      </c>
      <c r="B40" t="s">
        <v>403</v>
      </c>
      <c r="C40" t="s">
        <v>578</v>
      </c>
      <c r="D40" t="s">
        <v>41</v>
      </c>
      <c r="E40" t="s">
        <v>16</v>
      </c>
      <c r="F40" t="s">
        <v>2</v>
      </c>
      <c r="G40">
        <v>18</v>
      </c>
      <c r="H40">
        <v>1157.92</v>
      </c>
      <c r="I40">
        <f>Table2[[#This Row],[QUANTITY]]*Table2[[#This Row],[UNIT PRICE]]</f>
        <v>20842.560000000001</v>
      </c>
      <c r="J40">
        <v>20842.560000000001</v>
      </c>
      <c r="K40" t="str" cm="1">
        <f t="array" ref="K40">_xlfn.IFS(J40&gt;30000, "High", J40&gt;=20000, "Medium", J40&lt;20000, "Low")</f>
        <v>Medium</v>
      </c>
      <c r="L40" s="1">
        <v>45772</v>
      </c>
    </row>
    <row r="41" spans="1:12" x14ac:dyDescent="0.3">
      <c r="A41" t="s">
        <v>260</v>
      </c>
      <c r="B41" t="s">
        <v>468</v>
      </c>
      <c r="C41" t="s">
        <v>481</v>
      </c>
      <c r="D41" t="s">
        <v>41</v>
      </c>
      <c r="E41" t="s">
        <v>16</v>
      </c>
      <c r="F41" t="s">
        <v>13</v>
      </c>
      <c r="G41">
        <v>18</v>
      </c>
      <c r="H41">
        <v>1148.02</v>
      </c>
      <c r="I41">
        <f>Table2[[#This Row],[QUANTITY]]*Table2[[#This Row],[UNIT PRICE]]</f>
        <v>20664.36</v>
      </c>
      <c r="J41">
        <v>20664.36</v>
      </c>
      <c r="K41" t="str" cm="1">
        <f t="array" ref="K41">_xlfn.IFS(J41&gt;30000, "High", J41&gt;=20000, "Medium", J41&lt;20000, "Low")</f>
        <v>Medium</v>
      </c>
      <c r="L41" s="1">
        <v>45648</v>
      </c>
    </row>
    <row r="42" spans="1:12" x14ac:dyDescent="0.3">
      <c r="A42" t="s">
        <v>111</v>
      </c>
      <c r="B42" t="s">
        <v>381</v>
      </c>
      <c r="C42" t="s">
        <v>556</v>
      </c>
      <c r="D42" t="s">
        <v>11</v>
      </c>
      <c r="E42" t="s">
        <v>19</v>
      </c>
      <c r="F42" t="s">
        <v>4</v>
      </c>
      <c r="G42">
        <v>11</v>
      </c>
      <c r="H42">
        <v>1877.71</v>
      </c>
      <c r="I42">
        <f>Table2[[#This Row],[QUANTITY]]*Table2[[#This Row],[UNIT PRICE]]</f>
        <v>20654.810000000001</v>
      </c>
      <c r="J42">
        <v>20654.810000000001</v>
      </c>
      <c r="K42" t="str" cm="1">
        <f t="array" ref="K42">_xlfn.IFS(J42&gt;30000, "High", J42&gt;=20000, "Medium", J42&lt;20000, "Low")</f>
        <v>Medium</v>
      </c>
      <c r="L42" s="1">
        <v>45643</v>
      </c>
    </row>
    <row r="43" spans="1:12" x14ac:dyDescent="0.3">
      <c r="A43" t="s">
        <v>244</v>
      </c>
      <c r="B43" t="s">
        <v>410</v>
      </c>
      <c r="C43" t="s">
        <v>645</v>
      </c>
      <c r="D43" t="s">
        <v>8</v>
      </c>
      <c r="E43" t="s">
        <v>285</v>
      </c>
      <c r="F43" t="s">
        <v>2</v>
      </c>
      <c r="G43">
        <v>11</v>
      </c>
      <c r="H43">
        <v>1846.32</v>
      </c>
      <c r="I43">
        <f>Table2[[#This Row],[QUANTITY]]*Table2[[#This Row],[UNIT PRICE]]</f>
        <v>20309.52</v>
      </c>
      <c r="J43">
        <v>20309.52</v>
      </c>
      <c r="K43" t="str" cm="1">
        <f t="array" ref="K43">_xlfn.IFS(J43&gt;30000, "High", J43&gt;=20000, "Medium", J43&lt;20000, "Low")</f>
        <v>Medium</v>
      </c>
      <c r="L43" s="1">
        <v>45812</v>
      </c>
    </row>
    <row r="44" spans="1:12" x14ac:dyDescent="0.3">
      <c r="A44" t="s">
        <v>231</v>
      </c>
      <c r="B44" t="s">
        <v>393</v>
      </c>
      <c r="C44" t="s">
        <v>561</v>
      </c>
      <c r="D44" t="s">
        <v>41</v>
      </c>
      <c r="E44" t="s">
        <v>16</v>
      </c>
      <c r="F44" t="s">
        <v>13</v>
      </c>
      <c r="G44">
        <v>13</v>
      </c>
      <c r="H44">
        <v>1531.42</v>
      </c>
      <c r="I44">
        <f>Table2[[#This Row],[QUANTITY]]*Table2[[#This Row],[UNIT PRICE]]</f>
        <v>19908.46</v>
      </c>
      <c r="J44">
        <v>19908.46</v>
      </c>
      <c r="K44" t="str" cm="1">
        <f t="array" ref="K44">_xlfn.IFS(J44&gt;30000, "High", J44&gt;=20000, "Medium", J44&lt;20000, "Low")</f>
        <v>Low</v>
      </c>
      <c r="L44" s="1">
        <v>45600</v>
      </c>
    </row>
    <row r="45" spans="1:12" x14ac:dyDescent="0.3">
      <c r="A45" t="s">
        <v>281</v>
      </c>
      <c r="B45" t="s">
        <v>444</v>
      </c>
      <c r="C45" t="s">
        <v>415</v>
      </c>
      <c r="D45" t="s">
        <v>15</v>
      </c>
      <c r="E45" t="s">
        <v>284</v>
      </c>
      <c r="F45" t="s">
        <v>13</v>
      </c>
      <c r="G45">
        <v>12</v>
      </c>
      <c r="H45">
        <v>1651.13</v>
      </c>
      <c r="I45">
        <f>Table2[[#This Row],[QUANTITY]]*Table2[[#This Row],[UNIT PRICE]]</f>
        <v>19813.560000000001</v>
      </c>
      <c r="J45">
        <v>19813.560000000001</v>
      </c>
      <c r="K45" t="str" cm="1">
        <f t="array" ref="K45">_xlfn.IFS(J45&gt;30000, "High", J45&gt;=20000, "Medium", J45&lt;20000, "Low")</f>
        <v>Low</v>
      </c>
      <c r="L45" s="1">
        <v>45634</v>
      </c>
    </row>
    <row r="46" spans="1:12" x14ac:dyDescent="0.3">
      <c r="A46" t="s">
        <v>212</v>
      </c>
      <c r="B46" t="s">
        <v>442</v>
      </c>
      <c r="C46" t="s">
        <v>626</v>
      </c>
      <c r="D46" t="s">
        <v>15</v>
      </c>
      <c r="E46" t="s">
        <v>284</v>
      </c>
      <c r="F46" t="s">
        <v>2</v>
      </c>
      <c r="G46">
        <v>19</v>
      </c>
      <c r="H46">
        <v>1036.75</v>
      </c>
      <c r="I46">
        <f>Table2[[#This Row],[QUANTITY]]*Table2[[#This Row],[UNIT PRICE]]</f>
        <v>19698.25</v>
      </c>
      <c r="J46">
        <v>19698.25</v>
      </c>
      <c r="K46" t="str" cm="1">
        <f t="array" ref="K46">_xlfn.IFS(J46&gt;30000, "High", J46&gt;=20000, "Medium", J46&lt;20000, "Low")</f>
        <v>Low</v>
      </c>
      <c r="L46" s="1">
        <v>45594</v>
      </c>
    </row>
    <row r="47" spans="1:12" x14ac:dyDescent="0.3">
      <c r="A47" t="s">
        <v>205</v>
      </c>
      <c r="B47" t="s">
        <v>438</v>
      </c>
      <c r="C47" t="s">
        <v>623</v>
      </c>
      <c r="D47" t="s">
        <v>11</v>
      </c>
      <c r="E47" t="s">
        <v>19</v>
      </c>
      <c r="F47" t="s">
        <v>13</v>
      </c>
      <c r="G47">
        <v>13</v>
      </c>
      <c r="H47">
        <v>1505.83</v>
      </c>
      <c r="I47">
        <f>Table2[[#This Row],[QUANTITY]]*Table2[[#This Row],[UNIT PRICE]]</f>
        <v>19575.79</v>
      </c>
      <c r="J47">
        <v>19575.79</v>
      </c>
      <c r="K47" t="str" cm="1">
        <f t="array" ref="K47">_xlfn.IFS(J47&gt;30000, "High", J47&gt;=20000, "Medium", J47&lt;20000, "Low")</f>
        <v>Low</v>
      </c>
      <c r="L47" s="1">
        <v>45782</v>
      </c>
    </row>
    <row r="48" spans="1:12" x14ac:dyDescent="0.3">
      <c r="A48" t="s">
        <v>136</v>
      </c>
      <c r="B48" t="s">
        <v>400</v>
      </c>
      <c r="C48" t="s">
        <v>576</v>
      </c>
      <c r="D48" t="s">
        <v>23</v>
      </c>
      <c r="E48" t="s">
        <v>286</v>
      </c>
      <c r="F48" t="s">
        <v>13</v>
      </c>
      <c r="G48">
        <v>17</v>
      </c>
      <c r="H48">
        <v>1150.25</v>
      </c>
      <c r="I48">
        <f>Table2[[#This Row],[QUANTITY]]*Table2[[#This Row],[UNIT PRICE]]</f>
        <v>19554.25</v>
      </c>
      <c r="J48">
        <v>19554.25</v>
      </c>
      <c r="K48" t="str" cm="1">
        <f t="array" ref="K48">_xlfn.IFS(J48&gt;30000, "High", J48&gt;=20000, "Medium", J48&lt;20000, "Low")</f>
        <v>Low</v>
      </c>
      <c r="L48" s="1">
        <v>45757</v>
      </c>
    </row>
    <row r="49" spans="1:12" x14ac:dyDescent="0.3">
      <c r="A49" t="s">
        <v>211</v>
      </c>
      <c r="B49" t="s">
        <v>441</v>
      </c>
      <c r="C49" t="s">
        <v>474</v>
      </c>
      <c r="D49" t="s">
        <v>8</v>
      </c>
      <c r="E49" t="s">
        <v>285</v>
      </c>
      <c r="F49" t="s">
        <v>2</v>
      </c>
      <c r="G49">
        <v>14</v>
      </c>
      <c r="H49">
        <v>1385.86</v>
      </c>
      <c r="I49">
        <f>Table2[[#This Row],[QUANTITY]]*Table2[[#This Row],[UNIT PRICE]]</f>
        <v>19402.039999999997</v>
      </c>
      <c r="J49">
        <v>19402.039999999899</v>
      </c>
      <c r="K49" t="str" cm="1">
        <f t="array" ref="K49">_xlfn.IFS(J49&gt;30000, "High", J49&gt;=20000, "Medium", J49&lt;20000, "Low")</f>
        <v>Low</v>
      </c>
      <c r="L49" s="1">
        <v>45719</v>
      </c>
    </row>
    <row r="50" spans="1:12" x14ac:dyDescent="0.3">
      <c r="A50" t="s">
        <v>24</v>
      </c>
      <c r="B50" t="s">
        <v>315</v>
      </c>
      <c r="C50" t="s">
        <v>485</v>
      </c>
      <c r="D50" t="s">
        <v>287</v>
      </c>
      <c r="E50" t="s">
        <v>284</v>
      </c>
      <c r="F50" t="s">
        <v>2</v>
      </c>
      <c r="G50">
        <v>15</v>
      </c>
      <c r="H50">
        <v>1274.93</v>
      </c>
      <c r="I50">
        <f>Table2[[#This Row],[QUANTITY]]*Table2[[#This Row],[UNIT PRICE]]</f>
        <v>19123.95</v>
      </c>
      <c r="J50">
        <v>19123.95</v>
      </c>
      <c r="K50" t="str" cm="1">
        <f t="array" ref="K50">_xlfn.IFS(J50&gt;30000, "High", J50&gt;=20000, "Medium", J50&lt;20000, "Low")</f>
        <v>Low</v>
      </c>
      <c r="L50" s="1">
        <v>45823</v>
      </c>
    </row>
    <row r="51" spans="1:12" x14ac:dyDescent="0.3">
      <c r="A51" t="s">
        <v>182</v>
      </c>
      <c r="B51" t="s">
        <v>350</v>
      </c>
      <c r="C51" t="s">
        <v>605</v>
      </c>
      <c r="D51" t="s">
        <v>41</v>
      </c>
      <c r="E51" t="s">
        <v>16</v>
      </c>
      <c r="F51" t="s">
        <v>7</v>
      </c>
      <c r="G51">
        <v>10</v>
      </c>
      <c r="H51">
        <v>1903.38</v>
      </c>
      <c r="I51">
        <f>Table2[[#This Row],[QUANTITY]]*Table2[[#This Row],[UNIT PRICE]]</f>
        <v>19033.800000000003</v>
      </c>
      <c r="J51">
        <v>19033.8</v>
      </c>
      <c r="K51" t="str" cm="1">
        <f t="array" ref="K51">_xlfn.IFS(J51&gt;30000, "High", J51&gt;=20000, "Medium", J51&lt;20000, "Low")</f>
        <v>Low</v>
      </c>
      <c r="L51" s="1">
        <v>45520</v>
      </c>
    </row>
    <row r="52" spans="1:12" x14ac:dyDescent="0.3">
      <c r="A52" t="s">
        <v>206</v>
      </c>
      <c r="B52" t="s">
        <v>375</v>
      </c>
      <c r="C52" t="s">
        <v>507</v>
      </c>
      <c r="D52" t="s">
        <v>15</v>
      </c>
      <c r="E52" t="s">
        <v>284</v>
      </c>
      <c r="F52" t="s">
        <v>7</v>
      </c>
      <c r="G52">
        <v>17</v>
      </c>
      <c r="H52">
        <v>1115.22</v>
      </c>
      <c r="I52">
        <f>Table2[[#This Row],[QUANTITY]]*Table2[[#This Row],[UNIT PRICE]]</f>
        <v>18958.740000000002</v>
      </c>
      <c r="J52">
        <v>18958.740000000002</v>
      </c>
      <c r="K52" t="str" cm="1">
        <f t="array" ref="K52">_xlfn.IFS(J52&gt;30000, "High", J52&gt;=20000, "Medium", J52&lt;20000, "Low")</f>
        <v>Low</v>
      </c>
      <c r="L52" s="1">
        <v>45731</v>
      </c>
    </row>
    <row r="53" spans="1:12" x14ac:dyDescent="0.3">
      <c r="A53" t="s">
        <v>156</v>
      </c>
      <c r="B53" t="s">
        <v>412</v>
      </c>
      <c r="C53" t="s">
        <v>588</v>
      </c>
      <c r="D53" t="s">
        <v>8</v>
      </c>
      <c r="E53" t="s">
        <v>285</v>
      </c>
      <c r="F53" t="s">
        <v>7</v>
      </c>
      <c r="G53">
        <v>19</v>
      </c>
      <c r="H53">
        <v>984.64</v>
      </c>
      <c r="I53">
        <f>Table2[[#This Row],[QUANTITY]]*Table2[[#This Row],[UNIT PRICE]]</f>
        <v>18708.16</v>
      </c>
      <c r="J53">
        <v>18708.16</v>
      </c>
      <c r="K53" t="str" cm="1">
        <f t="array" ref="K53">_xlfn.IFS(J53&gt;30000, "High", J53&gt;=20000, "Medium", J53&lt;20000, "Low")</f>
        <v>Low</v>
      </c>
      <c r="L53" s="1">
        <v>45852</v>
      </c>
    </row>
    <row r="54" spans="1:12" x14ac:dyDescent="0.3">
      <c r="A54" t="s">
        <v>116</v>
      </c>
      <c r="B54" t="s">
        <v>386</v>
      </c>
      <c r="C54" t="s">
        <v>560</v>
      </c>
      <c r="D54" t="s">
        <v>41</v>
      </c>
      <c r="E54" t="s">
        <v>16</v>
      </c>
      <c r="F54" t="s">
        <v>2</v>
      </c>
      <c r="G54">
        <v>18</v>
      </c>
      <c r="H54">
        <v>1022.67</v>
      </c>
      <c r="I54">
        <f>Table2[[#This Row],[QUANTITY]]*Table2[[#This Row],[UNIT PRICE]]</f>
        <v>18408.059999999998</v>
      </c>
      <c r="J54">
        <v>18408.059999999899</v>
      </c>
      <c r="K54" t="str" cm="1">
        <f t="array" ref="K54">_xlfn.IFS(J54&gt;30000, "High", J54&gt;=20000, "Medium", J54&lt;20000, "Low")</f>
        <v>Low</v>
      </c>
      <c r="L54" s="1">
        <v>45685</v>
      </c>
    </row>
    <row r="55" spans="1:12" x14ac:dyDescent="0.3">
      <c r="A55" t="s">
        <v>146</v>
      </c>
      <c r="B55" t="s">
        <v>343</v>
      </c>
      <c r="C55" t="s">
        <v>551</v>
      </c>
      <c r="D55" t="s">
        <v>11</v>
      </c>
      <c r="E55" t="s">
        <v>19</v>
      </c>
      <c r="F55" t="s">
        <v>13</v>
      </c>
      <c r="G55">
        <v>16</v>
      </c>
      <c r="H55">
        <v>1150.3599999999999</v>
      </c>
      <c r="I55">
        <f>Table2[[#This Row],[QUANTITY]]*Table2[[#This Row],[UNIT PRICE]]</f>
        <v>18405.759999999998</v>
      </c>
      <c r="J55">
        <v>18405.759999999998</v>
      </c>
      <c r="K55" t="str" cm="1">
        <f t="array" ref="K55">_xlfn.IFS(J55&gt;30000, "High", J55&gt;=20000, "Medium", J55&lt;20000, "Low")</f>
        <v>Low</v>
      </c>
      <c r="L55" s="1">
        <v>45782</v>
      </c>
    </row>
    <row r="56" spans="1:12" x14ac:dyDescent="0.3">
      <c r="A56" t="s">
        <v>256</v>
      </c>
      <c r="B56" t="s">
        <v>466</v>
      </c>
      <c r="C56" t="s">
        <v>612</v>
      </c>
      <c r="D56" t="s">
        <v>1</v>
      </c>
      <c r="E56" t="s">
        <v>284</v>
      </c>
      <c r="F56" t="s">
        <v>2</v>
      </c>
      <c r="G56">
        <v>13</v>
      </c>
      <c r="H56">
        <v>1400.99</v>
      </c>
      <c r="I56">
        <f>Table2[[#This Row],[QUANTITY]]*Table2[[#This Row],[UNIT PRICE]]</f>
        <v>18212.87</v>
      </c>
      <c r="J56">
        <v>18212.87</v>
      </c>
      <c r="K56" t="str" cm="1">
        <f t="array" ref="K56">_xlfn.IFS(J56&gt;30000, "High", J56&gt;=20000, "Medium", J56&lt;20000, "Low")</f>
        <v>Low</v>
      </c>
      <c r="L56" s="1">
        <v>45733</v>
      </c>
    </row>
    <row r="57" spans="1:12" x14ac:dyDescent="0.3">
      <c r="A57" t="s">
        <v>236</v>
      </c>
      <c r="B57" t="s">
        <v>383</v>
      </c>
      <c r="C57" t="s">
        <v>481</v>
      </c>
      <c r="D57" t="s">
        <v>18</v>
      </c>
      <c r="E57" t="s">
        <v>285</v>
      </c>
      <c r="F57" t="s">
        <v>4</v>
      </c>
      <c r="G57">
        <v>18</v>
      </c>
      <c r="H57">
        <v>990.46</v>
      </c>
      <c r="I57">
        <f>Table2[[#This Row],[QUANTITY]]*Table2[[#This Row],[UNIT PRICE]]</f>
        <v>17828.28</v>
      </c>
      <c r="J57">
        <v>17828.28</v>
      </c>
      <c r="K57" t="str" cm="1">
        <f t="array" ref="K57">_xlfn.IFS(J57&gt;30000, "High", J57&gt;=20000, "Medium", J57&lt;20000, "Low")</f>
        <v>Low</v>
      </c>
      <c r="L57" s="1">
        <v>45658</v>
      </c>
    </row>
    <row r="58" spans="1:12" x14ac:dyDescent="0.3">
      <c r="A58" t="s">
        <v>165</v>
      </c>
      <c r="B58" t="s">
        <v>419</v>
      </c>
      <c r="C58" t="s">
        <v>596</v>
      </c>
      <c r="D58" t="s">
        <v>6</v>
      </c>
      <c r="E58" t="s">
        <v>9</v>
      </c>
      <c r="F58" t="s">
        <v>7</v>
      </c>
      <c r="G58">
        <v>19</v>
      </c>
      <c r="H58">
        <v>934.05</v>
      </c>
      <c r="I58">
        <f>Table2[[#This Row],[QUANTITY]]*Table2[[#This Row],[UNIT PRICE]]</f>
        <v>17746.95</v>
      </c>
      <c r="J58">
        <v>17746.95</v>
      </c>
      <c r="K58" t="str" cm="1">
        <f t="array" ref="K58">_xlfn.IFS(J58&gt;30000, "High", J58&gt;=20000, "Medium", J58&lt;20000, "Low")</f>
        <v>Low</v>
      </c>
      <c r="L58" s="1">
        <v>45718</v>
      </c>
    </row>
    <row r="59" spans="1:12" x14ac:dyDescent="0.3">
      <c r="A59" t="s">
        <v>143</v>
      </c>
      <c r="B59" t="s">
        <v>405</v>
      </c>
      <c r="C59" t="s">
        <v>581</v>
      </c>
      <c r="D59" t="s">
        <v>41</v>
      </c>
      <c r="E59" t="s">
        <v>16</v>
      </c>
      <c r="F59" t="s">
        <v>2</v>
      </c>
      <c r="G59">
        <v>10</v>
      </c>
      <c r="H59">
        <v>1767.01</v>
      </c>
      <c r="I59">
        <f>Table2[[#This Row],[QUANTITY]]*Table2[[#This Row],[UNIT PRICE]]</f>
        <v>17670.099999999999</v>
      </c>
      <c r="J59">
        <v>17670.099999999999</v>
      </c>
      <c r="K59" t="str" cm="1">
        <f t="array" ref="K59">_xlfn.IFS(J59&gt;30000, "High", J59&gt;=20000, "Medium", J59&lt;20000, "Low")</f>
        <v>Low</v>
      </c>
      <c r="L59" s="1">
        <v>45839</v>
      </c>
    </row>
    <row r="60" spans="1:12" x14ac:dyDescent="0.3">
      <c r="A60" t="s">
        <v>172</v>
      </c>
      <c r="B60" t="s">
        <v>423</v>
      </c>
      <c r="C60" t="s">
        <v>600</v>
      </c>
      <c r="D60" t="s">
        <v>15</v>
      </c>
      <c r="E60" t="s">
        <v>284</v>
      </c>
      <c r="F60" t="s">
        <v>13</v>
      </c>
      <c r="G60">
        <v>16</v>
      </c>
      <c r="H60">
        <v>1081.72</v>
      </c>
      <c r="I60">
        <f>Table2[[#This Row],[QUANTITY]]*Table2[[#This Row],[UNIT PRICE]]</f>
        <v>17307.52</v>
      </c>
      <c r="J60">
        <v>17307.52</v>
      </c>
      <c r="K60" t="str" cm="1">
        <f t="array" ref="K60">_xlfn.IFS(J60&gt;30000, "High", J60&gt;=20000, "Medium", J60&lt;20000, "Low")</f>
        <v>Low</v>
      </c>
      <c r="L60" s="1">
        <v>45576</v>
      </c>
    </row>
    <row r="61" spans="1:12" x14ac:dyDescent="0.3">
      <c r="A61" t="s">
        <v>271</v>
      </c>
      <c r="B61" t="s">
        <v>411</v>
      </c>
      <c r="C61" t="s">
        <v>659</v>
      </c>
      <c r="D61" t="s">
        <v>8</v>
      </c>
      <c r="E61" t="s">
        <v>285</v>
      </c>
      <c r="F61" t="s">
        <v>2</v>
      </c>
      <c r="G61">
        <v>10</v>
      </c>
      <c r="H61">
        <v>1714.33</v>
      </c>
      <c r="I61">
        <f>Table2[[#This Row],[QUANTITY]]*Table2[[#This Row],[UNIT PRICE]]</f>
        <v>17143.3</v>
      </c>
      <c r="J61">
        <v>17143.3</v>
      </c>
      <c r="K61" t="str" cm="1">
        <f t="array" ref="K61">_xlfn.IFS(J61&gt;30000, "High", J61&gt;=20000, "Medium", J61&lt;20000, "Low")</f>
        <v>Low</v>
      </c>
      <c r="L61" s="1">
        <v>45538</v>
      </c>
    </row>
    <row r="62" spans="1:12" x14ac:dyDescent="0.3">
      <c r="A62" t="s">
        <v>125</v>
      </c>
      <c r="B62" t="s">
        <v>392</v>
      </c>
      <c r="C62" t="s">
        <v>567</v>
      </c>
      <c r="D62" t="s">
        <v>15</v>
      </c>
      <c r="E62" t="s">
        <v>284</v>
      </c>
      <c r="F62" t="s">
        <v>2</v>
      </c>
      <c r="G62">
        <v>14</v>
      </c>
      <c r="H62">
        <v>1220.75</v>
      </c>
      <c r="I62">
        <f>Table2[[#This Row],[QUANTITY]]*Table2[[#This Row],[UNIT PRICE]]</f>
        <v>17090.5</v>
      </c>
      <c r="J62">
        <v>17090.5</v>
      </c>
      <c r="K62" t="str" cm="1">
        <f t="array" ref="K62">_xlfn.IFS(J62&gt;30000, "High", J62&gt;=20000, "Medium", J62&lt;20000, "Low")</f>
        <v>Low</v>
      </c>
      <c r="L62" s="1">
        <v>45757</v>
      </c>
    </row>
    <row r="63" spans="1:12" x14ac:dyDescent="0.3">
      <c r="A63" t="s">
        <v>222</v>
      </c>
      <c r="B63" t="s">
        <v>447</v>
      </c>
      <c r="C63" t="s">
        <v>619</v>
      </c>
      <c r="D63" t="s">
        <v>23</v>
      </c>
      <c r="E63" t="s">
        <v>286</v>
      </c>
      <c r="F63" t="s">
        <v>13</v>
      </c>
      <c r="G63">
        <v>10</v>
      </c>
      <c r="H63">
        <v>1690.23</v>
      </c>
      <c r="I63">
        <f>Table2[[#This Row],[QUANTITY]]*Table2[[#This Row],[UNIT PRICE]]</f>
        <v>16902.3</v>
      </c>
      <c r="J63">
        <v>16902.3</v>
      </c>
      <c r="K63" t="str" cm="1">
        <f t="array" ref="K63">_xlfn.IFS(J63&gt;30000, "High", J63&gt;=20000, "Medium", J63&lt;20000, "Low")</f>
        <v>Low</v>
      </c>
      <c r="L63" s="1">
        <v>45525</v>
      </c>
    </row>
    <row r="64" spans="1:12" x14ac:dyDescent="0.3">
      <c r="A64" t="s">
        <v>53</v>
      </c>
      <c r="B64" t="s">
        <v>341</v>
      </c>
      <c r="C64" t="s">
        <v>510</v>
      </c>
      <c r="D64" t="s">
        <v>287</v>
      </c>
      <c r="E64" t="s">
        <v>284</v>
      </c>
      <c r="F64" t="s">
        <v>2</v>
      </c>
      <c r="G64">
        <v>9</v>
      </c>
      <c r="H64">
        <v>1838.42</v>
      </c>
      <c r="I64">
        <f>Table2[[#This Row],[QUANTITY]]*Table2[[#This Row],[UNIT PRICE]]</f>
        <v>16545.78</v>
      </c>
      <c r="J64">
        <v>16545.78</v>
      </c>
      <c r="K64" t="str" cm="1">
        <f t="array" ref="K64">_xlfn.IFS(J64&gt;30000, "High", J64&gt;=20000, "Medium", J64&lt;20000, "Low")</f>
        <v>Low</v>
      </c>
      <c r="L64" s="1">
        <v>45533</v>
      </c>
    </row>
    <row r="65" spans="1:12" x14ac:dyDescent="0.3">
      <c r="A65" t="s">
        <v>147</v>
      </c>
      <c r="B65" t="s">
        <v>406</v>
      </c>
      <c r="C65" t="s">
        <v>583</v>
      </c>
      <c r="D65" t="s">
        <v>18</v>
      </c>
      <c r="E65" t="s">
        <v>285</v>
      </c>
      <c r="F65" t="s">
        <v>2</v>
      </c>
      <c r="G65">
        <v>10</v>
      </c>
      <c r="H65">
        <v>1637.79</v>
      </c>
      <c r="I65">
        <f>Table2[[#This Row],[QUANTITY]]*Table2[[#This Row],[UNIT PRICE]]</f>
        <v>16377.9</v>
      </c>
      <c r="J65">
        <v>16377.9</v>
      </c>
      <c r="K65" t="str" cm="1">
        <f t="array" ref="K65">_xlfn.IFS(J65&gt;30000, "High", J65&gt;=20000, "Medium", J65&lt;20000, "Low")</f>
        <v>Low</v>
      </c>
      <c r="L65" s="1">
        <v>45650</v>
      </c>
    </row>
    <row r="66" spans="1:12" x14ac:dyDescent="0.3">
      <c r="A66" t="s">
        <v>220</v>
      </c>
      <c r="B66" t="s">
        <v>446</v>
      </c>
      <c r="C66" t="s">
        <v>632</v>
      </c>
      <c r="D66" t="s">
        <v>41</v>
      </c>
      <c r="E66" t="s">
        <v>16</v>
      </c>
      <c r="F66" t="s">
        <v>7</v>
      </c>
      <c r="G66">
        <v>11</v>
      </c>
      <c r="H66">
        <v>1441.08</v>
      </c>
      <c r="I66">
        <f>Table2[[#This Row],[QUANTITY]]*Table2[[#This Row],[UNIT PRICE]]</f>
        <v>15851.88</v>
      </c>
      <c r="J66">
        <v>15851.88</v>
      </c>
      <c r="K66" t="str" cm="1">
        <f t="array" ref="K66">_xlfn.IFS(J66&gt;30000, "High", J66&gt;=20000, "Medium", J66&lt;20000, "Low")</f>
        <v>Low</v>
      </c>
      <c r="L66" s="1">
        <v>45744</v>
      </c>
    </row>
    <row r="67" spans="1:12" x14ac:dyDescent="0.3">
      <c r="A67" t="s">
        <v>209</v>
      </c>
      <c r="B67" t="s">
        <v>335</v>
      </c>
      <c r="C67" t="s">
        <v>624</v>
      </c>
      <c r="D67" t="s">
        <v>8</v>
      </c>
      <c r="E67" t="s">
        <v>285</v>
      </c>
      <c r="F67" t="s">
        <v>4</v>
      </c>
      <c r="G67">
        <v>9</v>
      </c>
      <c r="H67">
        <v>1709.57</v>
      </c>
      <c r="I67">
        <f>Table2[[#This Row],[QUANTITY]]*Table2[[#This Row],[UNIT PRICE]]</f>
        <v>15386.13</v>
      </c>
      <c r="J67">
        <v>15386.13</v>
      </c>
      <c r="K67" t="str" cm="1">
        <f t="array" ref="K67">_xlfn.IFS(J67&gt;30000, "High", J67&gt;=20000, "Medium", J67&lt;20000, "Low")</f>
        <v>Low</v>
      </c>
      <c r="L67" s="1">
        <v>45760</v>
      </c>
    </row>
    <row r="68" spans="1:12" x14ac:dyDescent="0.3">
      <c r="A68" t="s">
        <v>213</v>
      </c>
      <c r="B68" t="s">
        <v>351</v>
      </c>
      <c r="C68" t="s">
        <v>518</v>
      </c>
      <c r="D68" t="s">
        <v>31</v>
      </c>
      <c r="E68" t="s">
        <v>19</v>
      </c>
      <c r="F68" t="s">
        <v>13</v>
      </c>
      <c r="G68">
        <v>16</v>
      </c>
      <c r="H68">
        <v>952.05</v>
      </c>
      <c r="I68">
        <f>Table2[[#This Row],[QUANTITY]]*Table2[[#This Row],[UNIT PRICE]]</f>
        <v>15232.8</v>
      </c>
      <c r="J68">
        <v>15232.8</v>
      </c>
      <c r="K68" t="str" cm="1">
        <f t="array" ref="K68">_xlfn.IFS(J68&gt;30000, "High", J68&gt;=20000, "Medium", J68&lt;20000, "Low")</f>
        <v>Low</v>
      </c>
      <c r="L68" s="1">
        <v>45792</v>
      </c>
    </row>
    <row r="69" spans="1:12" x14ac:dyDescent="0.3">
      <c r="A69" t="s">
        <v>164</v>
      </c>
      <c r="B69" t="s">
        <v>418</v>
      </c>
      <c r="C69" t="s">
        <v>595</v>
      </c>
      <c r="D69" t="s">
        <v>15</v>
      </c>
      <c r="E69" t="s">
        <v>284</v>
      </c>
      <c r="F69" t="s">
        <v>2</v>
      </c>
      <c r="G69">
        <v>17</v>
      </c>
      <c r="H69">
        <v>857.76</v>
      </c>
      <c r="I69">
        <f>Table2[[#This Row],[QUANTITY]]*Table2[[#This Row],[UNIT PRICE]]</f>
        <v>14581.92</v>
      </c>
      <c r="J69">
        <v>14581.92</v>
      </c>
      <c r="K69" t="str" cm="1">
        <f t="array" ref="K69">_xlfn.IFS(J69&gt;30000, "High", J69&gt;=20000, "Medium", J69&lt;20000, "Low")</f>
        <v>Low</v>
      </c>
      <c r="L69" s="1">
        <v>45557</v>
      </c>
    </row>
    <row r="70" spans="1:12" x14ac:dyDescent="0.3">
      <c r="A70" t="s">
        <v>61</v>
      </c>
      <c r="B70" t="s">
        <v>348</v>
      </c>
      <c r="C70" t="s">
        <v>517</v>
      </c>
      <c r="D70" t="s">
        <v>31</v>
      </c>
      <c r="E70" t="s">
        <v>19</v>
      </c>
      <c r="F70" t="s">
        <v>13</v>
      </c>
      <c r="G70">
        <v>14</v>
      </c>
      <c r="H70">
        <v>1038.21</v>
      </c>
      <c r="I70">
        <f>Table2[[#This Row],[QUANTITY]]*Table2[[#This Row],[UNIT PRICE]]</f>
        <v>14534.94</v>
      </c>
      <c r="J70">
        <v>14534.94</v>
      </c>
      <c r="K70" t="str" cm="1">
        <f t="array" ref="K70">_xlfn.IFS(J70&gt;30000, "High", J70&gt;=20000, "Medium", J70&lt;20000, "Low")</f>
        <v>Low</v>
      </c>
      <c r="L70" s="1">
        <v>45737</v>
      </c>
    </row>
    <row r="71" spans="1:12" x14ac:dyDescent="0.3">
      <c r="A71" t="s">
        <v>154</v>
      </c>
      <c r="B71" t="s">
        <v>410</v>
      </c>
      <c r="C71" t="s">
        <v>587</v>
      </c>
      <c r="D71" t="s">
        <v>23</v>
      </c>
      <c r="E71" t="s">
        <v>286</v>
      </c>
      <c r="F71" t="s">
        <v>13</v>
      </c>
      <c r="G71">
        <v>19</v>
      </c>
      <c r="H71">
        <v>742.19</v>
      </c>
      <c r="I71">
        <f>Table2[[#This Row],[QUANTITY]]*Table2[[#This Row],[UNIT PRICE]]</f>
        <v>14101.61</v>
      </c>
      <c r="J71">
        <v>14101.61</v>
      </c>
      <c r="K71" t="str" cm="1">
        <f t="array" ref="K71">_xlfn.IFS(J71&gt;30000, "High", J71&gt;=20000, "Medium", J71&lt;20000, "Low")</f>
        <v>Low</v>
      </c>
      <c r="L71" s="1">
        <v>45550</v>
      </c>
    </row>
    <row r="72" spans="1:12" x14ac:dyDescent="0.3">
      <c r="A72" t="s">
        <v>294</v>
      </c>
      <c r="B72" t="s">
        <v>475</v>
      </c>
      <c r="C72" t="s">
        <v>490</v>
      </c>
      <c r="D72" t="s">
        <v>18</v>
      </c>
      <c r="E72" t="s">
        <v>285</v>
      </c>
      <c r="F72" t="s">
        <v>2</v>
      </c>
      <c r="G72">
        <v>12</v>
      </c>
      <c r="H72">
        <v>1165.78</v>
      </c>
      <c r="I72">
        <f>Table2[[#This Row],[QUANTITY]]*Table2[[#This Row],[UNIT PRICE]]</f>
        <v>13989.36</v>
      </c>
      <c r="J72">
        <v>13989.36</v>
      </c>
      <c r="K72" t="str" cm="1">
        <f t="array" ref="K72">_xlfn.IFS(J72&gt;30000, "High", J72&gt;=20000, "Medium", J72&lt;20000, "Low")</f>
        <v>Low</v>
      </c>
      <c r="L72" s="1">
        <v>45525</v>
      </c>
    </row>
    <row r="73" spans="1:12" x14ac:dyDescent="0.3">
      <c r="A73" t="s">
        <v>218</v>
      </c>
      <c r="B73" t="s">
        <v>375</v>
      </c>
      <c r="C73" t="s">
        <v>630</v>
      </c>
      <c r="D73" t="s">
        <v>8</v>
      </c>
      <c r="E73" t="s">
        <v>285</v>
      </c>
      <c r="F73" t="s">
        <v>2</v>
      </c>
      <c r="G73">
        <v>7</v>
      </c>
      <c r="H73">
        <v>1992.27</v>
      </c>
      <c r="I73">
        <f>Table2[[#This Row],[QUANTITY]]*Table2[[#This Row],[UNIT PRICE]]</f>
        <v>13945.89</v>
      </c>
      <c r="J73">
        <v>13945.89</v>
      </c>
      <c r="K73" t="str" cm="1">
        <f t="array" ref="K73">_xlfn.IFS(J73&gt;30000, "High", J73&gt;=20000, "Medium", J73&lt;20000, "Low")</f>
        <v>Low</v>
      </c>
      <c r="L73" s="1">
        <v>45577</v>
      </c>
    </row>
    <row r="74" spans="1:12" x14ac:dyDescent="0.3">
      <c r="A74" t="s">
        <v>264</v>
      </c>
      <c r="B74" t="s">
        <v>387</v>
      </c>
      <c r="C74" t="s">
        <v>655</v>
      </c>
      <c r="D74" t="s">
        <v>31</v>
      </c>
      <c r="E74" t="s">
        <v>19</v>
      </c>
      <c r="F74" t="s">
        <v>4</v>
      </c>
      <c r="G74">
        <v>17</v>
      </c>
      <c r="H74">
        <v>815.8</v>
      </c>
      <c r="I74">
        <f>Table2[[#This Row],[QUANTITY]]*Table2[[#This Row],[UNIT PRICE]]</f>
        <v>13868.599999999999</v>
      </c>
      <c r="J74">
        <v>13868.5999999999</v>
      </c>
      <c r="K74" t="str" cm="1">
        <f t="array" ref="K74">_xlfn.IFS(J74&gt;30000, "High", J74&gt;=20000, "Medium", J74&lt;20000, "Low")</f>
        <v>Low</v>
      </c>
      <c r="L74" s="1">
        <v>45510</v>
      </c>
    </row>
    <row r="75" spans="1:12" x14ac:dyDescent="0.3">
      <c r="A75" t="s">
        <v>121</v>
      </c>
      <c r="B75" t="s">
        <v>356</v>
      </c>
      <c r="C75" t="s">
        <v>564</v>
      </c>
      <c r="D75" t="s">
        <v>1</v>
      </c>
      <c r="E75" t="s">
        <v>284</v>
      </c>
      <c r="F75" t="s">
        <v>7</v>
      </c>
      <c r="G75">
        <v>8</v>
      </c>
      <c r="H75">
        <v>1713.52</v>
      </c>
      <c r="I75">
        <f>Table2[[#This Row],[QUANTITY]]*Table2[[#This Row],[UNIT PRICE]]</f>
        <v>13708.16</v>
      </c>
      <c r="J75">
        <v>13708.16</v>
      </c>
      <c r="K75" t="str" cm="1">
        <f t="array" ref="K75">_xlfn.IFS(J75&gt;30000, "High", J75&gt;=20000, "Medium", J75&lt;20000, "Low")</f>
        <v>Low</v>
      </c>
      <c r="L75" s="1">
        <v>45515</v>
      </c>
    </row>
    <row r="76" spans="1:12" x14ac:dyDescent="0.3">
      <c r="A76" t="s">
        <v>44</v>
      </c>
      <c r="B76" t="s">
        <v>333</v>
      </c>
      <c r="C76" t="s">
        <v>503</v>
      </c>
      <c r="D76" t="s">
        <v>6</v>
      </c>
      <c r="E76" t="s">
        <v>9</v>
      </c>
      <c r="F76" t="s">
        <v>4</v>
      </c>
      <c r="G76">
        <v>8</v>
      </c>
      <c r="H76">
        <v>1704.61</v>
      </c>
      <c r="I76">
        <f>Table2[[#This Row],[QUANTITY]]*Table2[[#This Row],[UNIT PRICE]]</f>
        <v>13636.88</v>
      </c>
      <c r="J76">
        <v>13636.88</v>
      </c>
      <c r="K76" t="str" cm="1">
        <f t="array" ref="K76">_xlfn.IFS(J76&gt;30000, "High", J76&gt;=20000, "Medium", J76&lt;20000, "Low")</f>
        <v>Low</v>
      </c>
      <c r="L76" s="1">
        <v>45723</v>
      </c>
    </row>
    <row r="77" spans="1:12" x14ac:dyDescent="0.3">
      <c r="A77" t="s">
        <v>238</v>
      </c>
      <c r="B77" t="s">
        <v>455</v>
      </c>
      <c r="C77" t="s">
        <v>642</v>
      </c>
      <c r="D77" t="s">
        <v>287</v>
      </c>
      <c r="E77" t="s">
        <v>284</v>
      </c>
      <c r="F77" t="s">
        <v>2</v>
      </c>
      <c r="G77">
        <v>9</v>
      </c>
      <c r="H77">
        <v>1514</v>
      </c>
      <c r="I77">
        <f>Table2[[#This Row],[QUANTITY]]*Table2[[#This Row],[UNIT PRICE]]</f>
        <v>13626</v>
      </c>
      <c r="J77">
        <v>13626</v>
      </c>
      <c r="K77" t="str" cm="1">
        <f t="array" ref="K77">_xlfn.IFS(J77&gt;30000, "High", J77&gt;=20000, "Medium", J77&lt;20000, "Low")</f>
        <v>Low</v>
      </c>
      <c r="L77" s="1">
        <v>45636</v>
      </c>
    </row>
    <row r="78" spans="1:12" x14ac:dyDescent="0.3">
      <c r="A78" t="s">
        <v>283</v>
      </c>
      <c r="B78" t="s">
        <v>410</v>
      </c>
      <c r="C78" t="s">
        <v>574</v>
      </c>
      <c r="D78" t="s">
        <v>23</v>
      </c>
      <c r="E78" t="s">
        <v>286</v>
      </c>
      <c r="F78" t="s">
        <v>7</v>
      </c>
      <c r="G78">
        <v>15</v>
      </c>
      <c r="H78">
        <v>899.02</v>
      </c>
      <c r="I78">
        <f>Table2[[#This Row],[QUANTITY]]*Table2[[#This Row],[UNIT PRICE]]</f>
        <v>13485.3</v>
      </c>
      <c r="J78">
        <v>13485.3</v>
      </c>
      <c r="K78" t="str" cm="1">
        <f t="array" ref="K78">_xlfn.IFS(J78&gt;30000, "High", J78&gt;=20000, "Medium", J78&lt;20000, "Low")</f>
        <v>Low</v>
      </c>
      <c r="L78" s="1">
        <v>45662</v>
      </c>
    </row>
    <row r="79" spans="1:12" x14ac:dyDescent="0.3">
      <c r="A79" t="s">
        <v>207</v>
      </c>
      <c r="B79" t="s">
        <v>336</v>
      </c>
      <c r="C79" t="s">
        <v>481</v>
      </c>
      <c r="D79" t="s">
        <v>15</v>
      </c>
      <c r="E79" t="s">
        <v>284</v>
      </c>
      <c r="F79" t="s">
        <v>7</v>
      </c>
      <c r="G79">
        <v>16</v>
      </c>
      <c r="H79">
        <v>840.27</v>
      </c>
      <c r="I79">
        <f>Table2[[#This Row],[QUANTITY]]*Table2[[#This Row],[UNIT PRICE]]</f>
        <v>13444.32</v>
      </c>
      <c r="J79">
        <v>13444.32</v>
      </c>
      <c r="K79" t="str" cm="1">
        <f t="array" ref="K79">_xlfn.IFS(J79&gt;30000, "High", J79&gt;=20000, "Medium", J79&lt;20000, "Low")</f>
        <v>Low</v>
      </c>
      <c r="L79" s="1">
        <v>45700</v>
      </c>
    </row>
    <row r="80" spans="1:12" x14ac:dyDescent="0.3">
      <c r="A80" t="s">
        <v>102</v>
      </c>
      <c r="B80" t="s">
        <v>350</v>
      </c>
      <c r="C80" t="s">
        <v>550</v>
      </c>
      <c r="D80" t="s">
        <v>1</v>
      </c>
      <c r="E80" t="s">
        <v>284</v>
      </c>
      <c r="F80" t="s">
        <v>4</v>
      </c>
      <c r="G80">
        <v>7</v>
      </c>
      <c r="H80">
        <v>1879.79</v>
      </c>
      <c r="I80">
        <f>Table2[[#This Row],[QUANTITY]]*Table2[[#This Row],[UNIT PRICE]]</f>
        <v>13158.529999999999</v>
      </c>
      <c r="J80">
        <v>13158.529999999901</v>
      </c>
      <c r="K80" t="str" cm="1">
        <f t="array" ref="K80">_xlfn.IFS(J80&gt;30000, "High", J80&gt;=20000, "Medium", J80&lt;20000, "Low")</f>
        <v>Low</v>
      </c>
      <c r="L80" s="1">
        <v>45573</v>
      </c>
    </row>
    <row r="81" spans="1:12" x14ac:dyDescent="0.3">
      <c r="A81" t="s">
        <v>62</v>
      </c>
      <c r="B81" t="s">
        <v>328</v>
      </c>
      <c r="C81" t="s">
        <v>518</v>
      </c>
      <c r="D81" t="s">
        <v>1</v>
      </c>
      <c r="E81" t="s">
        <v>284</v>
      </c>
      <c r="F81" t="s">
        <v>2</v>
      </c>
      <c r="G81">
        <v>9</v>
      </c>
      <c r="H81">
        <v>1450.26</v>
      </c>
      <c r="I81">
        <f>Table2[[#This Row],[QUANTITY]]*Table2[[#This Row],[UNIT PRICE]]</f>
        <v>13052.34</v>
      </c>
      <c r="J81">
        <v>13052.34</v>
      </c>
      <c r="K81" t="str" cm="1">
        <f t="array" ref="K81">_xlfn.IFS(J81&gt;30000, "High", J81&gt;=20000, "Medium", J81&lt;20000, "Low")</f>
        <v>Low</v>
      </c>
      <c r="L81" s="1">
        <v>45821</v>
      </c>
    </row>
    <row r="82" spans="1:12" x14ac:dyDescent="0.3">
      <c r="A82" t="s">
        <v>25</v>
      </c>
      <c r="B82" t="s">
        <v>316</v>
      </c>
      <c r="C82" t="s">
        <v>486</v>
      </c>
      <c r="D82" t="s">
        <v>15</v>
      </c>
      <c r="E82" t="s">
        <v>284</v>
      </c>
      <c r="F82" t="s">
        <v>2</v>
      </c>
      <c r="G82">
        <v>12</v>
      </c>
      <c r="H82">
        <v>1077.05</v>
      </c>
      <c r="I82">
        <f>Table2[[#This Row],[QUANTITY]]*Table2[[#This Row],[UNIT PRICE]]</f>
        <v>12924.599999999999</v>
      </c>
      <c r="J82">
        <v>12924.5999999999</v>
      </c>
      <c r="K82" t="str" cm="1">
        <f t="array" ref="K82">_xlfn.IFS(J82&gt;30000, "High", J82&gt;=20000, "Medium", J82&lt;20000, "Low")</f>
        <v>Low</v>
      </c>
      <c r="L82" s="1">
        <v>45628</v>
      </c>
    </row>
    <row r="83" spans="1:12" x14ac:dyDescent="0.3">
      <c r="A83" t="s">
        <v>145</v>
      </c>
      <c r="B83" t="s">
        <v>309</v>
      </c>
      <c r="C83" t="s">
        <v>582</v>
      </c>
      <c r="D83" t="s">
        <v>287</v>
      </c>
      <c r="E83" t="s">
        <v>284</v>
      </c>
      <c r="F83" t="s">
        <v>4</v>
      </c>
      <c r="G83">
        <v>9</v>
      </c>
      <c r="H83">
        <v>1434.72</v>
      </c>
      <c r="I83">
        <f>Table2[[#This Row],[QUANTITY]]*Table2[[#This Row],[UNIT PRICE]]</f>
        <v>12912.48</v>
      </c>
      <c r="J83">
        <v>12912.48</v>
      </c>
      <c r="K83" t="str" cm="1">
        <f t="array" ref="K83">_xlfn.IFS(J83&gt;30000, "High", J83&gt;=20000, "Medium", J83&lt;20000, "Low")</f>
        <v>Low</v>
      </c>
      <c r="L83" s="1">
        <v>45588</v>
      </c>
    </row>
    <row r="84" spans="1:12" x14ac:dyDescent="0.3">
      <c r="A84" t="s">
        <v>183</v>
      </c>
      <c r="B84" t="s">
        <v>426</v>
      </c>
      <c r="C84" t="s">
        <v>328</v>
      </c>
      <c r="D84" t="s">
        <v>8</v>
      </c>
      <c r="E84" t="s">
        <v>285</v>
      </c>
      <c r="F84" t="s">
        <v>13</v>
      </c>
      <c r="G84">
        <v>10</v>
      </c>
      <c r="H84">
        <v>1289.1300000000001</v>
      </c>
      <c r="I84">
        <f>Table2[[#This Row],[QUANTITY]]*Table2[[#This Row],[UNIT PRICE]]</f>
        <v>12891.300000000001</v>
      </c>
      <c r="J84">
        <v>12891.3</v>
      </c>
      <c r="K84" t="str" cm="1">
        <f t="array" ref="K84">_xlfn.IFS(J84&gt;30000, "High", J84&gt;=20000, "Medium", J84&lt;20000, "Low")</f>
        <v>Low</v>
      </c>
      <c r="L84" s="1">
        <v>45839</v>
      </c>
    </row>
    <row r="85" spans="1:12" x14ac:dyDescent="0.3">
      <c r="A85" t="s">
        <v>74</v>
      </c>
      <c r="B85" t="s">
        <v>358</v>
      </c>
      <c r="C85" t="s">
        <v>527</v>
      </c>
      <c r="D85" t="s">
        <v>18</v>
      </c>
      <c r="E85" t="s">
        <v>285</v>
      </c>
      <c r="F85" t="s">
        <v>13</v>
      </c>
      <c r="G85">
        <v>7</v>
      </c>
      <c r="H85">
        <v>1822.97</v>
      </c>
      <c r="I85">
        <f>Table2[[#This Row],[QUANTITY]]*Table2[[#This Row],[UNIT PRICE]]</f>
        <v>12760.79</v>
      </c>
      <c r="J85">
        <v>12760.79</v>
      </c>
      <c r="K85" t="str" cm="1">
        <f t="array" ref="K85">_xlfn.IFS(J85&gt;30000, "High", J85&gt;=20000, "Medium", J85&lt;20000, "Low")</f>
        <v>Low</v>
      </c>
      <c r="L85" s="1">
        <v>45643</v>
      </c>
    </row>
    <row r="86" spans="1:12" x14ac:dyDescent="0.3">
      <c r="A86" t="s">
        <v>167</v>
      </c>
      <c r="B86" t="s">
        <v>421</v>
      </c>
      <c r="C86" t="s">
        <v>597</v>
      </c>
      <c r="D86" t="s">
        <v>31</v>
      </c>
      <c r="E86" t="s">
        <v>19</v>
      </c>
      <c r="F86" t="s">
        <v>2</v>
      </c>
      <c r="G86">
        <v>9</v>
      </c>
      <c r="H86">
        <v>1408.15</v>
      </c>
      <c r="I86">
        <f>Table2[[#This Row],[QUANTITY]]*Table2[[#This Row],[UNIT PRICE]]</f>
        <v>12673.35</v>
      </c>
      <c r="J86">
        <v>12673.35</v>
      </c>
      <c r="K86" t="str" cm="1">
        <f t="array" ref="K86">_xlfn.IFS(J86&gt;30000, "High", J86&gt;=20000, "Medium", J86&lt;20000, "Low")</f>
        <v>Low</v>
      </c>
      <c r="L86" s="1">
        <v>45781</v>
      </c>
    </row>
    <row r="87" spans="1:12" x14ac:dyDescent="0.3">
      <c r="A87" t="s">
        <v>33</v>
      </c>
      <c r="B87" t="s">
        <v>318</v>
      </c>
      <c r="C87" t="s">
        <v>494</v>
      </c>
      <c r="D87" t="s">
        <v>31</v>
      </c>
      <c r="E87" t="s">
        <v>19</v>
      </c>
      <c r="F87" t="s">
        <v>7</v>
      </c>
      <c r="G87">
        <v>12</v>
      </c>
      <c r="H87">
        <v>1040.8399999999999</v>
      </c>
      <c r="I87">
        <f>Table2[[#This Row],[QUANTITY]]*Table2[[#This Row],[UNIT PRICE]]</f>
        <v>12490.079999999998</v>
      </c>
      <c r="J87">
        <v>12490.0799999999</v>
      </c>
      <c r="K87" t="str" cm="1">
        <f t="array" ref="K87">_xlfn.IFS(J87&gt;30000, "High", J87&gt;=20000, "Medium", J87&lt;20000, "Low")</f>
        <v>Low</v>
      </c>
      <c r="L87" s="1">
        <v>45541</v>
      </c>
    </row>
    <row r="88" spans="1:12" x14ac:dyDescent="0.3">
      <c r="A88" t="s">
        <v>36</v>
      </c>
      <c r="B88" t="s">
        <v>326</v>
      </c>
      <c r="C88" t="s">
        <v>482</v>
      </c>
      <c r="D88" t="s">
        <v>31</v>
      </c>
      <c r="E88" t="s">
        <v>19</v>
      </c>
      <c r="F88" t="s">
        <v>13</v>
      </c>
      <c r="G88">
        <v>8</v>
      </c>
      <c r="H88">
        <v>1535.19</v>
      </c>
      <c r="I88">
        <f>Table2[[#This Row],[QUANTITY]]*Table2[[#This Row],[UNIT PRICE]]</f>
        <v>12281.52</v>
      </c>
      <c r="J88">
        <v>12281.52</v>
      </c>
      <c r="K88" t="str" cm="1">
        <f t="array" ref="K88">_xlfn.IFS(J88&gt;30000, "High", J88&gt;=20000, "Medium", J88&lt;20000, "Low")</f>
        <v>Low</v>
      </c>
      <c r="L88" s="1">
        <v>45529</v>
      </c>
    </row>
    <row r="89" spans="1:12" x14ac:dyDescent="0.3">
      <c r="A89" t="s">
        <v>50</v>
      </c>
      <c r="B89" t="s">
        <v>338</v>
      </c>
      <c r="C89" t="s">
        <v>495</v>
      </c>
      <c r="D89" t="s">
        <v>11</v>
      </c>
      <c r="E89" t="s">
        <v>19</v>
      </c>
      <c r="F89" t="s">
        <v>7</v>
      </c>
      <c r="G89">
        <v>8</v>
      </c>
      <c r="H89">
        <v>1485.11</v>
      </c>
      <c r="I89">
        <f>Table2[[#This Row],[QUANTITY]]*Table2[[#This Row],[UNIT PRICE]]</f>
        <v>11880.88</v>
      </c>
      <c r="J89">
        <v>11880.88</v>
      </c>
      <c r="K89" t="str" cm="1">
        <f t="array" ref="K89">_xlfn.IFS(J89&gt;30000, "High", J89&gt;=20000, "Medium", J89&lt;20000, "Low")</f>
        <v>Low</v>
      </c>
      <c r="L89" s="1">
        <v>45825</v>
      </c>
    </row>
    <row r="90" spans="1:12" x14ac:dyDescent="0.3">
      <c r="A90" t="s">
        <v>162</v>
      </c>
      <c r="B90" t="s">
        <v>416</v>
      </c>
      <c r="C90" t="s">
        <v>594</v>
      </c>
      <c r="D90" t="s">
        <v>287</v>
      </c>
      <c r="E90" t="s">
        <v>284</v>
      </c>
      <c r="F90" t="s">
        <v>13</v>
      </c>
      <c r="G90">
        <v>8</v>
      </c>
      <c r="H90">
        <v>1479.57</v>
      </c>
      <c r="I90">
        <f>Table2[[#This Row],[QUANTITY]]*Table2[[#This Row],[UNIT PRICE]]</f>
        <v>11836.56</v>
      </c>
      <c r="J90">
        <v>11836.56</v>
      </c>
      <c r="K90" t="str" cm="1">
        <f t="array" ref="K90">_xlfn.IFS(J90&gt;30000, "High", J90&gt;=20000, "Medium", J90&lt;20000, "Low")</f>
        <v>Low</v>
      </c>
      <c r="L90" s="1">
        <v>45612</v>
      </c>
    </row>
    <row r="91" spans="1:12" x14ac:dyDescent="0.3">
      <c r="A91" t="s">
        <v>274</v>
      </c>
      <c r="B91" t="s">
        <v>473</v>
      </c>
      <c r="C91" t="s">
        <v>660</v>
      </c>
      <c r="D91" t="s">
        <v>31</v>
      </c>
      <c r="E91" t="s">
        <v>19</v>
      </c>
      <c r="F91" t="s">
        <v>7</v>
      </c>
      <c r="G91">
        <v>19</v>
      </c>
      <c r="H91">
        <v>621.99</v>
      </c>
      <c r="I91">
        <f>Table2[[#This Row],[QUANTITY]]*Table2[[#This Row],[UNIT PRICE]]</f>
        <v>11817.81</v>
      </c>
      <c r="J91">
        <v>11817.81</v>
      </c>
      <c r="K91" t="str" cm="1">
        <f t="array" ref="K91">_xlfn.IFS(J91&gt;30000, "High", J91&gt;=20000, "Medium", J91&lt;20000, "Low")</f>
        <v>Low</v>
      </c>
      <c r="L91" s="1">
        <v>45789</v>
      </c>
    </row>
    <row r="92" spans="1:12" x14ac:dyDescent="0.3">
      <c r="A92" t="s">
        <v>122</v>
      </c>
      <c r="B92" t="s">
        <v>389</v>
      </c>
      <c r="C92" t="s">
        <v>565</v>
      </c>
      <c r="D92" t="s">
        <v>23</v>
      </c>
      <c r="E92" t="s">
        <v>286</v>
      </c>
      <c r="F92" t="s">
        <v>7</v>
      </c>
      <c r="G92">
        <v>17</v>
      </c>
      <c r="H92">
        <v>685.32</v>
      </c>
      <c r="I92">
        <f>Table2[[#This Row],[QUANTITY]]*Table2[[#This Row],[UNIT PRICE]]</f>
        <v>11650.44</v>
      </c>
      <c r="J92">
        <v>11650.44</v>
      </c>
      <c r="K92" t="str" cm="1">
        <f t="array" ref="K92">_xlfn.IFS(J92&gt;30000, "High", J92&gt;=20000, "Medium", J92&lt;20000, "Low")</f>
        <v>Low</v>
      </c>
      <c r="L92" s="1">
        <v>45765</v>
      </c>
    </row>
    <row r="93" spans="1:12" x14ac:dyDescent="0.3">
      <c r="A93" t="s">
        <v>54</v>
      </c>
      <c r="B93" t="s">
        <v>342</v>
      </c>
      <c r="C93" t="s">
        <v>511</v>
      </c>
      <c r="D93" t="s">
        <v>287</v>
      </c>
      <c r="E93" t="s">
        <v>284</v>
      </c>
      <c r="F93" t="s">
        <v>13</v>
      </c>
      <c r="G93">
        <v>9</v>
      </c>
      <c r="H93">
        <v>1284.27</v>
      </c>
      <c r="I93">
        <f>Table2[[#This Row],[QUANTITY]]*Table2[[#This Row],[UNIT PRICE]]</f>
        <v>11558.43</v>
      </c>
      <c r="J93">
        <v>11558.43</v>
      </c>
      <c r="K93" t="str" cm="1">
        <f t="array" ref="K93">_xlfn.IFS(J93&gt;30000, "High", J93&gt;=20000, "Medium", J93&lt;20000, "Low")</f>
        <v>Low</v>
      </c>
      <c r="L93" s="1">
        <v>45702</v>
      </c>
    </row>
    <row r="94" spans="1:12" x14ac:dyDescent="0.3">
      <c r="A94" t="s">
        <v>42</v>
      </c>
      <c r="B94" t="s">
        <v>331</v>
      </c>
      <c r="C94" t="s">
        <v>501</v>
      </c>
      <c r="D94" t="s">
        <v>15</v>
      </c>
      <c r="E94" t="s">
        <v>284</v>
      </c>
      <c r="F94" t="s">
        <v>13</v>
      </c>
      <c r="G94">
        <v>16</v>
      </c>
      <c r="H94">
        <v>720.43</v>
      </c>
      <c r="I94">
        <f>Table2[[#This Row],[QUANTITY]]*Table2[[#This Row],[UNIT PRICE]]</f>
        <v>11526.88</v>
      </c>
      <c r="J94">
        <v>11526.88</v>
      </c>
      <c r="K94" t="str" cm="1">
        <f t="array" ref="K94">_xlfn.IFS(J94&gt;30000, "High", J94&gt;=20000, "Medium", J94&lt;20000, "Low")</f>
        <v>Low</v>
      </c>
      <c r="L94" s="1">
        <v>45589</v>
      </c>
    </row>
    <row r="95" spans="1:12" x14ac:dyDescent="0.3">
      <c r="A95" t="s">
        <v>152</v>
      </c>
      <c r="B95" t="s">
        <v>306</v>
      </c>
      <c r="C95" t="s">
        <v>585</v>
      </c>
      <c r="D95" t="s">
        <v>31</v>
      </c>
      <c r="E95" t="s">
        <v>19</v>
      </c>
      <c r="F95" t="s">
        <v>2</v>
      </c>
      <c r="G95">
        <v>8</v>
      </c>
      <c r="H95">
        <v>1433.74</v>
      </c>
      <c r="I95">
        <f>Table2[[#This Row],[QUANTITY]]*Table2[[#This Row],[UNIT PRICE]]</f>
        <v>11469.92</v>
      </c>
      <c r="J95">
        <v>11469.92</v>
      </c>
      <c r="K95" t="str" cm="1">
        <f t="array" ref="K95">_xlfn.IFS(J95&gt;30000, "High", J95&gt;=20000, "Medium", J95&lt;20000, "Low")</f>
        <v>Low</v>
      </c>
      <c r="L95" s="1">
        <v>45667</v>
      </c>
    </row>
    <row r="96" spans="1:12" x14ac:dyDescent="0.3">
      <c r="A96" t="s">
        <v>258</v>
      </c>
      <c r="B96" t="s">
        <v>467</v>
      </c>
      <c r="C96" t="s">
        <v>478</v>
      </c>
      <c r="D96" t="s">
        <v>23</v>
      </c>
      <c r="E96" t="s">
        <v>286</v>
      </c>
      <c r="F96" t="s">
        <v>4</v>
      </c>
      <c r="G96">
        <v>6</v>
      </c>
      <c r="H96">
        <v>1904.62</v>
      </c>
      <c r="I96">
        <f>Table2[[#This Row],[QUANTITY]]*Table2[[#This Row],[UNIT PRICE]]</f>
        <v>11427.72</v>
      </c>
      <c r="J96">
        <v>11427.72</v>
      </c>
      <c r="K96" t="str" cm="1">
        <f t="array" ref="K96">_xlfn.IFS(J96&gt;30000, "High", J96&gt;=20000, "Medium", J96&lt;20000, "Low")</f>
        <v>Low</v>
      </c>
      <c r="L96" s="1">
        <v>45678</v>
      </c>
    </row>
    <row r="97" spans="1:12" x14ac:dyDescent="0.3">
      <c r="A97" t="s">
        <v>0</v>
      </c>
      <c r="B97" t="s">
        <v>305</v>
      </c>
      <c r="C97" t="s">
        <v>476</v>
      </c>
      <c r="D97" t="s">
        <v>1</v>
      </c>
      <c r="E97" t="s">
        <v>284</v>
      </c>
      <c r="F97" t="s">
        <v>2</v>
      </c>
      <c r="G97">
        <v>7</v>
      </c>
      <c r="H97">
        <v>1613.43</v>
      </c>
      <c r="I97">
        <f>Table2[[#This Row],[QUANTITY]]*Table2[[#This Row],[UNIT PRICE]]</f>
        <v>11294.01</v>
      </c>
      <c r="J97">
        <v>11294.01</v>
      </c>
      <c r="K97" t="str" cm="1">
        <f t="array" ref="K97">_xlfn.IFS(J97&gt;30000, "High", J97&gt;=20000, "Medium", J97&lt;20000, "Low")</f>
        <v>Low</v>
      </c>
      <c r="L97" s="1">
        <v>45573</v>
      </c>
    </row>
    <row r="98" spans="1:12" x14ac:dyDescent="0.3">
      <c r="A98" t="s">
        <v>269</v>
      </c>
      <c r="B98" t="s">
        <v>471</v>
      </c>
      <c r="C98" t="s">
        <v>658</v>
      </c>
      <c r="D98" t="s">
        <v>41</v>
      </c>
      <c r="E98" t="s">
        <v>16</v>
      </c>
      <c r="F98" t="s">
        <v>2</v>
      </c>
      <c r="G98">
        <v>6</v>
      </c>
      <c r="H98">
        <v>1835.01</v>
      </c>
      <c r="I98">
        <f>Table2[[#This Row],[QUANTITY]]*Table2[[#This Row],[UNIT PRICE]]</f>
        <v>11010.06</v>
      </c>
      <c r="J98">
        <v>11010.06</v>
      </c>
      <c r="K98" t="str" cm="1">
        <f t="array" ref="K98">_xlfn.IFS(J98&gt;30000, "High", J98&gt;=20000, "Medium", J98&lt;20000, "Low")</f>
        <v>Low</v>
      </c>
      <c r="L98" s="1">
        <v>45594</v>
      </c>
    </row>
    <row r="99" spans="1:12" x14ac:dyDescent="0.3">
      <c r="A99" t="s">
        <v>253</v>
      </c>
      <c r="B99" t="s">
        <v>464</v>
      </c>
      <c r="C99" t="s">
        <v>651</v>
      </c>
      <c r="D99" t="s">
        <v>41</v>
      </c>
      <c r="E99" t="s">
        <v>16</v>
      </c>
      <c r="F99" t="s">
        <v>4</v>
      </c>
      <c r="G99">
        <v>18</v>
      </c>
      <c r="H99">
        <v>605.28</v>
      </c>
      <c r="I99">
        <f>Table2[[#This Row],[QUANTITY]]*Table2[[#This Row],[UNIT PRICE]]</f>
        <v>10895.039999999999</v>
      </c>
      <c r="J99">
        <v>10895.039999999901</v>
      </c>
      <c r="K99" t="str" cm="1">
        <f t="array" ref="K99">_xlfn.IFS(J99&gt;30000, "High", J99&gt;=20000, "Medium", J99&lt;20000, "Low")</f>
        <v>Low</v>
      </c>
      <c r="L99" s="1">
        <v>45588</v>
      </c>
    </row>
    <row r="100" spans="1:12" x14ac:dyDescent="0.3">
      <c r="A100" t="s">
        <v>255</v>
      </c>
      <c r="B100" t="s">
        <v>465</v>
      </c>
      <c r="C100" t="s">
        <v>653</v>
      </c>
      <c r="D100" t="s">
        <v>41</v>
      </c>
      <c r="E100" t="s">
        <v>16</v>
      </c>
      <c r="F100" t="s">
        <v>13</v>
      </c>
      <c r="G100">
        <v>17</v>
      </c>
      <c r="H100">
        <v>631.54999999999995</v>
      </c>
      <c r="I100">
        <f>Table2[[#This Row],[QUANTITY]]*Table2[[#This Row],[UNIT PRICE]]</f>
        <v>10736.349999999999</v>
      </c>
      <c r="J100">
        <v>10736.3499999999</v>
      </c>
      <c r="K100" t="str" cm="1">
        <f t="array" ref="K100">_xlfn.IFS(J100&gt;30000, "High", J100&gt;=20000, "Medium", J100&lt;20000, "Low")</f>
        <v>Low</v>
      </c>
      <c r="L100" s="1">
        <v>45705</v>
      </c>
    </row>
    <row r="101" spans="1:12" x14ac:dyDescent="0.3">
      <c r="A101" t="s">
        <v>201</v>
      </c>
      <c r="B101" t="s">
        <v>434</v>
      </c>
      <c r="C101" t="s">
        <v>619</v>
      </c>
      <c r="D101" t="s">
        <v>1</v>
      </c>
      <c r="E101" t="s">
        <v>284</v>
      </c>
      <c r="F101" t="s">
        <v>4</v>
      </c>
      <c r="G101">
        <v>9</v>
      </c>
      <c r="H101">
        <v>1180.19</v>
      </c>
      <c r="I101">
        <f>Table2[[#This Row],[QUANTITY]]*Table2[[#This Row],[UNIT PRICE]]</f>
        <v>10621.710000000001</v>
      </c>
      <c r="J101">
        <v>10621.71</v>
      </c>
      <c r="K101" t="str" cm="1">
        <f t="array" ref="K101">_xlfn.IFS(J101&gt;30000, "High", J101&gt;=20000, "Medium", J101&lt;20000, "Low")</f>
        <v>Low</v>
      </c>
      <c r="L101" s="1">
        <v>45756</v>
      </c>
    </row>
    <row r="102" spans="1:12" x14ac:dyDescent="0.3">
      <c r="A102" t="s">
        <v>127</v>
      </c>
      <c r="B102" t="s">
        <v>394</v>
      </c>
      <c r="C102" t="s">
        <v>568</v>
      </c>
      <c r="D102" t="s">
        <v>23</v>
      </c>
      <c r="E102" t="s">
        <v>286</v>
      </c>
      <c r="F102" t="s">
        <v>2</v>
      </c>
      <c r="G102">
        <v>8</v>
      </c>
      <c r="H102">
        <v>1299.1600000000001</v>
      </c>
      <c r="I102">
        <f>Table2[[#This Row],[QUANTITY]]*Table2[[#This Row],[UNIT PRICE]]</f>
        <v>10393.280000000001</v>
      </c>
      <c r="J102">
        <v>10393.280000000001</v>
      </c>
      <c r="K102" t="str" cm="1">
        <f t="array" ref="K102">_xlfn.IFS(J102&gt;30000, "High", J102&gt;=20000, "Medium", J102&lt;20000, "Low")</f>
        <v>Low</v>
      </c>
      <c r="L102" s="1">
        <v>45693</v>
      </c>
    </row>
    <row r="103" spans="1:12" x14ac:dyDescent="0.3">
      <c r="A103" t="s">
        <v>86</v>
      </c>
      <c r="B103" t="s">
        <v>359</v>
      </c>
      <c r="C103" t="s">
        <v>537</v>
      </c>
      <c r="D103" t="s">
        <v>6</v>
      </c>
      <c r="E103" t="s">
        <v>9</v>
      </c>
      <c r="F103" t="s">
        <v>13</v>
      </c>
      <c r="G103">
        <v>17</v>
      </c>
      <c r="H103">
        <v>606.88</v>
      </c>
      <c r="I103">
        <f>Table2[[#This Row],[QUANTITY]]*Table2[[#This Row],[UNIT PRICE]]</f>
        <v>10316.959999999999</v>
      </c>
      <c r="J103">
        <v>10316.959999999999</v>
      </c>
      <c r="K103" t="str" cm="1">
        <f t="array" ref="K103">_xlfn.IFS(J103&gt;30000, "High", J103&gt;=20000, "Medium", J103&lt;20000, "Low")</f>
        <v>Low</v>
      </c>
      <c r="L103" s="1">
        <v>45547</v>
      </c>
    </row>
    <row r="104" spans="1:12" x14ac:dyDescent="0.3">
      <c r="A104" t="s">
        <v>130</v>
      </c>
      <c r="B104" t="s">
        <v>396</v>
      </c>
      <c r="C104" t="s">
        <v>572</v>
      </c>
      <c r="D104" t="s">
        <v>31</v>
      </c>
      <c r="E104" t="s">
        <v>19</v>
      </c>
      <c r="F104" t="s">
        <v>4</v>
      </c>
      <c r="G104">
        <v>16</v>
      </c>
      <c r="H104">
        <v>633.47</v>
      </c>
      <c r="I104">
        <f>Table2[[#This Row],[QUANTITY]]*Table2[[#This Row],[UNIT PRICE]]</f>
        <v>10135.52</v>
      </c>
      <c r="J104">
        <v>10135.52</v>
      </c>
      <c r="K104" t="str" cm="1">
        <f t="array" ref="K104">_xlfn.IFS(J104&gt;30000, "High", J104&gt;=20000, "Medium", J104&lt;20000, "Low")</f>
        <v>Low</v>
      </c>
      <c r="L104" s="1">
        <v>45594</v>
      </c>
    </row>
    <row r="105" spans="1:12" x14ac:dyDescent="0.3">
      <c r="A105" t="s">
        <v>35</v>
      </c>
      <c r="B105" t="s">
        <v>325</v>
      </c>
      <c r="C105" t="s">
        <v>496</v>
      </c>
      <c r="D105" t="s">
        <v>287</v>
      </c>
      <c r="E105" t="s">
        <v>284</v>
      </c>
      <c r="F105" t="s">
        <v>2</v>
      </c>
      <c r="G105">
        <v>17</v>
      </c>
      <c r="H105">
        <v>591.67999999999995</v>
      </c>
      <c r="I105">
        <f>Table2[[#This Row],[QUANTITY]]*Table2[[#This Row],[UNIT PRICE]]</f>
        <v>10058.56</v>
      </c>
      <c r="J105">
        <v>10058.56</v>
      </c>
      <c r="K105" t="str" cm="1">
        <f t="array" ref="K105">_xlfn.IFS(J105&gt;30000, "High", J105&gt;=20000, "Medium", J105&lt;20000, "Low")</f>
        <v>Low</v>
      </c>
      <c r="L105" s="1">
        <v>45540</v>
      </c>
    </row>
    <row r="106" spans="1:12" x14ac:dyDescent="0.3">
      <c r="A106" t="s">
        <v>190</v>
      </c>
      <c r="B106" t="s">
        <v>428</v>
      </c>
      <c r="C106" t="s">
        <v>611</v>
      </c>
      <c r="D106" t="s">
        <v>6</v>
      </c>
      <c r="E106" t="s">
        <v>9</v>
      </c>
      <c r="F106" t="s">
        <v>2</v>
      </c>
      <c r="G106">
        <v>12</v>
      </c>
      <c r="H106">
        <v>833.6</v>
      </c>
      <c r="I106">
        <f>Table2[[#This Row],[QUANTITY]]*Table2[[#This Row],[UNIT PRICE]]</f>
        <v>10003.200000000001</v>
      </c>
      <c r="J106">
        <v>10003.200000000001</v>
      </c>
      <c r="K106" t="str" cm="1">
        <f t="array" ref="K106">_xlfn.IFS(J106&gt;30000, "High", J106&gt;=20000, "Medium", J106&lt;20000, "Low")</f>
        <v>Low</v>
      </c>
      <c r="L106" s="1">
        <v>45563</v>
      </c>
    </row>
    <row r="107" spans="1:12" x14ac:dyDescent="0.3">
      <c r="A107" t="s">
        <v>268</v>
      </c>
      <c r="B107" t="s">
        <v>343</v>
      </c>
      <c r="C107" t="s">
        <v>657</v>
      </c>
      <c r="D107" t="s">
        <v>8</v>
      </c>
      <c r="E107" t="s">
        <v>285</v>
      </c>
      <c r="F107" t="s">
        <v>2</v>
      </c>
      <c r="G107">
        <v>5</v>
      </c>
      <c r="H107">
        <v>1999.46</v>
      </c>
      <c r="I107">
        <f>Table2[[#This Row],[QUANTITY]]*Table2[[#This Row],[UNIT PRICE]]</f>
        <v>9997.2999999999993</v>
      </c>
      <c r="J107">
        <v>9997.2999999999993</v>
      </c>
      <c r="K107" t="str" cm="1">
        <f t="array" ref="K107">_xlfn.IFS(J107&gt;30000, "High", J107&gt;=20000, "Medium", J107&lt;20000, "Low")</f>
        <v>Low</v>
      </c>
      <c r="L107" s="1">
        <v>45614</v>
      </c>
    </row>
    <row r="108" spans="1:12" x14ac:dyDescent="0.3">
      <c r="A108" t="s">
        <v>82</v>
      </c>
      <c r="B108" t="s">
        <v>364</v>
      </c>
      <c r="C108" t="s">
        <v>528</v>
      </c>
      <c r="D108" t="s">
        <v>18</v>
      </c>
      <c r="E108" t="s">
        <v>285</v>
      </c>
      <c r="F108" t="s">
        <v>4</v>
      </c>
      <c r="G108">
        <v>17</v>
      </c>
      <c r="H108">
        <v>582.44000000000005</v>
      </c>
      <c r="I108">
        <f>Table2[[#This Row],[QUANTITY]]*Table2[[#This Row],[UNIT PRICE]]</f>
        <v>9901.4800000000014</v>
      </c>
      <c r="J108">
        <v>9901.48</v>
      </c>
      <c r="K108" t="str" cm="1">
        <f t="array" ref="K108">_xlfn.IFS(J108&gt;30000, "High", J108&gt;=20000, "Medium", J108&lt;20000, "Low")</f>
        <v>Low</v>
      </c>
      <c r="L108" s="1">
        <v>45597</v>
      </c>
    </row>
    <row r="109" spans="1:12" x14ac:dyDescent="0.3">
      <c r="A109" t="s">
        <v>254</v>
      </c>
      <c r="B109" t="s">
        <v>443</v>
      </c>
      <c r="C109" t="s">
        <v>652</v>
      </c>
      <c r="D109" t="s">
        <v>41</v>
      </c>
      <c r="E109" t="s">
        <v>16</v>
      </c>
      <c r="F109" t="s">
        <v>13</v>
      </c>
      <c r="G109">
        <v>5</v>
      </c>
      <c r="H109">
        <v>1951.35</v>
      </c>
      <c r="I109">
        <f>Table2[[#This Row],[QUANTITY]]*Table2[[#This Row],[UNIT PRICE]]</f>
        <v>9756.75</v>
      </c>
      <c r="J109">
        <v>9756.75</v>
      </c>
      <c r="K109" t="str" cm="1">
        <f t="array" ref="K109">_xlfn.IFS(J109&gt;30000, "High", J109&gt;=20000, "Medium", J109&lt;20000, "Low")</f>
        <v>Low</v>
      </c>
      <c r="L109" s="1">
        <v>45529</v>
      </c>
    </row>
    <row r="110" spans="1:12" x14ac:dyDescent="0.3">
      <c r="A110" t="s">
        <v>242</v>
      </c>
      <c r="B110" t="s">
        <v>312</v>
      </c>
      <c r="C110" t="s">
        <v>644</v>
      </c>
      <c r="D110" t="s">
        <v>18</v>
      </c>
      <c r="E110" t="s">
        <v>285</v>
      </c>
      <c r="F110" t="s">
        <v>4</v>
      </c>
      <c r="G110">
        <v>6</v>
      </c>
      <c r="H110">
        <v>1624.01</v>
      </c>
      <c r="I110">
        <f>Table2[[#This Row],[QUANTITY]]*Table2[[#This Row],[UNIT PRICE]]</f>
        <v>9744.06</v>
      </c>
      <c r="J110">
        <v>9744.06</v>
      </c>
      <c r="K110" t="str" cm="1">
        <f t="array" ref="K110">_xlfn.IFS(J110&gt;30000, "High", J110&gt;=20000, "Medium", J110&lt;20000, "Low")</f>
        <v>Low</v>
      </c>
      <c r="L110" s="1">
        <v>45776</v>
      </c>
    </row>
    <row r="111" spans="1:12" x14ac:dyDescent="0.3">
      <c r="A111" t="s">
        <v>59</v>
      </c>
      <c r="B111" t="s">
        <v>346</v>
      </c>
      <c r="C111" t="s">
        <v>515</v>
      </c>
      <c r="D111" t="s">
        <v>15</v>
      </c>
      <c r="E111" t="s">
        <v>284</v>
      </c>
      <c r="F111" t="s">
        <v>13</v>
      </c>
      <c r="G111">
        <v>5</v>
      </c>
      <c r="H111">
        <v>1946.25</v>
      </c>
      <c r="I111">
        <f>Table2[[#This Row],[QUANTITY]]*Table2[[#This Row],[UNIT PRICE]]</f>
        <v>9731.25</v>
      </c>
      <c r="J111">
        <v>9731.25</v>
      </c>
      <c r="K111" t="str" cm="1">
        <f t="array" ref="K111">_xlfn.IFS(J111&gt;30000, "High", J111&gt;=20000, "Medium", J111&lt;20000, "Low")</f>
        <v>Low</v>
      </c>
      <c r="L111" s="1">
        <v>45560</v>
      </c>
    </row>
    <row r="112" spans="1:12" x14ac:dyDescent="0.3">
      <c r="A112" t="s">
        <v>105</v>
      </c>
      <c r="B112" t="s">
        <v>367</v>
      </c>
      <c r="C112" t="s">
        <v>541</v>
      </c>
      <c r="D112" t="s">
        <v>23</v>
      </c>
      <c r="E112" t="s">
        <v>286</v>
      </c>
      <c r="F112" t="s">
        <v>7</v>
      </c>
      <c r="G112">
        <v>17</v>
      </c>
      <c r="H112">
        <v>559.52</v>
      </c>
      <c r="I112">
        <f>Table2[[#This Row],[QUANTITY]]*Table2[[#This Row],[UNIT PRICE]]</f>
        <v>9511.84</v>
      </c>
      <c r="J112">
        <v>9511.84</v>
      </c>
      <c r="K112" t="str" cm="1">
        <f t="array" ref="K112">_xlfn.IFS(J112&gt;30000, "High", J112&gt;=20000, "Medium", J112&lt;20000, "Low")</f>
        <v>Low</v>
      </c>
      <c r="L112" s="1">
        <v>45655</v>
      </c>
    </row>
    <row r="113" spans="1:12" x14ac:dyDescent="0.3">
      <c r="A113" t="s">
        <v>272</v>
      </c>
      <c r="B113" t="s">
        <v>346</v>
      </c>
      <c r="C113" t="s">
        <v>544</v>
      </c>
      <c r="D113" t="s">
        <v>23</v>
      </c>
      <c r="E113" t="s">
        <v>286</v>
      </c>
      <c r="F113" t="s">
        <v>13</v>
      </c>
      <c r="G113">
        <v>17</v>
      </c>
      <c r="H113">
        <v>558.05999999999995</v>
      </c>
      <c r="I113">
        <f>Table2[[#This Row],[QUANTITY]]*Table2[[#This Row],[UNIT PRICE]]</f>
        <v>9487.0199999999986</v>
      </c>
      <c r="J113">
        <v>9487.0199999999895</v>
      </c>
      <c r="K113" t="str" cm="1">
        <f t="array" ref="K113">_xlfn.IFS(J113&gt;30000, "High", J113&gt;=20000, "Medium", J113&lt;20000, "Low")</f>
        <v>Low</v>
      </c>
      <c r="L113" s="1">
        <v>45612</v>
      </c>
    </row>
    <row r="114" spans="1:12" x14ac:dyDescent="0.3">
      <c r="A114" t="s">
        <v>63</v>
      </c>
      <c r="B114" t="s">
        <v>349</v>
      </c>
      <c r="C114" t="s">
        <v>500</v>
      </c>
      <c r="D114" t="s">
        <v>31</v>
      </c>
      <c r="E114" t="s">
        <v>19</v>
      </c>
      <c r="F114" t="s">
        <v>7</v>
      </c>
      <c r="G114">
        <v>10</v>
      </c>
      <c r="H114">
        <v>934.74</v>
      </c>
      <c r="I114">
        <f>Table2[[#This Row],[QUANTITY]]*Table2[[#This Row],[UNIT PRICE]]</f>
        <v>9347.4</v>
      </c>
      <c r="J114">
        <v>9347.4</v>
      </c>
      <c r="K114" t="str" cm="1">
        <f t="array" ref="K114">_xlfn.IFS(J114&gt;30000, "High", J114&gt;=20000, "Medium", J114&lt;20000, "Low")</f>
        <v>Low</v>
      </c>
      <c r="L114" s="1">
        <v>45541</v>
      </c>
    </row>
    <row r="115" spans="1:12" x14ac:dyDescent="0.3">
      <c r="A115" t="s">
        <v>135</v>
      </c>
      <c r="B115" t="s">
        <v>338</v>
      </c>
      <c r="C115" t="s">
        <v>575</v>
      </c>
      <c r="D115" t="s">
        <v>18</v>
      </c>
      <c r="E115" t="s">
        <v>285</v>
      </c>
      <c r="F115" t="s">
        <v>13</v>
      </c>
      <c r="G115">
        <v>5</v>
      </c>
      <c r="H115">
        <v>1863.81</v>
      </c>
      <c r="I115">
        <f>Table2[[#This Row],[QUANTITY]]*Table2[[#This Row],[UNIT PRICE]]</f>
        <v>9319.0499999999993</v>
      </c>
      <c r="J115">
        <v>9319.0499999999993</v>
      </c>
      <c r="K115" t="str" cm="1">
        <f t="array" ref="K115">_xlfn.IFS(J115&gt;30000, "High", J115&gt;=20000, "Medium", J115&lt;20000, "Low")</f>
        <v>Low</v>
      </c>
      <c r="L115" s="1">
        <v>45567</v>
      </c>
    </row>
    <row r="116" spans="1:12" x14ac:dyDescent="0.3">
      <c r="A116" t="s">
        <v>78</v>
      </c>
      <c r="B116" t="s">
        <v>322</v>
      </c>
      <c r="C116" t="s">
        <v>531</v>
      </c>
      <c r="D116" t="s">
        <v>11</v>
      </c>
      <c r="E116" t="s">
        <v>19</v>
      </c>
      <c r="F116" t="s">
        <v>13</v>
      </c>
      <c r="G116">
        <v>9</v>
      </c>
      <c r="H116">
        <v>1021.18</v>
      </c>
      <c r="I116">
        <f>Table2[[#This Row],[QUANTITY]]*Table2[[#This Row],[UNIT PRICE]]</f>
        <v>9190.619999999999</v>
      </c>
      <c r="J116">
        <v>9190.6199999999899</v>
      </c>
      <c r="K116" t="str" cm="1">
        <f t="array" ref="K116">_xlfn.IFS(J116&gt;30000, "High", J116&gt;=20000, "Medium", J116&lt;20000, "Low")</f>
        <v>Low</v>
      </c>
      <c r="L116" s="1">
        <v>45737</v>
      </c>
    </row>
    <row r="117" spans="1:12" x14ac:dyDescent="0.3">
      <c r="A117" t="s">
        <v>22</v>
      </c>
      <c r="B117" t="s">
        <v>314</v>
      </c>
      <c r="C117" t="s">
        <v>482</v>
      </c>
      <c r="D117" t="s">
        <v>23</v>
      </c>
      <c r="E117" t="s">
        <v>286</v>
      </c>
      <c r="F117" t="s">
        <v>7</v>
      </c>
      <c r="G117">
        <v>16</v>
      </c>
      <c r="H117">
        <v>542.27</v>
      </c>
      <c r="I117">
        <f>Table2[[#This Row],[QUANTITY]]*Table2[[#This Row],[UNIT PRICE]]</f>
        <v>8676.32</v>
      </c>
      <c r="J117">
        <v>8676.32</v>
      </c>
      <c r="K117" t="str" cm="1">
        <f t="array" ref="K117">_xlfn.IFS(J117&gt;30000, "High", J117&gt;=20000, "Medium", J117&lt;20000, "Low")</f>
        <v>Low</v>
      </c>
      <c r="L117" s="1">
        <v>45575</v>
      </c>
    </row>
    <row r="118" spans="1:12" x14ac:dyDescent="0.3">
      <c r="A118" t="s">
        <v>232</v>
      </c>
      <c r="B118" t="s">
        <v>385</v>
      </c>
      <c r="C118" t="s">
        <v>528</v>
      </c>
      <c r="D118" t="s">
        <v>1</v>
      </c>
      <c r="E118" t="s">
        <v>284</v>
      </c>
      <c r="F118" t="s">
        <v>4</v>
      </c>
      <c r="G118">
        <v>6</v>
      </c>
      <c r="H118">
        <v>1445.54</v>
      </c>
      <c r="I118">
        <f>Table2[[#This Row],[QUANTITY]]*Table2[[#This Row],[UNIT PRICE]]</f>
        <v>8673.24</v>
      </c>
      <c r="J118">
        <v>8673.24</v>
      </c>
      <c r="K118" t="str" cm="1">
        <f t="array" ref="K118">_xlfn.IFS(J118&gt;30000, "High", J118&gt;=20000, "Medium", J118&lt;20000, "Low")</f>
        <v>Low</v>
      </c>
      <c r="L118" s="1">
        <v>45647</v>
      </c>
    </row>
    <row r="119" spans="1:12" x14ac:dyDescent="0.3">
      <c r="A119" t="s">
        <v>96</v>
      </c>
      <c r="B119" t="s">
        <v>371</v>
      </c>
      <c r="C119" t="s">
        <v>544</v>
      </c>
      <c r="D119" t="s">
        <v>287</v>
      </c>
      <c r="E119" t="s">
        <v>284</v>
      </c>
      <c r="F119" t="s">
        <v>4</v>
      </c>
      <c r="G119">
        <v>6</v>
      </c>
      <c r="H119">
        <v>1422.04</v>
      </c>
      <c r="I119">
        <f>Table2[[#This Row],[QUANTITY]]*Table2[[#This Row],[UNIT PRICE]]</f>
        <v>8532.24</v>
      </c>
      <c r="J119">
        <v>8532.24</v>
      </c>
      <c r="K119" t="str" cm="1">
        <f t="array" ref="K119">_xlfn.IFS(J119&gt;30000, "High", J119&gt;=20000, "Medium", J119&lt;20000, "Low")</f>
        <v>Low</v>
      </c>
      <c r="L119" s="1">
        <v>45550</v>
      </c>
    </row>
    <row r="120" spans="1:12" x14ac:dyDescent="0.3">
      <c r="A120" t="s">
        <v>171</v>
      </c>
      <c r="B120" t="s">
        <v>341</v>
      </c>
      <c r="C120" t="s">
        <v>599</v>
      </c>
      <c r="D120" t="s">
        <v>31</v>
      </c>
      <c r="E120" t="s">
        <v>19</v>
      </c>
      <c r="F120" t="s">
        <v>2</v>
      </c>
      <c r="G120">
        <v>13</v>
      </c>
      <c r="H120">
        <v>631.87</v>
      </c>
      <c r="I120">
        <f>Table2[[#This Row],[QUANTITY]]*Table2[[#This Row],[UNIT PRICE]]</f>
        <v>8214.31</v>
      </c>
      <c r="J120">
        <v>8214.31</v>
      </c>
      <c r="K120" t="str" cm="1">
        <f t="array" ref="K120">_xlfn.IFS(J120&gt;30000, "High", J120&gt;=20000, "Medium", J120&lt;20000, "Low")</f>
        <v>Low</v>
      </c>
      <c r="L120" s="1">
        <v>45615</v>
      </c>
    </row>
    <row r="121" spans="1:12" x14ac:dyDescent="0.3">
      <c r="A121" t="s">
        <v>45</v>
      </c>
      <c r="B121" t="s">
        <v>328</v>
      </c>
      <c r="C121" t="s">
        <v>504</v>
      </c>
      <c r="D121" t="s">
        <v>1</v>
      </c>
      <c r="E121" t="s">
        <v>284</v>
      </c>
      <c r="F121" t="s">
        <v>4</v>
      </c>
      <c r="G121">
        <v>13</v>
      </c>
      <c r="H121">
        <v>615.55999999999995</v>
      </c>
      <c r="I121">
        <f>Table2[[#This Row],[QUANTITY]]*Table2[[#This Row],[UNIT PRICE]]</f>
        <v>8002.2799999999988</v>
      </c>
      <c r="J121">
        <v>8002.2799999999897</v>
      </c>
      <c r="K121" t="str" cm="1">
        <f t="array" ref="K121">_xlfn.IFS(J121&gt;30000, "High", J121&gt;=20000, "Medium", J121&lt;20000, "Low")</f>
        <v>Low</v>
      </c>
      <c r="L121" s="1">
        <v>45789</v>
      </c>
    </row>
    <row r="122" spans="1:12" x14ac:dyDescent="0.3">
      <c r="A122" t="s">
        <v>73</v>
      </c>
      <c r="B122" t="s">
        <v>357</v>
      </c>
      <c r="C122" t="s">
        <v>526</v>
      </c>
      <c r="D122" t="s">
        <v>8</v>
      </c>
      <c r="E122" t="s">
        <v>285</v>
      </c>
      <c r="F122" t="s">
        <v>7</v>
      </c>
      <c r="G122">
        <v>11</v>
      </c>
      <c r="H122">
        <v>716.26</v>
      </c>
      <c r="I122">
        <f>Table2[[#This Row],[QUANTITY]]*Table2[[#This Row],[UNIT PRICE]]</f>
        <v>7878.86</v>
      </c>
      <c r="J122">
        <v>7878.86</v>
      </c>
      <c r="K122" t="str" cm="1">
        <f t="array" ref="K122">_xlfn.IFS(J122&gt;30000, "High", J122&gt;=20000, "Medium", J122&lt;20000, "Low")</f>
        <v>Low</v>
      </c>
      <c r="L122" s="1">
        <v>45559</v>
      </c>
    </row>
    <row r="123" spans="1:12" x14ac:dyDescent="0.3">
      <c r="A123" t="s">
        <v>52</v>
      </c>
      <c r="B123" t="s">
        <v>340</v>
      </c>
      <c r="C123" t="s">
        <v>509</v>
      </c>
      <c r="D123" t="s">
        <v>8</v>
      </c>
      <c r="E123" t="s">
        <v>285</v>
      </c>
      <c r="F123" t="s">
        <v>7</v>
      </c>
      <c r="G123">
        <v>10</v>
      </c>
      <c r="H123">
        <v>781.08</v>
      </c>
      <c r="I123">
        <f>Table2[[#This Row],[QUANTITY]]*Table2[[#This Row],[UNIT PRICE]]</f>
        <v>7810.8</v>
      </c>
      <c r="J123">
        <v>7810.8</v>
      </c>
      <c r="K123" t="str" cm="1">
        <f t="array" ref="K123">_xlfn.IFS(J123&gt;30000, "High", J123&gt;=20000, "Medium", J123&lt;20000, "Low")</f>
        <v>Low</v>
      </c>
      <c r="L123" s="1">
        <v>45747</v>
      </c>
    </row>
    <row r="124" spans="1:12" x14ac:dyDescent="0.3">
      <c r="A124" t="s">
        <v>81</v>
      </c>
      <c r="B124" t="s">
        <v>343</v>
      </c>
      <c r="C124" t="s">
        <v>495</v>
      </c>
      <c r="D124" t="s">
        <v>287</v>
      </c>
      <c r="E124" t="s">
        <v>284</v>
      </c>
      <c r="F124" t="s">
        <v>4</v>
      </c>
      <c r="G124">
        <v>9</v>
      </c>
      <c r="H124">
        <v>867.29</v>
      </c>
      <c r="I124">
        <f>Table2[[#This Row],[QUANTITY]]*Table2[[#This Row],[UNIT PRICE]]</f>
        <v>7805.61</v>
      </c>
      <c r="J124">
        <v>7805.61</v>
      </c>
      <c r="K124" t="str" cm="1">
        <f t="array" ref="K124">_xlfn.IFS(J124&gt;30000, "High", J124&gt;=20000, "Medium", J124&lt;20000, "Low")</f>
        <v>Low</v>
      </c>
      <c r="L124" s="1">
        <v>45849</v>
      </c>
    </row>
    <row r="125" spans="1:12" x14ac:dyDescent="0.3">
      <c r="A125" t="s">
        <v>69</v>
      </c>
      <c r="B125" t="s">
        <v>354</v>
      </c>
      <c r="C125" t="s">
        <v>522</v>
      </c>
      <c r="D125" t="s">
        <v>287</v>
      </c>
      <c r="E125" t="s">
        <v>284</v>
      </c>
      <c r="F125" t="s">
        <v>4</v>
      </c>
      <c r="G125">
        <v>19</v>
      </c>
      <c r="H125">
        <v>406.32</v>
      </c>
      <c r="I125">
        <f>Table2[[#This Row],[QUANTITY]]*Table2[[#This Row],[UNIT PRICE]]</f>
        <v>7720.08</v>
      </c>
      <c r="J125">
        <v>7720.08</v>
      </c>
      <c r="K125" t="str" cm="1">
        <f t="array" ref="K125">_xlfn.IFS(J125&gt;30000, "High", J125&gt;=20000, "Medium", J125&lt;20000, "Low")</f>
        <v>Low</v>
      </c>
      <c r="L125" s="1">
        <v>45744</v>
      </c>
    </row>
    <row r="126" spans="1:12" x14ac:dyDescent="0.3">
      <c r="A126" t="s">
        <v>215</v>
      </c>
      <c r="B126" t="s">
        <v>444</v>
      </c>
      <c r="C126" t="s">
        <v>627</v>
      </c>
      <c r="D126" t="s">
        <v>1</v>
      </c>
      <c r="E126" t="s">
        <v>284</v>
      </c>
      <c r="F126" t="s">
        <v>13</v>
      </c>
      <c r="G126">
        <v>4</v>
      </c>
      <c r="H126">
        <v>1897.77</v>
      </c>
      <c r="I126">
        <f>Table2[[#This Row],[QUANTITY]]*Table2[[#This Row],[UNIT PRICE]]</f>
        <v>7591.08</v>
      </c>
      <c r="J126">
        <v>7591.08</v>
      </c>
      <c r="K126" t="str" cm="1">
        <f t="array" ref="K126">_xlfn.IFS(J126&gt;30000, "High", J126&gt;=20000, "Medium", J126&lt;20000, "Low")</f>
        <v>Low</v>
      </c>
      <c r="L126" s="1">
        <v>45823</v>
      </c>
    </row>
    <row r="127" spans="1:12" x14ac:dyDescent="0.3">
      <c r="A127" t="s">
        <v>219</v>
      </c>
      <c r="B127" t="s">
        <v>384</v>
      </c>
      <c r="C127" t="s">
        <v>631</v>
      </c>
      <c r="D127" t="s">
        <v>6</v>
      </c>
      <c r="E127" t="s">
        <v>9</v>
      </c>
      <c r="F127" t="s">
        <v>13</v>
      </c>
      <c r="G127">
        <v>5</v>
      </c>
      <c r="H127">
        <v>1500.37</v>
      </c>
      <c r="I127">
        <f>Table2[[#This Row],[QUANTITY]]*Table2[[#This Row],[UNIT PRICE]]</f>
        <v>7501.8499999999995</v>
      </c>
      <c r="J127">
        <v>7501.8499999999904</v>
      </c>
      <c r="K127" t="str" cm="1">
        <f t="array" ref="K127">_xlfn.IFS(J127&gt;30000, "High", J127&gt;=20000, "Medium", J127&lt;20000, "Low")</f>
        <v>Low</v>
      </c>
      <c r="L127" s="1">
        <v>45670</v>
      </c>
    </row>
    <row r="128" spans="1:12" x14ac:dyDescent="0.3">
      <c r="A128" t="s">
        <v>246</v>
      </c>
      <c r="B128" t="s">
        <v>461</v>
      </c>
      <c r="C128" t="s">
        <v>647</v>
      </c>
      <c r="D128" t="s">
        <v>23</v>
      </c>
      <c r="E128" t="s">
        <v>286</v>
      </c>
      <c r="F128" t="s">
        <v>4</v>
      </c>
      <c r="G128">
        <v>18</v>
      </c>
      <c r="H128">
        <v>415.81</v>
      </c>
      <c r="I128">
        <f>Table2[[#This Row],[QUANTITY]]*Table2[[#This Row],[UNIT PRICE]]</f>
        <v>7484.58</v>
      </c>
      <c r="J128">
        <v>7484.58</v>
      </c>
      <c r="K128" t="str" cm="1">
        <f t="array" ref="K128">_xlfn.IFS(J128&gt;30000, "High", J128&gt;=20000, "Medium", J128&lt;20000, "Low")</f>
        <v>Low</v>
      </c>
      <c r="L128" s="1">
        <v>45771</v>
      </c>
    </row>
    <row r="129" spans="1:12" x14ac:dyDescent="0.3">
      <c r="A129" t="s">
        <v>56</v>
      </c>
      <c r="B129" t="s">
        <v>342</v>
      </c>
      <c r="C129" t="s">
        <v>478</v>
      </c>
      <c r="D129" t="s">
        <v>6</v>
      </c>
      <c r="E129" t="s">
        <v>9</v>
      </c>
      <c r="F129" t="s">
        <v>13</v>
      </c>
      <c r="G129">
        <v>5</v>
      </c>
      <c r="H129">
        <v>1486.25</v>
      </c>
      <c r="I129">
        <f>Table2[[#This Row],[QUANTITY]]*Table2[[#This Row],[UNIT PRICE]]</f>
        <v>7431.25</v>
      </c>
      <c r="J129">
        <v>7431.25</v>
      </c>
      <c r="K129" t="str" cm="1">
        <f t="array" ref="K129">_xlfn.IFS(J129&gt;30000, "High", J129&gt;=20000, "Medium", J129&lt;20000, "Low")</f>
        <v>Low</v>
      </c>
      <c r="L129" s="1">
        <v>45615</v>
      </c>
    </row>
    <row r="130" spans="1:12" x14ac:dyDescent="0.3">
      <c r="A130" t="s">
        <v>270</v>
      </c>
      <c r="B130" t="s">
        <v>472</v>
      </c>
      <c r="C130" t="s">
        <v>531</v>
      </c>
      <c r="D130" t="s">
        <v>23</v>
      </c>
      <c r="E130" t="s">
        <v>286</v>
      </c>
      <c r="F130" t="s">
        <v>4</v>
      </c>
      <c r="G130">
        <v>5</v>
      </c>
      <c r="H130">
        <v>1479.63</v>
      </c>
      <c r="I130">
        <f>Table2[[#This Row],[QUANTITY]]*Table2[[#This Row],[UNIT PRICE]]</f>
        <v>7398.1500000000005</v>
      </c>
      <c r="J130">
        <v>7398.15</v>
      </c>
      <c r="K130" t="str" cm="1">
        <f t="array" ref="K130">_xlfn.IFS(J130&gt;30000, "High", J130&gt;=20000, "Medium", J130&lt;20000, "Low")</f>
        <v>Low</v>
      </c>
      <c r="L130" s="1">
        <v>45584</v>
      </c>
    </row>
    <row r="131" spans="1:12" x14ac:dyDescent="0.3">
      <c r="A131" t="s">
        <v>150</v>
      </c>
      <c r="B131" t="s">
        <v>408</v>
      </c>
      <c r="C131" t="s">
        <v>584</v>
      </c>
      <c r="D131" t="s">
        <v>23</v>
      </c>
      <c r="E131" t="s">
        <v>286</v>
      </c>
      <c r="F131" t="s">
        <v>13</v>
      </c>
      <c r="G131">
        <v>7</v>
      </c>
      <c r="H131">
        <v>1052.8800000000001</v>
      </c>
      <c r="I131">
        <f>Table2[[#This Row],[QUANTITY]]*Table2[[#This Row],[UNIT PRICE]]</f>
        <v>7370.1600000000008</v>
      </c>
      <c r="J131">
        <v>7370.16</v>
      </c>
      <c r="K131" t="str" cm="1">
        <f t="array" ref="K131">_xlfn.IFS(J131&gt;30000, "High", J131&gt;=20000, "Medium", J131&lt;20000, "Low")</f>
        <v>Low</v>
      </c>
      <c r="L131" s="1">
        <v>45583</v>
      </c>
    </row>
    <row r="132" spans="1:12" x14ac:dyDescent="0.3">
      <c r="A132" t="s">
        <v>115</v>
      </c>
      <c r="B132" t="s">
        <v>385</v>
      </c>
      <c r="C132" t="s">
        <v>559</v>
      </c>
      <c r="D132" t="s">
        <v>8</v>
      </c>
      <c r="E132" t="s">
        <v>285</v>
      </c>
      <c r="F132" t="s">
        <v>2</v>
      </c>
      <c r="G132">
        <v>18</v>
      </c>
      <c r="H132">
        <v>405.54</v>
      </c>
      <c r="I132">
        <f>Table2[[#This Row],[QUANTITY]]*Table2[[#This Row],[UNIT PRICE]]</f>
        <v>7299.72</v>
      </c>
      <c r="J132">
        <v>7299.72</v>
      </c>
      <c r="K132" t="str" cm="1">
        <f t="array" ref="K132">_xlfn.IFS(J132&gt;30000, "High", J132&gt;=20000, "Medium", J132&lt;20000, "Low")</f>
        <v>Low</v>
      </c>
      <c r="L132" s="1">
        <v>45741</v>
      </c>
    </row>
    <row r="133" spans="1:12" x14ac:dyDescent="0.3">
      <c r="A133" t="s">
        <v>112</v>
      </c>
      <c r="B133" t="s">
        <v>382</v>
      </c>
      <c r="C133" t="s">
        <v>474</v>
      </c>
      <c r="D133" t="s">
        <v>31</v>
      </c>
      <c r="E133" t="s">
        <v>19</v>
      </c>
      <c r="F133" t="s">
        <v>4</v>
      </c>
      <c r="G133">
        <v>4</v>
      </c>
      <c r="H133">
        <v>1807.25</v>
      </c>
      <c r="I133">
        <f>Table2[[#This Row],[QUANTITY]]*Table2[[#This Row],[UNIT PRICE]]</f>
        <v>7229</v>
      </c>
      <c r="J133">
        <v>7229</v>
      </c>
      <c r="K133" t="str" cm="1">
        <f t="array" ref="K133">_xlfn.IFS(J133&gt;30000, "High", J133&gt;=20000, "Medium", J133&lt;20000, "Low")</f>
        <v>Low</v>
      </c>
      <c r="L133" s="1">
        <v>45745</v>
      </c>
    </row>
    <row r="134" spans="1:12" x14ac:dyDescent="0.3">
      <c r="A134" t="s">
        <v>170</v>
      </c>
      <c r="B134" t="s">
        <v>347</v>
      </c>
      <c r="C134" t="s">
        <v>598</v>
      </c>
      <c r="D134" t="s">
        <v>11</v>
      </c>
      <c r="E134" t="s">
        <v>19</v>
      </c>
      <c r="F134" t="s">
        <v>4</v>
      </c>
      <c r="G134">
        <v>16</v>
      </c>
      <c r="H134">
        <v>447.45</v>
      </c>
      <c r="I134">
        <f>Table2[[#This Row],[QUANTITY]]*Table2[[#This Row],[UNIT PRICE]]</f>
        <v>7159.2</v>
      </c>
      <c r="J134">
        <v>7159.2</v>
      </c>
      <c r="K134" t="str" cm="1">
        <f t="array" ref="K134">_xlfn.IFS(J134&gt;30000, "High", J134&gt;=20000, "Medium", J134&lt;20000, "Low")</f>
        <v>Low</v>
      </c>
      <c r="L134" s="1">
        <v>45701</v>
      </c>
    </row>
    <row r="135" spans="1:12" x14ac:dyDescent="0.3">
      <c r="A135" t="s">
        <v>65</v>
      </c>
      <c r="B135" t="s">
        <v>350</v>
      </c>
      <c r="C135" t="s">
        <v>520</v>
      </c>
      <c r="D135" t="s">
        <v>11</v>
      </c>
      <c r="E135" t="s">
        <v>19</v>
      </c>
      <c r="F135" t="s">
        <v>2</v>
      </c>
      <c r="G135">
        <v>7</v>
      </c>
      <c r="H135">
        <v>1003.2</v>
      </c>
      <c r="I135">
        <f>Table2[[#This Row],[QUANTITY]]*Table2[[#This Row],[UNIT PRICE]]</f>
        <v>7022.4000000000005</v>
      </c>
      <c r="J135">
        <v>7022.4</v>
      </c>
      <c r="K135" t="str" cm="1">
        <f t="array" ref="K135">_xlfn.IFS(J135&gt;30000, "High", J135&gt;=20000, "Medium", J135&lt;20000, "Low")</f>
        <v>Low</v>
      </c>
      <c r="L135" s="1">
        <v>45525</v>
      </c>
    </row>
    <row r="136" spans="1:12" x14ac:dyDescent="0.3">
      <c r="A136" t="s">
        <v>83</v>
      </c>
      <c r="B136" t="s">
        <v>365</v>
      </c>
      <c r="C136" t="s">
        <v>534</v>
      </c>
      <c r="D136" t="s">
        <v>31</v>
      </c>
      <c r="E136" t="s">
        <v>19</v>
      </c>
      <c r="F136" t="s">
        <v>13</v>
      </c>
      <c r="G136">
        <v>12</v>
      </c>
      <c r="H136">
        <v>578.39</v>
      </c>
      <c r="I136">
        <f>Table2[[#This Row],[QUANTITY]]*Table2[[#This Row],[UNIT PRICE]]</f>
        <v>6940.68</v>
      </c>
      <c r="J136">
        <v>6940.68</v>
      </c>
      <c r="K136" t="str" cm="1">
        <f t="array" ref="K136">_xlfn.IFS(J136&gt;30000, "High", J136&gt;=20000, "Medium", J136&lt;20000, "Low")</f>
        <v>Low</v>
      </c>
      <c r="L136" s="1">
        <v>45724</v>
      </c>
    </row>
    <row r="137" spans="1:12" x14ac:dyDescent="0.3">
      <c r="A137" t="s">
        <v>80</v>
      </c>
      <c r="B137" t="s">
        <v>363</v>
      </c>
      <c r="C137" t="s">
        <v>533</v>
      </c>
      <c r="D137" t="s">
        <v>41</v>
      </c>
      <c r="E137" t="s">
        <v>16</v>
      </c>
      <c r="F137" t="s">
        <v>2</v>
      </c>
      <c r="G137">
        <v>12</v>
      </c>
      <c r="H137">
        <v>563.84</v>
      </c>
      <c r="I137">
        <f>Table2[[#This Row],[QUANTITY]]*Table2[[#This Row],[UNIT PRICE]]</f>
        <v>6766.08</v>
      </c>
      <c r="J137">
        <v>6766.08</v>
      </c>
      <c r="K137" t="str" cm="1">
        <f t="array" ref="K137">_xlfn.IFS(J137&gt;30000, "High", J137&gt;=20000, "Medium", J137&lt;20000, "Low")</f>
        <v>Low</v>
      </c>
      <c r="L137" s="1">
        <v>45525</v>
      </c>
    </row>
    <row r="138" spans="1:12" x14ac:dyDescent="0.3">
      <c r="A138" t="s">
        <v>5</v>
      </c>
      <c r="B138" t="s">
        <v>307</v>
      </c>
      <c r="C138" t="s">
        <v>478</v>
      </c>
      <c r="D138" t="s">
        <v>6</v>
      </c>
      <c r="E138" t="s">
        <v>9</v>
      </c>
      <c r="F138" t="s">
        <v>7</v>
      </c>
      <c r="G138">
        <v>7</v>
      </c>
      <c r="H138">
        <v>947.08</v>
      </c>
      <c r="I138">
        <f>Table2[[#This Row],[QUANTITY]]*Table2[[#This Row],[UNIT PRICE]]</f>
        <v>6629.56</v>
      </c>
      <c r="J138">
        <v>6629.56</v>
      </c>
      <c r="K138" t="str" cm="1">
        <f t="array" ref="K138">_xlfn.IFS(J138&gt;30000, "High", J138&gt;=20000, "Medium", J138&lt;20000, "Low")</f>
        <v>Low</v>
      </c>
      <c r="L138" s="1">
        <v>45571</v>
      </c>
    </row>
    <row r="139" spans="1:12" x14ac:dyDescent="0.3">
      <c r="A139" t="s">
        <v>43</v>
      </c>
      <c r="B139" t="s">
        <v>332</v>
      </c>
      <c r="C139" t="s">
        <v>502</v>
      </c>
      <c r="D139" t="s">
        <v>18</v>
      </c>
      <c r="E139" t="s">
        <v>285</v>
      </c>
      <c r="F139" t="s">
        <v>4</v>
      </c>
      <c r="G139">
        <v>14</v>
      </c>
      <c r="H139">
        <v>472.37</v>
      </c>
      <c r="I139">
        <f>Table2[[#This Row],[QUANTITY]]*Table2[[#This Row],[UNIT PRICE]]</f>
        <v>6613.18</v>
      </c>
      <c r="J139">
        <v>6613.18</v>
      </c>
      <c r="K139" t="str" cm="1">
        <f t="array" ref="K139">_xlfn.IFS(J139&gt;30000, "High", J139&gt;=20000, "Medium", J139&lt;20000, "Low")</f>
        <v>Low</v>
      </c>
      <c r="L139" s="1">
        <v>45528</v>
      </c>
    </row>
    <row r="140" spans="1:12" x14ac:dyDescent="0.3">
      <c r="A140" t="s">
        <v>192</v>
      </c>
      <c r="B140" t="s">
        <v>396</v>
      </c>
      <c r="C140" t="s">
        <v>613</v>
      </c>
      <c r="D140" t="s">
        <v>23</v>
      </c>
      <c r="E140" t="s">
        <v>286</v>
      </c>
      <c r="F140" t="s">
        <v>4</v>
      </c>
      <c r="G140">
        <v>13</v>
      </c>
      <c r="H140">
        <v>507.72</v>
      </c>
      <c r="I140">
        <f>Table2[[#This Row],[QUANTITY]]*Table2[[#This Row],[UNIT PRICE]]</f>
        <v>6600.3600000000006</v>
      </c>
      <c r="J140">
        <v>6600.36</v>
      </c>
      <c r="K140" t="str" cm="1">
        <f t="array" ref="K140">_xlfn.IFS(J140&gt;30000, "High", J140&gt;=20000, "Medium", J140&lt;20000, "Low")</f>
        <v>Low</v>
      </c>
      <c r="L140" s="1">
        <v>45599</v>
      </c>
    </row>
    <row r="141" spans="1:12" x14ac:dyDescent="0.3">
      <c r="A141" t="s">
        <v>92</v>
      </c>
      <c r="B141" t="s">
        <v>369</v>
      </c>
      <c r="C141" t="s">
        <v>531</v>
      </c>
      <c r="D141" t="s">
        <v>31</v>
      </c>
      <c r="E141" t="s">
        <v>19</v>
      </c>
      <c r="F141" t="s">
        <v>7</v>
      </c>
      <c r="G141">
        <v>5</v>
      </c>
      <c r="H141">
        <v>1301.3800000000001</v>
      </c>
      <c r="I141">
        <f>Table2[[#This Row],[QUANTITY]]*Table2[[#This Row],[UNIT PRICE]]</f>
        <v>6506.9000000000005</v>
      </c>
      <c r="J141">
        <v>6506.9</v>
      </c>
      <c r="K141" t="str" cm="1">
        <f t="array" ref="K141">_xlfn.IFS(J141&gt;30000, "High", J141&gt;=20000, "Medium", J141&lt;20000, "Low")</f>
        <v>Low</v>
      </c>
      <c r="L141" s="1">
        <v>45606</v>
      </c>
    </row>
    <row r="142" spans="1:12" x14ac:dyDescent="0.3">
      <c r="A142" t="s">
        <v>229</v>
      </c>
      <c r="B142" t="s">
        <v>336</v>
      </c>
      <c r="C142" t="s">
        <v>637</v>
      </c>
      <c r="D142" t="s">
        <v>41</v>
      </c>
      <c r="E142" t="s">
        <v>16</v>
      </c>
      <c r="F142" t="s">
        <v>4</v>
      </c>
      <c r="G142">
        <v>8</v>
      </c>
      <c r="H142">
        <v>811.11</v>
      </c>
      <c r="I142">
        <f>Table2[[#This Row],[QUANTITY]]*Table2[[#This Row],[UNIT PRICE]]</f>
        <v>6488.88</v>
      </c>
      <c r="J142">
        <v>6488.88</v>
      </c>
      <c r="K142" t="str" cm="1">
        <f t="array" ref="K142">_xlfn.IFS(J142&gt;30000, "High", J142&gt;=20000, "Medium", J142&lt;20000, "Low")</f>
        <v>Low</v>
      </c>
      <c r="L142" s="1">
        <v>45598</v>
      </c>
    </row>
    <row r="143" spans="1:12" x14ac:dyDescent="0.3">
      <c r="A143" t="s">
        <v>34</v>
      </c>
      <c r="B143" t="s">
        <v>324</v>
      </c>
      <c r="C143" t="s">
        <v>495</v>
      </c>
      <c r="D143" t="s">
        <v>287</v>
      </c>
      <c r="E143" t="s">
        <v>284</v>
      </c>
      <c r="F143" t="s">
        <v>7</v>
      </c>
      <c r="G143">
        <v>15</v>
      </c>
      <c r="H143">
        <v>429.39</v>
      </c>
      <c r="I143">
        <f>Table2[[#This Row],[QUANTITY]]*Table2[[#This Row],[UNIT PRICE]]</f>
        <v>6440.8499999999995</v>
      </c>
      <c r="J143">
        <v>6440.8499999999904</v>
      </c>
      <c r="K143" t="str" cm="1">
        <f t="array" ref="K143">_xlfn.IFS(J143&gt;30000, "High", J143&gt;=20000, "Medium", J143&lt;20000, "Low")</f>
        <v>Low</v>
      </c>
      <c r="L143" s="1">
        <v>45714</v>
      </c>
    </row>
    <row r="144" spans="1:12" x14ac:dyDescent="0.3">
      <c r="A144" t="s">
        <v>175</v>
      </c>
      <c r="B144" t="s">
        <v>352</v>
      </c>
      <c r="C144" t="s">
        <v>602</v>
      </c>
      <c r="D144" t="s">
        <v>31</v>
      </c>
      <c r="E144" t="s">
        <v>19</v>
      </c>
      <c r="F144" t="s">
        <v>4</v>
      </c>
      <c r="G144">
        <v>16</v>
      </c>
      <c r="H144">
        <v>401.43</v>
      </c>
      <c r="I144">
        <f>Table2[[#This Row],[QUANTITY]]*Table2[[#This Row],[UNIT PRICE]]</f>
        <v>6422.88</v>
      </c>
      <c r="J144">
        <v>6422.88</v>
      </c>
      <c r="K144" t="str" cm="1">
        <f t="array" ref="K144">_xlfn.IFS(J144&gt;30000, "High", J144&gt;=20000, "Medium", J144&lt;20000, "Low")</f>
        <v>Low</v>
      </c>
      <c r="L144" s="1">
        <v>45596</v>
      </c>
    </row>
    <row r="145" spans="1:12" x14ac:dyDescent="0.3">
      <c r="A145" t="s">
        <v>95</v>
      </c>
      <c r="B145" t="s">
        <v>324</v>
      </c>
      <c r="C145" t="s">
        <v>543</v>
      </c>
      <c r="D145" t="s">
        <v>11</v>
      </c>
      <c r="E145" t="s">
        <v>19</v>
      </c>
      <c r="F145" t="s">
        <v>7</v>
      </c>
      <c r="G145">
        <v>9</v>
      </c>
      <c r="H145">
        <v>709.48</v>
      </c>
      <c r="I145">
        <f>Table2[[#This Row],[QUANTITY]]*Table2[[#This Row],[UNIT PRICE]]</f>
        <v>6385.32</v>
      </c>
      <c r="J145">
        <v>6385.32</v>
      </c>
      <c r="K145" t="str" cm="1">
        <f t="array" ref="K145">_xlfn.IFS(J145&gt;30000, "High", J145&gt;=20000, "Medium", J145&lt;20000, "Low")</f>
        <v>Low</v>
      </c>
      <c r="L145" s="1">
        <v>45728</v>
      </c>
    </row>
    <row r="146" spans="1:12" x14ac:dyDescent="0.3">
      <c r="A146" t="s">
        <v>224</v>
      </c>
      <c r="B146" t="s">
        <v>441</v>
      </c>
      <c r="C146" t="s">
        <v>634</v>
      </c>
      <c r="D146" t="s">
        <v>6</v>
      </c>
      <c r="E146" t="s">
        <v>9</v>
      </c>
      <c r="F146" t="s">
        <v>2</v>
      </c>
      <c r="G146">
        <v>7</v>
      </c>
      <c r="H146">
        <v>909.57</v>
      </c>
      <c r="I146">
        <f>Table2[[#This Row],[QUANTITY]]*Table2[[#This Row],[UNIT PRICE]]</f>
        <v>6366.9900000000007</v>
      </c>
      <c r="J146">
        <v>6366.99</v>
      </c>
      <c r="K146" t="str" cm="1">
        <f t="array" ref="K146">_xlfn.IFS(J146&gt;30000, "High", J146&gt;=20000, "Medium", J146&lt;20000, "Low")</f>
        <v>Low</v>
      </c>
      <c r="L146" s="1">
        <v>45546</v>
      </c>
    </row>
    <row r="147" spans="1:12" x14ac:dyDescent="0.3">
      <c r="A147" t="s">
        <v>210</v>
      </c>
      <c r="B147" t="s">
        <v>440</v>
      </c>
      <c r="C147" t="s">
        <v>625</v>
      </c>
      <c r="D147" t="s">
        <v>287</v>
      </c>
      <c r="E147" t="s">
        <v>284</v>
      </c>
      <c r="F147" t="s">
        <v>2</v>
      </c>
      <c r="G147">
        <v>9</v>
      </c>
      <c r="H147">
        <v>706.7</v>
      </c>
      <c r="I147">
        <f>Table2[[#This Row],[QUANTITY]]*Table2[[#This Row],[UNIT PRICE]]</f>
        <v>6360.3</v>
      </c>
      <c r="J147">
        <v>6360.3</v>
      </c>
      <c r="K147" t="str" cm="1">
        <f t="array" ref="K147">_xlfn.IFS(J147&gt;30000, "High", J147&gt;=20000, "Medium", J147&lt;20000, "Low")</f>
        <v>Low</v>
      </c>
      <c r="L147" s="1">
        <v>45581</v>
      </c>
    </row>
    <row r="148" spans="1:12" x14ac:dyDescent="0.3">
      <c r="A148" t="s">
        <v>234</v>
      </c>
      <c r="B148" t="s">
        <v>453</v>
      </c>
      <c r="C148" t="s">
        <v>639</v>
      </c>
      <c r="D148" t="s">
        <v>41</v>
      </c>
      <c r="E148" t="s">
        <v>16</v>
      </c>
      <c r="F148" t="s">
        <v>4</v>
      </c>
      <c r="G148">
        <v>7</v>
      </c>
      <c r="H148">
        <v>906.02</v>
      </c>
      <c r="I148">
        <f>Table2[[#This Row],[QUANTITY]]*Table2[[#This Row],[UNIT PRICE]]</f>
        <v>6342.1399999999994</v>
      </c>
      <c r="J148">
        <v>6342.1399999999903</v>
      </c>
      <c r="K148" t="str" cm="1">
        <f t="array" ref="K148">_xlfn.IFS(J148&gt;30000, "High", J148&gt;=20000, "Medium", J148&lt;20000, "Low")</f>
        <v>Low</v>
      </c>
      <c r="L148" s="1">
        <v>45680</v>
      </c>
    </row>
    <row r="149" spans="1:12" x14ac:dyDescent="0.3">
      <c r="A149" t="s">
        <v>48</v>
      </c>
      <c r="B149" t="s">
        <v>336</v>
      </c>
      <c r="C149" t="s">
        <v>418</v>
      </c>
      <c r="D149" t="s">
        <v>31</v>
      </c>
      <c r="E149" t="s">
        <v>19</v>
      </c>
      <c r="F149" t="s">
        <v>7</v>
      </c>
      <c r="G149">
        <v>7</v>
      </c>
      <c r="H149">
        <v>904.46</v>
      </c>
      <c r="I149">
        <f>Table2[[#This Row],[QUANTITY]]*Table2[[#This Row],[UNIT PRICE]]</f>
        <v>6331.22</v>
      </c>
      <c r="J149">
        <v>6331.22</v>
      </c>
      <c r="K149" t="str" cm="1">
        <f t="array" ref="K149">_xlfn.IFS(J149&gt;30000, "High", J149&gt;=20000, "Medium", J149&lt;20000, "Low")</f>
        <v>Low</v>
      </c>
      <c r="L149" s="1">
        <v>45707</v>
      </c>
    </row>
    <row r="150" spans="1:12" x14ac:dyDescent="0.3">
      <c r="A150" t="s">
        <v>259</v>
      </c>
      <c r="B150" t="s">
        <v>344</v>
      </c>
      <c r="C150" t="s">
        <v>578</v>
      </c>
      <c r="D150" t="s">
        <v>15</v>
      </c>
      <c r="E150" t="s">
        <v>284</v>
      </c>
      <c r="F150" t="s">
        <v>2</v>
      </c>
      <c r="G150">
        <v>5</v>
      </c>
      <c r="H150">
        <v>1265.49</v>
      </c>
      <c r="I150">
        <f>Table2[[#This Row],[QUANTITY]]*Table2[[#This Row],[UNIT PRICE]]</f>
        <v>6327.45</v>
      </c>
      <c r="J150">
        <v>6327.45</v>
      </c>
      <c r="K150" t="str" cm="1">
        <f t="array" ref="K150">_xlfn.IFS(J150&gt;30000, "High", J150&gt;=20000, "Medium", J150&lt;20000, "Low")</f>
        <v>Low</v>
      </c>
      <c r="L150" s="1">
        <v>45637</v>
      </c>
    </row>
    <row r="151" spans="1:12" x14ac:dyDescent="0.3">
      <c r="A151" t="s">
        <v>173</v>
      </c>
      <c r="B151" t="s">
        <v>349</v>
      </c>
      <c r="C151" t="s">
        <v>601</v>
      </c>
      <c r="D151" t="s">
        <v>31</v>
      </c>
      <c r="E151" t="s">
        <v>19</v>
      </c>
      <c r="F151" t="s">
        <v>7</v>
      </c>
      <c r="G151">
        <v>5</v>
      </c>
      <c r="H151">
        <v>1262.27</v>
      </c>
      <c r="I151">
        <f>Table2[[#This Row],[QUANTITY]]*Table2[[#This Row],[UNIT PRICE]]</f>
        <v>6311.35</v>
      </c>
      <c r="J151">
        <v>6311.35</v>
      </c>
      <c r="K151" t="str" cm="1">
        <f t="array" ref="K151">_xlfn.IFS(J151&gt;30000, "High", J151&gt;=20000, "Medium", J151&lt;20000, "Low")</f>
        <v>Low</v>
      </c>
      <c r="L151" s="1">
        <v>45695</v>
      </c>
    </row>
    <row r="152" spans="1:12" x14ac:dyDescent="0.3">
      <c r="A152" t="s">
        <v>47</v>
      </c>
      <c r="B152" t="s">
        <v>335</v>
      </c>
      <c r="C152" t="s">
        <v>506</v>
      </c>
      <c r="D152" t="s">
        <v>1</v>
      </c>
      <c r="E152" t="s">
        <v>284</v>
      </c>
      <c r="F152" t="s">
        <v>7</v>
      </c>
      <c r="G152">
        <v>15</v>
      </c>
      <c r="H152">
        <v>414.01</v>
      </c>
      <c r="I152">
        <f>Table2[[#This Row],[QUANTITY]]*Table2[[#This Row],[UNIT PRICE]]</f>
        <v>6210.15</v>
      </c>
      <c r="J152">
        <v>6210.15</v>
      </c>
      <c r="K152" t="str" cm="1">
        <f t="array" ref="K152">_xlfn.IFS(J152&gt;30000, "High", J152&gt;=20000, "Medium", J152&lt;20000, "Low")</f>
        <v>Low</v>
      </c>
      <c r="L152" s="1">
        <v>45809</v>
      </c>
    </row>
    <row r="153" spans="1:12" x14ac:dyDescent="0.3">
      <c r="A153" t="s">
        <v>66</v>
      </c>
      <c r="B153" t="s">
        <v>351</v>
      </c>
      <c r="C153" t="s">
        <v>504</v>
      </c>
      <c r="D153" t="s">
        <v>1</v>
      </c>
      <c r="E153" t="s">
        <v>284</v>
      </c>
      <c r="F153" t="s">
        <v>7</v>
      </c>
      <c r="G153">
        <v>7</v>
      </c>
      <c r="H153">
        <v>879.73</v>
      </c>
      <c r="I153">
        <f>Table2[[#This Row],[QUANTITY]]*Table2[[#This Row],[UNIT PRICE]]</f>
        <v>6158.1100000000006</v>
      </c>
      <c r="J153">
        <v>6158.11</v>
      </c>
      <c r="K153" t="str" cm="1">
        <f t="array" ref="K153">_xlfn.IFS(J153&gt;30000, "High", J153&gt;=20000, "Medium", J153&lt;20000, "Low")</f>
        <v>Low</v>
      </c>
      <c r="L153" s="1">
        <v>45675</v>
      </c>
    </row>
    <row r="154" spans="1:12" x14ac:dyDescent="0.3">
      <c r="A154" t="s">
        <v>160</v>
      </c>
      <c r="B154" t="s">
        <v>341</v>
      </c>
      <c r="C154" t="s">
        <v>593</v>
      </c>
      <c r="D154" t="s">
        <v>6</v>
      </c>
      <c r="E154" t="s">
        <v>9</v>
      </c>
      <c r="F154" t="s">
        <v>4</v>
      </c>
      <c r="G154">
        <v>13</v>
      </c>
      <c r="H154">
        <v>469.32</v>
      </c>
      <c r="I154">
        <f>Table2[[#This Row],[QUANTITY]]*Table2[[#This Row],[UNIT PRICE]]</f>
        <v>6101.16</v>
      </c>
      <c r="J154">
        <v>6101.16</v>
      </c>
      <c r="K154" t="str" cm="1">
        <f t="array" ref="K154">_xlfn.IFS(J154&gt;30000, "High", J154&gt;=20000, "Medium", J154&lt;20000, "Low")</f>
        <v>Low</v>
      </c>
      <c r="L154" s="1">
        <v>45739</v>
      </c>
    </row>
    <row r="155" spans="1:12" x14ac:dyDescent="0.3">
      <c r="A155" t="s">
        <v>151</v>
      </c>
      <c r="B155" t="s">
        <v>409</v>
      </c>
      <c r="C155" t="s">
        <v>563</v>
      </c>
      <c r="D155" t="s">
        <v>1</v>
      </c>
      <c r="E155" t="s">
        <v>284</v>
      </c>
      <c r="F155" t="s">
        <v>13</v>
      </c>
      <c r="G155">
        <v>13</v>
      </c>
      <c r="H155">
        <v>469.12</v>
      </c>
      <c r="I155">
        <f>Table2[[#This Row],[QUANTITY]]*Table2[[#This Row],[UNIT PRICE]]</f>
        <v>6098.56</v>
      </c>
      <c r="J155">
        <v>6098.56</v>
      </c>
      <c r="K155" t="str" cm="1">
        <f t="array" ref="K155">_xlfn.IFS(J155&gt;30000, "High", J155&gt;=20000, "Medium", J155&lt;20000, "Low")</f>
        <v>Low</v>
      </c>
      <c r="L155" s="1">
        <v>45536</v>
      </c>
    </row>
    <row r="156" spans="1:12" x14ac:dyDescent="0.3">
      <c r="A156" t="s">
        <v>282</v>
      </c>
      <c r="B156" t="s">
        <v>411</v>
      </c>
      <c r="C156" t="s">
        <v>665</v>
      </c>
      <c r="D156" t="s">
        <v>287</v>
      </c>
      <c r="E156" t="s">
        <v>284</v>
      </c>
      <c r="F156" t="s">
        <v>7</v>
      </c>
      <c r="G156">
        <v>17</v>
      </c>
      <c r="H156">
        <v>354.63</v>
      </c>
      <c r="I156">
        <f>Table2[[#This Row],[QUANTITY]]*Table2[[#This Row],[UNIT PRICE]]</f>
        <v>6028.71</v>
      </c>
      <c r="J156">
        <v>6028.71</v>
      </c>
      <c r="K156" t="str" cm="1">
        <f t="array" ref="K156">_xlfn.IFS(J156&gt;30000, "High", J156&gt;=20000, "Medium", J156&lt;20000, "Low")</f>
        <v>Low</v>
      </c>
      <c r="L156" s="1">
        <v>45827</v>
      </c>
    </row>
    <row r="157" spans="1:12" x14ac:dyDescent="0.3">
      <c r="A157" t="s">
        <v>291</v>
      </c>
      <c r="B157" t="s">
        <v>347</v>
      </c>
      <c r="C157" t="s">
        <v>490</v>
      </c>
      <c r="D157" t="s">
        <v>287</v>
      </c>
      <c r="E157" t="s">
        <v>284</v>
      </c>
      <c r="F157" t="s">
        <v>2</v>
      </c>
      <c r="G157">
        <v>3</v>
      </c>
      <c r="H157">
        <v>1981.96</v>
      </c>
      <c r="I157">
        <f>Table2[[#This Row],[QUANTITY]]*Table2[[#This Row],[UNIT PRICE]]</f>
        <v>5945.88</v>
      </c>
      <c r="J157">
        <v>5945.88</v>
      </c>
      <c r="K157" t="str" cm="1">
        <f t="array" ref="K157">_xlfn.IFS(J157&gt;30000, "High", J157&gt;=20000, "Medium", J157&lt;20000, "Low")</f>
        <v>Low</v>
      </c>
      <c r="L157" s="1">
        <v>45501</v>
      </c>
    </row>
    <row r="158" spans="1:12" x14ac:dyDescent="0.3">
      <c r="A158" t="s">
        <v>235</v>
      </c>
      <c r="B158" t="s">
        <v>454</v>
      </c>
      <c r="C158" t="s">
        <v>640</v>
      </c>
      <c r="D158" t="s">
        <v>287</v>
      </c>
      <c r="E158" t="s">
        <v>284</v>
      </c>
      <c r="F158" t="s">
        <v>2</v>
      </c>
      <c r="G158">
        <v>19</v>
      </c>
      <c r="H158">
        <v>311.27999999999997</v>
      </c>
      <c r="I158">
        <f>Table2[[#This Row],[QUANTITY]]*Table2[[#This Row],[UNIT PRICE]]</f>
        <v>5914.32</v>
      </c>
      <c r="J158">
        <v>5914.32</v>
      </c>
      <c r="K158" t="str" cm="1">
        <f t="array" ref="K158">_xlfn.IFS(J158&gt;30000, "High", J158&gt;=20000, "Medium", J158&lt;20000, "Low")</f>
        <v>Low</v>
      </c>
      <c r="L158" s="1">
        <v>45585</v>
      </c>
    </row>
    <row r="159" spans="1:12" x14ac:dyDescent="0.3">
      <c r="A159" t="s">
        <v>104</v>
      </c>
      <c r="B159" t="s">
        <v>377</v>
      </c>
      <c r="C159" t="s">
        <v>500</v>
      </c>
      <c r="D159" t="s">
        <v>287</v>
      </c>
      <c r="E159" t="s">
        <v>284</v>
      </c>
      <c r="F159" t="s">
        <v>2</v>
      </c>
      <c r="G159">
        <v>10</v>
      </c>
      <c r="H159">
        <v>590.09</v>
      </c>
      <c r="I159">
        <f>Table2[[#This Row],[QUANTITY]]*Table2[[#This Row],[UNIT PRICE]]</f>
        <v>5900.9000000000005</v>
      </c>
      <c r="J159">
        <v>5900.9</v>
      </c>
      <c r="K159" t="str" cm="1">
        <f t="array" ref="K159">_xlfn.IFS(J159&gt;30000, "High", J159&gt;=20000, "Medium", J159&lt;20000, "Low")</f>
        <v>Low</v>
      </c>
      <c r="L159" s="1">
        <v>45851</v>
      </c>
    </row>
    <row r="160" spans="1:12" x14ac:dyDescent="0.3">
      <c r="A160" t="s">
        <v>137</v>
      </c>
      <c r="B160" t="s">
        <v>401</v>
      </c>
      <c r="C160" t="s">
        <v>565</v>
      </c>
      <c r="D160" t="s">
        <v>6</v>
      </c>
      <c r="E160" t="s">
        <v>9</v>
      </c>
      <c r="F160" t="s">
        <v>4</v>
      </c>
      <c r="G160">
        <v>3</v>
      </c>
      <c r="H160">
        <v>1962.63</v>
      </c>
      <c r="I160">
        <f>Table2[[#This Row],[QUANTITY]]*Table2[[#This Row],[UNIT PRICE]]</f>
        <v>5887.89</v>
      </c>
      <c r="J160">
        <v>5887.89</v>
      </c>
      <c r="K160" t="str" cm="1">
        <f t="array" ref="K160">_xlfn.IFS(J160&gt;30000, "High", J160&gt;=20000, "Medium", J160&lt;20000, "Low")</f>
        <v>Low</v>
      </c>
      <c r="L160" s="1">
        <v>45672</v>
      </c>
    </row>
    <row r="161" spans="1:12" x14ac:dyDescent="0.3">
      <c r="A161" t="s">
        <v>114</v>
      </c>
      <c r="B161" t="s">
        <v>384</v>
      </c>
      <c r="C161" t="s">
        <v>558</v>
      </c>
      <c r="D161" t="s">
        <v>18</v>
      </c>
      <c r="E161" t="s">
        <v>285</v>
      </c>
      <c r="F161" t="s">
        <v>4</v>
      </c>
      <c r="G161">
        <v>3</v>
      </c>
      <c r="H161">
        <v>1949.96</v>
      </c>
      <c r="I161">
        <f>Table2[[#This Row],[QUANTITY]]*Table2[[#This Row],[UNIT PRICE]]</f>
        <v>5849.88</v>
      </c>
      <c r="J161">
        <v>5849.88</v>
      </c>
      <c r="K161" t="str" cm="1">
        <f t="array" ref="K161">_xlfn.IFS(J161&gt;30000, "High", J161&gt;=20000, "Medium", J161&lt;20000, "Low")</f>
        <v>Low</v>
      </c>
      <c r="L161" s="1">
        <v>45605</v>
      </c>
    </row>
    <row r="162" spans="1:12" x14ac:dyDescent="0.3">
      <c r="A162" t="s">
        <v>71</v>
      </c>
      <c r="B162" t="s">
        <v>308</v>
      </c>
      <c r="C162" t="s">
        <v>524</v>
      </c>
      <c r="D162" t="s">
        <v>15</v>
      </c>
      <c r="E162" t="s">
        <v>284</v>
      </c>
      <c r="F162" t="s">
        <v>2</v>
      </c>
      <c r="G162">
        <v>6</v>
      </c>
      <c r="H162">
        <v>967.42</v>
      </c>
      <c r="I162">
        <f>Table2[[#This Row],[QUANTITY]]*Table2[[#This Row],[UNIT PRICE]]</f>
        <v>5804.5199999999995</v>
      </c>
      <c r="J162">
        <v>5804.5199999999904</v>
      </c>
      <c r="K162" t="str" cm="1">
        <f t="array" ref="K162">_xlfn.IFS(J162&gt;30000, "High", J162&gt;=20000, "Medium", J162&lt;20000, "Low")</f>
        <v>Low</v>
      </c>
      <c r="L162" s="1">
        <v>45509</v>
      </c>
    </row>
    <row r="163" spans="1:12" x14ac:dyDescent="0.3">
      <c r="A163" t="s">
        <v>107</v>
      </c>
      <c r="B163" t="s">
        <v>378</v>
      </c>
      <c r="C163" t="s">
        <v>553</v>
      </c>
      <c r="D163" t="s">
        <v>31</v>
      </c>
      <c r="E163" t="s">
        <v>19</v>
      </c>
      <c r="F163" t="s">
        <v>4</v>
      </c>
      <c r="G163">
        <v>9</v>
      </c>
      <c r="H163">
        <v>629.86</v>
      </c>
      <c r="I163">
        <f>Table2[[#This Row],[QUANTITY]]*Table2[[#This Row],[UNIT PRICE]]</f>
        <v>5668.74</v>
      </c>
      <c r="J163">
        <v>5668.74</v>
      </c>
      <c r="K163" t="str" cm="1">
        <f t="array" ref="K163">_xlfn.IFS(J163&gt;30000, "High", J163&gt;=20000, "Medium", J163&lt;20000, "Low")</f>
        <v>Low</v>
      </c>
      <c r="L163" s="1">
        <v>45696</v>
      </c>
    </row>
    <row r="164" spans="1:12" x14ac:dyDescent="0.3">
      <c r="A164" t="s">
        <v>221</v>
      </c>
      <c r="B164" t="s">
        <v>408</v>
      </c>
      <c r="C164" t="s">
        <v>563</v>
      </c>
      <c r="D164" t="s">
        <v>18</v>
      </c>
      <c r="E164" t="s">
        <v>285</v>
      </c>
      <c r="F164" t="s">
        <v>2</v>
      </c>
      <c r="G164">
        <v>15</v>
      </c>
      <c r="H164">
        <v>371.68</v>
      </c>
      <c r="I164">
        <f>Table2[[#This Row],[QUANTITY]]*Table2[[#This Row],[UNIT PRICE]]</f>
        <v>5575.2</v>
      </c>
      <c r="J164">
        <v>5575.2</v>
      </c>
      <c r="K164" t="str" cm="1">
        <f t="array" ref="K164">_xlfn.IFS(J164&gt;30000, "High", J164&gt;=20000, "Medium", J164&lt;20000, "Low")</f>
        <v>Low</v>
      </c>
      <c r="L164" s="1">
        <v>45501</v>
      </c>
    </row>
    <row r="165" spans="1:12" x14ac:dyDescent="0.3">
      <c r="A165" t="s">
        <v>202</v>
      </c>
      <c r="B165" t="s">
        <v>435</v>
      </c>
      <c r="C165" t="s">
        <v>620</v>
      </c>
      <c r="D165" t="s">
        <v>11</v>
      </c>
      <c r="E165" t="s">
        <v>19</v>
      </c>
      <c r="F165" t="s">
        <v>13</v>
      </c>
      <c r="G165">
        <v>16</v>
      </c>
      <c r="H165">
        <v>342.61</v>
      </c>
      <c r="I165">
        <f>Table2[[#This Row],[QUANTITY]]*Table2[[#This Row],[UNIT PRICE]]</f>
        <v>5481.76</v>
      </c>
      <c r="J165">
        <v>5481.76</v>
      </c>
      <c r="K165" t="str" cm="1">
        <f t="array" ref="K165">_xlfn.IFS(J165&gt;30000, "High", J165&gt;=20000, "Medium", J165&lt;20000, "Low")</f>
        <v>Low</v>
      </c>
      <c r="L165" s="1">
        <v>45787</v>
      </c>
    </row>
    <row r="166" spans="1:12" x14ac:dyDescent="0.3">
      <c r="A166" t="s">
        <v>72</v>
      </c>
      <c r="B166" t="s">
        <v>356</v>
      </c>
      <c r="C166" t="s">
        <v>525</v>
      </c>
      <c r="D166" t="s">
        <v>18</v>
      </c>
      <c r="E166" t="s">
        <v>285</v>
      </c>
      <c r="F166" t="s">
        <v>7</v>
      </c>
      <c r="G166">
        <v>12</v>
      </c>
      <c r="H166">
        <v>454.48</v>
      </c>
      <c r="I166">
        <f>Table2[[#This Row],[QUANTITY]]*Table2[[#This Row],[UNIT PRICE]]</f>
        <v>5453.76</v>
      </c>
      <c r="J166">
        <v>5453.76</v>
      </c>
      <c r="K166" t="str" cm="1">
        <f t="array" ref="K166">_xlfn.IFS(J166&gt;30000, "High", J166&gt;=20000, "Medium", J166&lt;20000, "Low")</f>
        <v>Low</v>
      </c>
      <c r="L166" s="1">
        <v>45693</v>
      </c>
    </row>
    <row r="167" spans="1:12" x14ac:dyDescent="0.3">
      <c r="A167" t="s">
        <v>249</v>
      </c>
      <c r="B167" t="s">
        <v>412</v>
      </c>
      <c r="C167" t="s">
        <v>649</v>
      </c>
      <c r="D167" t="s">
        <v>41</v>
      </c>
      <c r="E167" t="s">
        <v>16</v>
      </c>
      <c r="F167" t="s">
        <v>7</v>
      </c>
      <c r="G167">
        <v>3</v>
      </c>
      <c r="H167">
        <v>1812.2</v>
      </c>
      <c r="I167">
        <f>Table2[[#This Row],[QUANTITY]]*Table2[[#This Row],[UNIT PRICE]]</f>
        <v>5436.6</v>
      </c>
      <c r="J167">
        <v>5436.6</v>
      </c>
      <c r="K167" t="str" cm="1">
        <f t="array" ref="K167">_xlfn.IFS(J167&gt;30000, "High", J167&gt;=20000, "Medium", J167&lt;20000, "Low")</f>
        <v>Low</v>
      </c>
      <c r="L167" s="1">
        <v>45586</v>
      </c>
    </row>
    <row r="168" spans="1:12" x14ac:dyDescent="0.3">
      <c r="A168" t="s">
        <v>67</v>
      </c>
      <c r="B168" t="s">
        <v>352</v>
      </c>
      <c r="C168" t="s">
        <v>504</v>
      </c>
      <c r="D168" t="s">
        <v>23</v>
      </c>
      <c r="E168" t="s">
        <v>286</v>
      </c>
      <c r="F168" t="s">
        <v>7</v>
      </c>
      <c r="G168">
        <v>11</v>
      </c>
      <c r="H168">
        <v>485.82</v>
      </c>
      <c r="I168">
        <f>Table2[[#This Row],[QUANTITY]]*Table2[[#This Row],[UNIT PRICE]]</f>
        <v>5344.0199999999995</v>
      </c>
      <c r="J168">
        <v>5344.0199999999904</v>
      </c>
      <c r="K168" t="str" cm="1">
        <f t="array" ref="K168">_xlfn.IFS(J168&gt;30000, "High", J168&gt;=20000, "Medium", J168&lt;20000, "Low")</f>
        <v>Low</v>
      </c>
      <c r="L168" s="1">
        <v>45487</v>
      </c>
    </row>
    <row r="169" spans="1:12" x14ac:dyDescent="0.3">
      <c r="A169" t="s">
        <v>185</v>
      </c>
      <c r="B169" t="s">
        <v>321</v>
      </c>
      <c r="C169" t="s">
        <v>607</v>
      </c>
      <c r="D169" t="s">
        <v>1</v>
      </c>
      <c r="E169" t="s">
        <v>284</v>
      </c>
      <c r="F169" t="s">
        <v>4</v>
      </c>
      <c r="G169">
        <v>13</v>
      </c>
      <c r="H169">
        <v>409.58</v>
      </c>
      <c r="I169">
        <f>Table2[[#This Row],[QUANTITY]]*Table2[[#This Row],[UNIT PRICE]]</f>
        <v>5324.54</v>
      </c>
      <c r="J169">
        <v>5324.54</v>
      </c>
      <c r="K169" t="str" cm="1">
        <f t="array" ref="K169">_xlfn.IFS(J169&gt;30000, "High", J169&gt;=20000, "Medium", J169&lt;20000, "Low")</f>
        <v>Low</v>
      </c>
      <c r="L169" s="1">
        <v>45525</v>
      </c>
    </row>
    <row r="170" spans="1:12" x14ac:dyDescent="0.3">
      <c r="A170" t="s">
        <v>49</v>
      </c>
      <c r="B170" t="s">
        <v>337</v>
      </c>
      <c r="C170" t="s">
        <v>507</v>
      </c>
      <c r="D170" t="s">
        <v>1</v>
      </c>
      <c r="E170" t="s">
        <v>284</v>
      </c>
      <c r="F170" t="s">
        <v>7</v>
      </c>
      <c r="G170">
        <v>11</v>
      </c>
      <c r="H170">
        <v>477.8</v>
      </c>
      <c r="I170">
        <f>Table2[[#This Row],[QUANTITY]]*Table2[[#This Row],[UNIT PRICE]]</f>
        <v>5255.8</v>
      </c>
      <c r="J170">
        <v>5255.8</v>
      </c>
      <c r="K170" t="str" cm="1">
        <f t="array" ref="K170">_xlfn.IFS(J170&gt;30000, "High", J170&gt;=20000, "Medium", J170&lt;20000, "Low")</f>
        <v>Low</v>
      </c>
      <c r="L170" s="1">
        <v>45743</v>
      </c>
    </row>
    <row r="171" spans="1:12" x14ac:dyDescent="0.3">
      <c r="A171" t="s">
        <v>26</v>
      </c>
      <c r="B171" t="s">
        <v>317</v>
      </c>
      <c r="C171" t="s">
        <v>487</v>
      </c>
      <c r="D171" t="s">
        <v>6</v>
      </c>
      <c r="E171" t="s">
        <v>9</v>
      </c>
      <c r="F171" t="s">
        <v>2</v>
      </c>
      <c r="G171">
        <v>3</v>
      </c>
      <c r="H171">
        <v>1733.89</v>
      </c>
      <c r="I171">
        <f>Table2[[#This Row],[QUANTITY]]*Table2[[#This Row],[UNIT PRICE]]</f>
        <v>5201.67</v>
      </c>
      <c r="J171">
        <v>5201.67</v>
      </c>
      <c r="K171" t="str" cm="1">
        <f t="array" ref="K171">_xlfn.IFS(J171&gt;30000, "High", J171&gt;=20000, "Medium", J171&lt;20000, "Low")</f>
        <v>Low</v>
      </c>
      <c r="L171" s="1">
        <v>45759</v>
      </c>
    </row>
    <row r="172" spans="1:12" x14ac:dyDescent="0.3">
      <c r="A172" t="s">
        <v>109</v>
      </c>
      <c r="B172" t="s">
        <v>364</v>
      </c>
      <c r="C172" t="s">
        <v>555</v>
      </c>
      <c r="D172" t="s">
        <v>6</v>
      </c>
      <c r="E172" t="s">
        <v>9</v>
      </c>
      <c r="F172" t="s">
        <v>13</v>
      </c>
      <c r="G172">
        <v>3</v>
      </c>
      <c r="H172">
        <v>1727.02</v>
      </c>
      <c r="I172">
        <f>Table2[[#This Row],[QUANTITY]]*Table2[[#This Row],[UNIT PRICE]]</f>
        <v>5181.0599999999995</v>
      </c>
      <c r="J172">
        <v>5181.0599999999904</v>
      </c>
      <c r="K172" t="str" cm="1">
        <f t="array" ref="K172">_xlfn.IFS(J172&gt;30000, "High", J172&gt;=20000, "Medium", J172&lt;20000, "Low")</f>
        <v>Low</v>
      </c>
      <c r="L172" s="1">
        <v>45615</v>
      </c>
    </row>
    <row r="173" spans="1:12" x14ac:dyDescent="0.3">
      <c r="A173" t="s">
        <v>93</v>
      </c>
      <c r="B173" t="s">
        <v>335</v>
      </c>
      <c r="C173" t="s">
        <v>542</v>
      </c>
      <c r="D173" t="s">
        <v>8</v>
      </c>
      <c r="E173" t="s">
        <v>285</v>
      </c>
      <c r="F173" t="s">
        <v>7</v>
      </c>
      <c r="G173">
        <v>6</v>
      </c>
      <c r="H173">
        <v>857.77</v>
      </c>
      <c r="I173">
        <f>Table2[[#This Row],[QUANTITY]]*Table2[[#This Row],[UNIT PRICE]]</f>
        <v>5146.62</v>
      </c>
      <c r="J173">
        <v>5146.62</v>
      </c>
      <c r="K173" t="str" cm="1">
        <f t="array" ref="K173">_xlfn.IFS(J173&gt;30000, "High", J173&gt;=20000, "Medium", J173&lt;20000, "Low")</f>
        <v>Low</v>
      </c>
      <c r="L173" s="1">
        <v>45502</v>
      </c>
    </row>
    <row r="174" spans="1:12" x14ac:dyDescent="0.3">
      <c r="A174" t="s">
        <v>126</v>
      </c>
      <c r="B174" t="s">
        <v>393</v>
      </c>
      <c r="C174" t="s">
        <v>519</v>
      </c>
      <c r="D174" t="s">
        <v>8</v>
      </c>
      <c r="E174" t="s">
        <v>285</v>
      </c>
      <c r="F174" t="s">
        <v>13</v>
      </c>
      <c r="G174">
        <v>6</v>
      </c>
      <c r="H174">
        <v>846.89</v>
      </c>
      <c r="I174">
        <f>Table2[[#This Row],[QUANTITY]]*Table2[[#This Row],[UNIT PRICE]]</f>
        <v>5081.34</v>
      </c>
      <c r="J174">
        <v>5081.34</v>
      </c>
      <c r="K174" t="str" cm="1">
        <f t="array" ref="K174">_xlfn.IFS(J174&gt;30000, "High", J174&gt;=20000, "Medium", J174&lt;20000, "Low")</f>
        <v>Low</v>
      </c>
      <c r="L174" s="1">
        <v>45816</v>
      </c>
    </row>
    <row r="175" spans="1:12" x14ac:dyDescent="0.3">
      <c r="A175" t="s">
        <v>179</v>
      </c>
      <c r="B175" t="s">
        <v>411</v>
      </c>
      <c r="C175" t="s">
        <v>511</v>
      </c>
      <c r="D175" t="s">
        <v>1</v>
      </c>
      <c r="E175" t="s">
        <v>284</v>
      </c>
      <c r="F175" t="s">
        <v>7</v>
      </c>
      <c r="G175">
        <v>5</v>
      </c>
      <c r="H175">
        <v>1000.93</v>
      </c>
      <c r="I175">
        <f>Table2[[#This Row],[QUANTITY]]*Table2[[#This Row],[UNIT PRICE]]</f>
        <v>5004.6499999999996</v>
      </c>
      <c r="J175">
        <v>5004.6499999999996</v>
      </c>
      <c r="K175" t="str" cm="1">
        <f t="array" ref="K175">_xlfn.IFS(J175&gt;30000, "High", J175&gt;=20000, "Medium", J175&lt;20000, "Low")</f>
        <v>Low</v>
      </c>
      <c r="L175" s="1">
        <v>45597</v>
      </c>
    </row>
    <row r="176" spans="1:12" x14ac:dyDescent="0.3">
      <c r="A176" t="s">
        <v>57</v>
      </c>
      <c r="B176" t="s">
        <v>344</v>
      </c>
      <c r="C176" t="s">
        <v>513</v>
      </c>
      <c r="D176" t="s">
        <v>287</v>
      </c>
      <c r="E176" t="s">
        <v>284</v>
      </c>
      <c r="F176" t="s">
        <v>2</v>
      </c>
      <c r="G176">
        <v>8</v>
      </c>
      <c r="H176">
        <v>621.97</v>
      </c>
      <c r="I176">
        <f>Table2[[#This Row],[QUANTITY]]*Table2[[#This Row],[UNIT PRICE]]</f>
        <v>4975.76</v>
      </c>
      <c r="J176">
        <v>4975.76</v>
      </c>
      <c r="K176" t="str" cm="1">
        <f t="array" ref="K176">_xlfn.IFS(J176&gt;30000, "High", J176&gt;=20000, "Medium", J176&lt;20000, "Low")</f>
        <v>Low</v>
      </c>
      <c r="L176" s="1">
        <v>45570</v>
      </c>
    </row>
    <row r="177" spans="1:12" x14ac:dyDescent="0.3">
      <c r="A177" t="s">
        <v>223</v>
      </c>
      <c r="B177" t="s">
        <v>341</v>
      </c>
      <c r="C177" t="s">
        <v>633</v>
      </c>
      <c r="D177" t="s">
        <v>1</v>
      </c>
      <c r="E177" t="s">
        <v>284</v>
      </c>
      <c r="F177" t="s">
        <v>4</v>
      </c>
      <c r="G177">
        <v>17</v>
      </c>
      <c r="H177">
        <v>292.13</v>
      </c>
      <c r="I177">
        <f>Table2[[#This Row],[QUANTITY]]*Table2[[#This Row],[UNIT PRICE]]</f>
        <v>4966.21</v>
      </c>
      <c r="J177">
        <v>4966.21</v>
      </c>
      <c r="K177" t="str" cm="1">
        <f t="array" ref="K177">_xlfn.IFS(J177&gt;30000, "High", J177&gt;=20000, "Medium", J177&lt;20000, "Low")</f>
        <v>Low</v>
      </c>
      <c r="L177" s="1">
        <v>45664</v>
      </c>
    </row>
    <row r="178" spans="1:12" x14ac:dyDescent="0.3">
      <c r="A178" t="s">
        <v>99</v>
      </c>
      <c r="B178" t="s">
        <v>374</v>
      </c>
      <c r="C178" t="s">
        <v>547</v>
      </c>
      <c r="D178" t="s">
        <v>11</v>
      </c>
      <c r="E178" t="s">
        <v>19</v>
      </c>
      <c r="F178" t="s">
        <v>7</v>
      </c>
      <c r="G178">
        <v>3</v>
      </c>
      <c r="H178">
        <v>1638.05</v>
      </c>
      <c r="I178">
        <f>Table2[[#This Row],[QUANTITY]]*Table2[[#This Row],[UNIT PRICE]]</f>
        <v>4914.1499999999996</v>
      </c>
      <c r="J178">
        <v>4914.1499999999996</v>
      </c>
      <c r="K178" t="str" cm="1">
        <f t="array" ref="K178">_xlfn.IFS(J178&gt;30000, "High", J178&gt;=20000, "Medium", J178&lt;20000, "Low")</f>
        <v>Low</v>
      </c>
      <c r="L178" s="1">
        <v>45590</v>
      </c>
    </row>
    <row r="179" spans="1:12" x14ac:dyDescent="0.3">
      <c r="A179" t="s">
        <v>46</v>
      </c>
      <c r="B179" t="s">
        <v>334</v>
      </c>
      <c r="C179" t="s">
        <v>505</v>
      </c>
      <c r="D179" t="s">
        <v>15</v>
      </c>
      <c r="E179" t="s">
        <v>284</v>
      </c>
      <c r="F179" t="s">
        <v>13</v>
      </c>
      <c r="G179">
        <v>13</v>
      </c>
      <c r="H179">
        <v>367.76</v>
      </c>
      <c r="I179">
        <f>Table2[[#This Row],[QUANTITY]]*Table2[[#This Row],[UNIT PRICE]]</f>
        <v>4780.88</v>
      </c>
      <c r="J179">
        <v>4780.88</v>
      </c>
      <c r="K179" t="str" cm="1">
        <f t="array" ref="K179">_xlfn.IFS(J179&gt;30000, "High", J179&gt;=20000, "Medium", J179&lt;20000, "Low")</f>
        <v>Low</v>
      </c>
      <c r="L179" s="1">
        <v>45676</v>
      </c>
    </row>
    <row r="180" spans="1:12" x14ac:dyDescent="0.3">
      <c r="A180" t="s">
        <v>131</v>
      </c>
      <c r="B180" t="s">
        <v>397</v>
      </c>
      <c r="C180" t="s">
        <v>573</v>
      </c>
      <c r="D180" t="s">
        <v>1</v>
      </c>
      <c r="E180" t="s">
        <v>284</v>
      </c>
      <c r="F180" t="s">
        <v>7</v>
      </c>
      <c r="G180">
        <v>3</v>
      </c>
      <c r="H180">
        <v>1560.25</v>
      </c>
      <c r="I180">
        <f>Table2[[#This Row],[QUANTITY]]*Table2[[#This Row],[UNIT PRICE]]</f>
        <v>4680.75</v>
      </c>
      <c r="J180">
        <v>4680.75</v>
      </c>
      <c r="K180" t="str" cm="1">
        <f t="array" ref="K180">_xlfn.IFS(J180&gt;30000, "High", J180&gt;=20000, "Medium", J180&lt;20000, "Low")</f>
        <v>Low</v>
      </c>
      <c r="L180" s="1">
        <v>45593</v>
      </c>
    </row>
    <row r="181" spans="1:12" x14ac:dyDescent="0.3">
      <c r="A181" t="s">
        <v>60</v>
      </c>
      <c r="B181" t="s">
        <v>347</v>
      </c>
      <c r="C181" t="s">
        <v>516</v>
      </c>
      <c r="D181" t="s">
        <v>41</v>
      </c>
      <c r="E181" t="s">
        <v>16</v>
      </c>
      <c r="F181" t="s">
        <v>7</v>
      </c>
      <c r="G181">
        <v>3</v>
      </c>
      <c r="H181">
        <v>1545.49</v>
      </c>
      <c r="I181">
        <f>Table2[[#This Row],[QUANTITY]]*Table2[[#This Row],[UNIT PRICE]]</f>
        <v>4636.47</v>
      </c>
      <c r="J181">
        <v>4636.47</v>
      </c>
      <c r="K181" t="str" cm="1">
        <f t="array" ref="K181">_xlfn.IFS(J181&gt;30000, "High", J181&gt;=20000, "Medium", J181&lt;20000, "Low")</f>
        <v>Low</v>
      </c>
      <c r="L181" s="1">
        <v>45646</v>
      </c>
    </row>
    <row r="182" spans="1:12" x14ac:dyDescent="0.3">
      <c r="A182" t="s">
        <v>245</v>
      </c>
      <c r="B182" t="s">
        <v>460</v>
      </c>
      <c r="C182" t="s">
        <v>646</v>
      </c>
      <c r="D182" t="s">
        <v>1</v>
      </c>
      <c r="E182" t="s">
        <v>284</v>
      </c>
      <c r="F182" t="s">
        <v>13</v>
      </c>
      <c r="G182">
        <v>4</v>
      </c>
      <c r="H182">
        <v>1152.32</v>
      </c>
      <c r="I182">
        <f>Table2[[#This Row],[QUANTITY]]*Table2[[#This Row],[UNIT PRICE]]</f>
        <v>4609.28</v>
      </c>
      <c r="J182">
        <v>4609.28</v>
      </c>
      <c r="K182" t="str" cm="1">
        <f t="array" ref="K182">_xlfn.IFS(J182&gt;30000, "High", J182&gt;=20000, "Medium", J182&lt;20000, "Low")</f>
        <v>Low</v>
      </c>
      <c r="L182" s="1">
        <v>45502</v>
      </c>
    </row>
    <row r="183" spans="1:12" x14ac:dyDescent="0.3">
      <c r="A183" t="s">
        <v>134</v>
      </c>
      <c r="B183" t="s">
        <v>399</v>
      </c>
      <c r="C183" t="s">
        <v>574</v>
      </c>
      <c r="D183" t="s">
        <v>8</v>
      </c>
      <c r="E183" t="s">
        <v>285</v>
      </c>
      <c r="F183" t="s">
        <v>7</v>
      </c>
      <c r="G183">
        <v>3</v>
      </c>
      <c r="H183">
        <v>1520.67</v>
      </c>
      <c r="I183">
        <f>Table2[[#This Row],[QUANTITY]]*Table2[[#This Row],[UNIT PRICE]]</f>
        <v>4562.01</v>
      </c>
      <c r="J183">
        <v>4562.01</v>
      </c>
      <c r="K183" t="str" cm="1">
        <f t="array" ref="K183">_xlfn.IFS(J183&gt;30000, "High", J183&gt;=20000, "Medium", J183&lt;20000, "Low")</f>
        <v>Low</v>
      </c>
      <c r="L183" s="1">
        <v>45648</v>
      </c>
    </row>
    <row r="184" spans="1:12" x14ac:dyDescent="0.3">
      <c r="A184" t="s">
        <v>123</v>
      </c>
      <c r="B184" t="s">
        <v>390</v>
      </c>
      <c r="C184" t="s">
        <v>528</v>
      </c>
      <c r="D184" t="s">
        <v>287</v>
      </c>
      <c r="E184" t="s">
        <v>284</v>
      </c>
      <c r="F184" t="s">
        <v>2</v>
      </c>
      <c r="G184">
        <v>16</v>
      </c>
      <c r="H184">
        <v>277.98</v>
      </c>
      <c r="I184">
        <f>Table2[[#This Row],[QUANTITY]]*Table2[[#This Row],[UNIT PRICE]]</f>
        <v>4447.68</v>
      </c>
      <c r="J184">
        <v>4447.68</v>
      </c>
      <c r="K184" t="str" cm="1">
        <f t="array" ref="K184">_xlfn.IFS(J184&gt;30000, "High", J184&gt;=20000, "Medium", J184&lt;20000, "Low")</f>
        <v>Low</v>
      </c>
      <c r="L184" s="1">
        <v>45741</v>
      </c>
    </row>
    <row r="185" spans="1:12" x14ac:dyDescent="0.3">
      <c r="A185" t="s">
        <v>240</v>
      </c>
      <c r="B185" t="s">
        <v>456</v>
      </c>
      <c r="C185" t="s">
        <v>523</v>
      </c>
      <c r="D185" t="s">
        <v>23</v>
      </c>
      <c r="E185" t="s">
        <v>286</v>
      </c>
      <c r="F185" t="s">
        <v>4</v>
      </c>
      <c r="G185">
        <v>17</v>
      </c>
      <c r="H185">
        <v>257.49</v>
      </c>
      <c r="I185">
        <f>Table2[[#This Row],[QUANTITY]]*Table2[[#This Row],[UNIT PRICE]]</f>
        <v>4377.33</v>
      </c>
      <c r="J185">
        <v>4377.33</v>
      </c>
      <c r="K185" t="str" cm="1">
        <f t="array" ref="K185">_xlfn.IFS(J185&gt;30000, "High", J185&gt;=20000, "Medium", J185&lt;20000, "Low")</f>
        <v>Low</v>
      </c>
      <c r="L185" s="1">
        <v>45809</v>
      </c>
    </row>
    <row r="186" spans="1:12" x14ac:dyDescent="0.3">
      <c r="A186" t="s">
        <v>181</v>
      </c>
      <c r="B186" t="s">
        <v>364</v>
      </c>
      <c r="C186" t="s">
        <v>604</v>
      </c>
      <c r="D186" t="s">
        <v>1</v>
      </c>
      <c r="E186" t="s">
        <v>284</v>
      </c>
      <c r="F186" t="s">
        <v>7</v>
      </c>
      <c r="G186">
        <v>5</v>
      </c>
      <c r="H186">
        <v>857.16</v>
      </c>
      <c r="I186">
        <f>Table2[[#This Row],[QUANTITY]]*Table2[[#This Row],[UNIT PRICE]]</f>
        <v>4285.8</v>
      </c>
      <c r="J186">
        <v>4285.8</v>
      </c>
      <c r="K186" t="str" cm="1">
        <f t="array" ref="K186">_xlfn.IFS(J186&gt;30000, "High", J186&gt;=20000, "Medium", J186&lt;20000, "Low")</f>
        <v>Low</v>
      </c>
      <c r="L186" s="1">
        <v>45507</v>
      </c>
    </row>
    <row r="187" spans="1:12" x14ac:dyDescent="0.3">
      <c r="A187" t="s">
        <v>117</v>
      </c>
      <c r="B187" t="s">
        <v>387</v>
      </c>
      <c r="C187" t="s">
        <v>561</v>
      </c>
      <c r="D187" t="s">
        <v>18</v>
      </c>
      <c r="E187" t="s">
        <v>285</v>
      </c>
      <c r="F187" t="s">
        <v>4</v>
      </c>
      <c r="G187">
        <v>3</v>
      </c>
      <c r="H187">
        <v>1338.73</v>
      </c>
      <c r="I187">
        <f>Table2[[#This Row],[QUANTITY]]*Table2[[#This Row],[UNIT PRICE]]</f>
        <v>4016.19</v>
      </c>
      <c r="J187">
        <v>4016.19</v>
      </c>
      <c r="K187" t="str" cm="1">
        <f t="array" ref="K187">_xlfn.IFS(J187&gt;30000, "High", J187&gt;=20000, "Medium", J187&lt;20000, "Low")</f>
        <v>Low</v>
      </c>
      <c r="L187" s="1">
        <v>45552</v>
      </c>
    </row>
    <row r="188" spans="1:12" x14ac:dyDescent="0.3">
      <c r="A188" t="s">
        <v>118</v>
      </c>
      <c r="B188" t="s">
        <v>388</v>
      </c>
      <c r="C188" t="s">
        <v>555</v>
      </c>
      <c r="D188" t="s">
        <v>8</v>
      </c>
      <c r="E188" t="s">
        <v>285</v>
      </c>
      <c r="F188" t="s">
        <v>13</v>
      </c>
      <c r="G188">
        <v>9</v>
      </c>
      <c r="H188">
        <v>434.26</v>
      </c>
      <c r="I188">
        <f>Table2[[#This Row],[QUANTITY]]*Table2[[#This Row],[UNIT PRICE]]</f>
        <v>3908.34</v>
      </c>
      <c r="J188">
        <v>3908.34</v>
      </c>
      <c r="K188" t="str" cm="1">
        <f t="array" ref="K188">_xlfn.IFS(J188&gt;30000, "High", J188&gt;=20000, "Medium", J188&lt;20000, "Low")</f>
        <v>Low</v>
      </c>
      <c r="L188" s="1">
        <v>45727</v>
      </c>
    </row>
    <row r="189" spans="1:12" x14ac:dyDescent="0.3">
      <c r="A189" t="s">
        <v>176</v>
      </c>
      <c r="B189" t="s">
        <v>352</v>
      </c>
      <c r="C189" t="s">
        <v>603</v>
      </c>
      <c r="D189" t="s">
        <v>31</v>
      </c>
      <c r="E189" t="s">
        <v>19</v>
      </c>
      <c r="F189" t="s">
        <v>4</v>
      </c>
      <c r="G189">
        <v>14</v>
      </c>
      <c r="H189">
        <v>274.42</v>
      </c>
      <c r="I189">
        <f>Table2[[#This Row],[QUANTITY]]*Table2[[#This Row],[UNIT PRICE]]</f>
        <v>3841.88</v>
      </c>
      <c r="J189">
        <v>3841.88</v>
      </c>
      <c r="K189" t="str" cm="1">
        <f t="array" ref="K189">_xlfn.IFS(J189&gt;30000, "High", J189&gt;=20000, "Medium", J189&lt;20000, "Low")</f>
        <v>Low</v>
      </c>
      <c r="L189" s="1">
        <v>45604</v>
      </c>
    </row>
    <row r="190" spans="1:12" x14ac:dyDescent="0.3">
      <c r="A190" t="s">
        <v>87</v>
      </c>
      <c r="B190" t="s">
        <v>351</v>
      </c>
      <c r="C190" t="s">
        <v>538</v>
      </c>
      <c r="D190" t="s">
        <v>6</v>
      </c>
      <c r="E190" t="s">
        <v>9</v>
      </c>
      <c r="F190" t="s">
        <v>13</v>
      </c>
      <c r="G190">
        <v>5</v>
      </c>
      <c r="H190">
        <v>755.64</v>
      </c>
      <c r="I190">
        <f>Table2[[#This Row],[QUANTITY]]*Table2[[#This Row],[UNIT PRICE]]</f>
        <v>3778.2</v>
      </c>
      <c r="J190">
        <v>3778.2</v>
      </c>
      <c r="K190" t="str" cm="1">
        <f t="array" ref="K190">_xlfn.IFS(J190&gt;30000, "High", J190&gt;=20000, "Medium", J190&lt;20000, "Low")</f>
        <v>Low</v>
      </c>
      <c r="L190" s="1">
        <v>45584</v>
      </c>
    </row>
    <row r="191" spans="1:12" x14ac:dyDescent="0.3">
      <c r="A191" t="s">
        <v>158</v>
      </c>
      <c r="B191" t="s">
        <v>414</v>
      </c>
      <c r="C191" t="s">
        <v>590</v>
      </c>
      <c r="D191" t="s">
        <v>8</v>
      </c>
      <c r="E191" t="s">
        <v>285</v>
      </c>
      <c r="F191" t="s">
        <v>4</v>
      </c>
      <c r="G191">
        <v>11</v>
      </c>
      <c r="H191">
        <v>341.41</v>
      </c>
      <c r="I191">
        <f>Table2[[#This Row],[QUANTITY]]*Table2[[#This Row],[UNIT PRICE]]</f>
        <v>3755.51</v>
      </c>
      <c r="J191">
        <v>3755.51</v>
      </c>
      <c r="K191" t="str" cm="1">
        <f t="array" ref="K191">_xlfn.IFS(J191&gt;30000, "High", J191&gt;=20000, "Medium", J191&lt;20000, "Low")</f>
        <v>Low</v>
      </c>
      <c r="L191" s="1">
        <v>45790</v>
      </c>
    </row>
    <row r="192" spans="1:12" x14ac:dyDescent="0.3">
      <c r="A192" t="s">
        <v>214</v>
      </c>
      <c r="B192" t="s">
        <v>443</v>
      </c>
      <c r="C192" t="s">
        <v>609</v>
      </c>
      <c r="D192" t="s">
        <v>11</v>
      </c>
      <c r="E192" t="s">
        <v>19</v>
      </c>
      <c r="F192" t="s">
        <v>7</v>
      </c>
      <c r="G192">
        <v>3</v>
      </c>
      <c r="H192">
        <v>1244.6400000000001</v>
      </c>
      <c r="I192">
        <f>Table2[[#This Row],[QUANTITY]]*Table2[[#This Row],[UNIT PRICE]]</f>
        <v>3733.92</v>
      </c>
      <c r="J192">
        <v>3733.92</v>
      </c>
      <c r="K192" t="str" cm="1">
        <f t="array" ref="K192">_xlfn.IFS(J192&gt;30000, "High", J192&gt;=20000, "Medium", J192&lt;20000, "Low")</f>
        <v>Low</v>
      </c>
      <c r="L192" s="1">
        <v>45602</v>
      </c>
    </row>
    <row r="193" spans="1:12" x14ac:dyDescent="0.3">
      <c r="A193" t="s">
        <v>97</v>
      </c>
      <c r="B193" t="s">
        <v>372</v>
      </c>
      <c r="C193" t="s">
        <v>545</v>
      </c>
      <c r="D193" t="s">
        <v>6</v>
      </c>
      <c r="E193" t="s">
        <v>9</v>
      </c>
      <c r="F193" t="s">
        <v>13</v>
      </c>
      <c r="G193">
        <v>3</v>
      </c>
      <c r="H193">
        <v>1222.7</v>
      </c>
      <c r="I193">
        <f>Table2[[#This Row],[QUANTITY]]*Table2[[#This Row],[UNIT PRICE]]</f>
        <v>3668.1000000000004</v>
      </c>
      <c r="J193">
        <v>3668.1</v>
      </c>
      <c r="K193" t="str" cm="1">
        <f t="array" ref="K193">_xlfn.IFS(J193&gt;30000, "High", J193&gt;=20000, "Medium", J193&lt;20000, "Low")</f>
        <v>Low</v>
      </c>
      <c r="L193" s="1">
        <v>45496</v>
      </c>
    </row>
    <row r="194" spans="1:12" x14ac:dyDescent="0.3">
      <c r="A194" t="s">
        <v>251</v>
      </c>
      <c r="B194" t="s">
        <v>447</v>
      </c>
      <c r="C194" t="s">
        <v>566</v>
      </c>
      <c r="D194" t="s">
        <v>1</v>
      </c>
      <c r="E194" t="s">
        <v>284</v>
      </c>
      <c r="F194" t="s">
        <v>2</v>
      </c>
      <c r="G194">
        <v>12</v>
      </c>
      <c r="H194">
        <v>302.83999999999997</v>
      </c>
      <c r="I194">
        <f>Table2[[#This Row],[QUANTITY]]*Table2[[#This Row],[UNIT PRICE]]</f>
        <v>3634.08</v>
      </c>
      <c r="J194">
        <v>3634.08</v>
      </c>
      <c r="K194" t="str" cm="1">
        <f t="array" ref="K194">_xlfn.IFS(J194&gt;30000, "High", J194&gt;=20000, "Medium", J194&lt;20000, "Low")</f>
        <v>Low</v>
      </c>
      <c r="L194" s="1">
        <v>45768</v>
      </c>
    </row>
    <row r="195" spans="1:12" x14ac:dyDescent="0.3">
      <c r="A195" t="s">
        <v>239</v>
      </c>
      <c r="B195" t="s">
        <v>411</v>
      </c>
      <c r="C195" t="s">
        <v>328</v>
      </c>
      <c r="D195" t="s">
        <v>23</v>
      </c>
      <c r="E195" t="s">
        <v>286</v>
      </c>
      <c r="F195" t="s">
        <v>7</v>
      </c>
      <c r="G195">
        <v>3</v>
      </c>
      <c r="H195">
        <v>1208.4000000000001</v>
      </c>
      <c r="I195">
        <f>Table2[[#This Row],[QUANTITY]]*Table2[[#This Row],[UNIT PRICE]]</f>
        <v>3625.2000000000003</v>
      </c>
      <c r="J195">
        <v>3625.2</v>
      </c>
      <c r="K195" t="str" cm="1">
        <f t="array" ref="K195">_xlfn.IFS(J195&gt;30000, "High", J195&gt;=20000, "Medium", J195&lt;20000, "Low")</f>
        <v>Low</v>
      </c>
      <c r="L195" s="1">
        <v>45626</v>
      </c>
    </row>
    <row r="196" spans="1:12" x14ac:dyDescent="0.3">
      <c r="A196" t="s">
        <v>199</v>
      </c>
      <c r="B196" t="s">
        <v>325</v>
      </c>
      <c r="C196" t="s">
        <v>618</v>
      </c>
      <c r="D196" t="s">
        <v>8</v>
      </c>
      <c r="E196" t="s">
        <v>285</v>
      </c>
      <c r="F196" t="s">
        <v>4</v>
      </c>
      <c r="G196">
        <v>4</v>
      </c>
      <c r="H196">
        <v>894.1</v>
      </c>
      <c r="I196">
        <f>Table2[[#This Row],[QUANTITY]]*Table2[[#This Row],[UNIT PRICE]]</f>
        <v>3576.4</v>
      </c>
      <c r="J196">
        <v>3576.4</v>
      </c>
      <c r="K196" t="str" cm="1">
        <f t="array" ref="K196">_xlfn.IFS(J196&gt;30000, "High", J196&gt;=20000, "Medium", J196&lt;20000, "Low")</f>
        <v>Low</v>
      </c>
      <c r="L196" s="1">
        <v>45677</v>
      </c>
    </row>
    <row r="197" spans="1:12" x14ac:dyDescent="0.3">
      <c r="A197" t="s">
        <v>140</v>
      </c>
      <c r="B197" t="s">
        <v>404</v>
      </c>
      <c r="C197" t="s">
        <v>579</v>
      </c>
      <c r="D197" t="s">
        <v>6</v>
      </c>
      <c r="E197" t="s">
        <v>9</v>
      </c>
      <c r="F197" t="s">
        <v>13</v>
      </c>
      <c r="G197">
        <v>3</v>
      </c>
      <c r="H197">
        <v>1183.1199999999999</v>
      </c>
      <c r="I197">
        <f>Table2[[#This Row],[QUANTITY]]*Table2[[#This Row],[UNIT PRICE]]</f>
        <v>3549.3599999999997</v>
      </c>
      <c r="J197">
        <v>3549.3599999999901</v>
      </c>
      <c r="K197" t="str" cm="1">
        <f t="array" ref="K197">_xlfn.IFS(J197&gt;30000, "High", J197&gt;=20000, "Medium", J197&lt;20000, "Low")</f>
        <v>Low</v>
      </c>
      <c r="L197" s="1">
        <v>45572</v>
      </c>
    </row>
    <row r="198" spans="1:12" x14ac:dyDescent="0.3">
      <c r="A198" t="s">
        <v>252</v>
      </c>
      <c r="B198" t="s">
        <v>384</v>
      </c>
      <c r="C198" t="s">
        <v>650</v>
      </c>
      <c r="D198" t="s">
        <v>6</v>
      </c>
      <c r="E198" t="s">
        <v>9</v>
      </c>
      <c r="F198" t="s">
        <v>13</v>
      </c>
      <c r="G198">
        <v>8</v>
      </c>
      <c r="H198">
        <v>422.39</v>
      </c>
      <c r="I198">
        <f>Table2[[#This Row],[QUANTITY]]*Table2[[#This Row],[UNIT PRICE]]</f>
        <v>3379.12</v>
      </c>
      <c r="J198">
        <v>3379.12</v>
      </c>
      <c r="K198" t="str" cm="1">
        <f t="array" ref="K198">_xlfn.IFS(J198&gt;30000, "High", J198&gt;=20000, "Medium", J198&lt;20000, "Low")</f>
        <v>Low</v>
      </c>
      <c r="L198" s="1">
        <v>45703</v>
      </c>
    </row>
    <row r="199" spans="1:12" x14ac:dyDescent="0.3">
      <c r="A199" t="s">
        <v>89</v>
      </c>
      <c r="B199" t="s">
        <v>367</v>
      </c>
      <c r="C199" t="s">
        <v>540</v>
      </c>
      <c r="D199" t="s">
        <v>8</v>
      </c>
      <c r="E199" t="s">
        <v>285</v>
      </c>
      <c r="F199" t="s">
        <v>7</v>
      </c>
      <c r="G199">
        <v>6</v>
      </c>
      <c r="H199">
        <v>559.91</v>
      </c>
      <c r="I199">
        <f>Table2[[#This Row],[QUANTITY]]*Table2[[#This Row],[UNIT PRICE]]</f>
        <v>3359.46</v>
      </c>
      <c r="J199">
        <v>3359.46</v>
      </c>
      <c r="K199" t="str" cm="1">
        <f t="array" ref="K199">_xlfn.IFS(J199&gt;30000, "High", J199&gt;=20000, "Medium", J199&lt;20000, "Low")</f>
        <v>Low</v>
      </c>
      <c r="L199" s="1">
        <v>45701</v>
      </c>
    </row>
    <row r="200" spans="1:12" x14ac:dyDescent="0.3">
      <c r="A200" t="s">
        <v>149</v>
      </c>
      <c r="B200" t="s">
        <v>407</v>
      </c>
      <c r="C200" t="s">
        <v>579</v>
      </c>
      <c r="D200" t="s">
        <v>8</v>
      </c>
      <c r="E200" t="s">
        <v>285</v>
      </c>
      <c r="F200" t="s">
        <v>13</v>
      </c>
      <c r="G200">
        <v>13</v>
      </c>
      <c r="H200">
        <v>255.03</v>
      </c>
      <c r="I200">
        <f>Table2[[#This Row],[QUANTITY]]*Table2[[#This Row],[UNIT PRICE]]</f>
        <v>3315.39</v>
      </c>
      <c r="J200">
        <v>3315.39</v>
      </c>
      <c r="K200" t="str" cm="1">
        <f t="array" ref="K200">_xlfn.IFS(J200&gt;30000, "High", J200&gt;=20000, "Medium", J200&lt;20000, "Low")</f>
        <v>Low</v>
      </c>
      <c r="L200" s="1">
        <v>45513</v>
      </c>
    </row>
    <row r="201" spans="1:12" x14ac:dyDescent="0.3">
      <c r="A201" t="s">
        <v>280</v>
      </c>
      <c r="B201" t="s">
        <v>474</v>
      </c>
      <c r="C201" t="s">
        <v>512</v>
      </c>
      <c r="D201" t="s">
        <v>287</v>
      </c>
      <c r="E201" t="s">
        <v>284</v>
      </c>
      <c r="F201" t="s">
        <v>7</v>
      </c>
      <c r="G201">
        <v>3</v>
      </c>
      <c r="H201">
        <v>1088.31</v>
      </c>
      <c r="I201">
        <f>Table2[[#This Row],[QUANTITY]]*Table2[[#This Row],[UNIT PRICE]]</f>
        <v>3264.93</v>
      </c>
      <c r="J201">
        <v>3264.93</v>
      </c>
      <c r="K201" t="str" cm="1">
        <f t="array" ref="K201">_xlfn.IFS(J201&gt;30000, "High", J201&gt;=20000, "Medium", J201&lt;20000, "Low")</f>
        <v>Low</v>
      </c>
      <c r="L201" s="1">
        <v>45593</v>
      </c>
    </row>
    <row r="202" spans="1:12" x14ac:dyDescent="0.3">
      <c r="A202" t="s">
        <v>85</v>
      </c>
      <c r="B202" t="s">
        <v>347</v>
      </c>
      <c r="C202" t="s">
        <v>536</v>
      </c>
      <c r="D202" t="s">
        <v>8</v>
      </c>
      <c r="E202" t="s">
        <v>285</v>
      </c>
      <c r="F202" t="s">
        <v>7</v>
      </c>
      <c r="G202">
        <v>5</v>
      </c>
      <c r="H202">
        <v>641.20000000000005</v>
      </c>
      <c r="I202">
        <f>Table2[[#This Row],[QUANTITY]]*Table2[[#This Row],[UNIT PRICE]]</f>
        <v>3206</v>
      </c>
      <c r="J202">
        <v>3206</v>
      </c>
      <c r="K202" t="str" cm="1">
        <f t="array" ref="K202">_xlfn.IFS(J202&gt;30000, "High", J202&gt;=20000, "Medium", J202&lt;20000, "Low")</f>
        <v>Low</v>
      </c>
      <c r="L202" s="1">
        <v>45539</v>
      </c>
    </row>
    <row r="203" spans="1:12" x14ac:dyDescent="0.3">
      <c r="A203" t="s">
        <v>68</v>
      </c>
      <c r="B203" t="s">
        <v>353</v>
      </c>
      <c r="C203" t="s">
        <v>521</v>
      </c>
      <c r="D203" t="s">
        <v>15</v>
      </c>
      <c r="E203" t="s">
        <v>284</v>
      </c>
      <c r="F203" t="s">
        <v>7</v>
      </c>
      <c r="G203">
        <v>13</v>
      </c>
      <c r="H203">
        <v>246.26</v>
      </c>
      <c r="I203">
        <f>Table2[[#This Row],[QUANTITY]]*Table2[[#This Row],[UNIT PRICE]]</f>
        <v>3201.38</v>
      </c>
      <c r="J203">
        <v>3201.38</v>
      </c>
      <c r="K203" t="str" cm="1">
        <f t="array" ref="K203">_xlfn.IFS(J203&gt;30000, "High", J203&gt;=20000, "Medium", J203&lt;20000, "Low")</f>
        <v>Low</v>
      </c>
      <c r="L203" s="1">
        <v>45651</v>
      </c>
    </row>
    <row r="204" spans="1:12" x14ac:dyDescent="0.3">
      <c r="A204" t="s">
        <v>153</v>
      </c>
      <c r="B204" t="s">
        <v>332</v>
      </c>
      <c r="C204" t="s">
        <v>586</v>
      </c>
      <c r="D204" t="s">
        <v>8</v>
      </c>
      <c r="E204" t="s">
        <v>285</v>
      </c>
      <c r="F204" t="s">
        <v>7</v>
      </c>
      <c r="G204">
        <v>16</v>
      </c>
      <c r="H204">
        <v>196.46</v>
      </c>
      <c r="I204">
        <f>Table2[[#This Row],[QUANTITY]]*Table2[[#This Row],[UNIT PRICE]]</f>
        <v>3143.36</v>
      </c>
      <c r="J204">
        <v>3143.36</v>
      </c>
      <c r="K204" t="str" cm="1">
        <f t="array" ref="K204">_xlfn.IFS(J204&gt;30000, "High", J204&gt;=20000, "Medium", J204&lt;20000, "Low")</f>
        <v>Low</v>
      </c>
      <c r="L204" s="1">
        <v>45722</v>
      </c>
    </row>
    <row r="205" spans="1:12" x14ac:dyDescent="0.3">
      <c r="A205" t="s">
        <v>273</v>
      </c>
      <c r="B205" t="s">
        <v>322</v>
      </c>
      <c r="C205" t="s">
        <v>507</v>
      </c>
      <c r="D205" t="s">
        <v>1</v>
      </c>
      <c r="E205" t="s">
        <v>284</v>
      </c>
      <c r="F205" t="s">
        <v>2</v>
      </c>
      <c r="G205">
        <v>9</v>
      </c>
      <c r="H205">
        <v>345.4</v>
      </c>
      <c r="I205">
        <f>Table2[[#This Row],[QUANTITY]]*Table2[[#This Row],[UNIT PRICE]]</f>
        <v>3108.6</v>
      </c>
      <c r="J205">
        <v>3108.6</v>
      </c>
      <c r="K205" t="str" cm="1">
        <f t="array" ref="K205">_xlfn.IFS(J205&gt;30000, "High", J205&gt;=20000, "Medium", J205&lt;20000, "Low")</f>
        <v>Low</v>
      </c>
      <c r="L205" s="1">
        <v>45650</v>
      </c>
    </row>
    <row r="206" spans="1:12" x14ac:dyDescent="0.3">
      <c r="A206" t="s">
        <v>64</v>
      </c>
      <c r="B206" t="s">
        <v>316</v>
      </c>
      <c r="C206" t="s">
        <v>519</v>
      </c>
      <c r="D206" t="s">
        <v>31</v>
      </c>
      <c r="E206" t="s">
        <v>19</v>
      </c>
      <c r="F206" t="s">
        <v>4</v>
      </c>
      <c r="G206">
        <v>19</v>
      </c>
      <c r="H206">
        <v>159.72</v>
      </c>
      <c r="I206">
        <f>Table2[[#This Row],[QUANTITY]]*Table2[[#This Row],[UNIT PRICE]]</f>
        <v>3034.68</v>
      </c>
      <c r="J206">
        <v>3034.68</v>
      </c>
      <c r="K206" t="str" cm="1">
        <f t="array" ref="K206">_xlfn.IFS(J206&gt;30000, "High", J206&gt;=20000, "Medium", J206&lt;20000, "Low")</f>
        <v>Low</v>
      </c>
      <c r="L206" s="1">
        <v>45845</v>
      </c>
    </row>
    <row r="207" spans="1:12" x14ac:dyDescent="0.3">
      <c r="A207" t="s">
        <v>100</v>
      </c>
      <c r="B207" t="s">
        <v>375</v>
      </c>
      <c r="C207" t="s">
        <v>548</v>
      </c>
      <c r="D207" t="s">
        <v>11</v>
      </c>
      <c r="E207" t="s">
        <v>19</v>
      </c>
      <c r="F207" t="s">
        <v>4</v>
      </c>
      <c r="G207">
        <v>7</v>
      </c>
      <c r="H207">
        <v>431.3</v>
      </c>
      <c r="I207">
        <f>Table2[[#This Row],[QUANTITY]]*Table2[[#This Row],[UNIT PRICE]]</f>
        <v>3019.1</v>
      </c>
      <c r="J207">
        <v>3019.1</v>
      </c>
      <c r="K207" t="str" cm="1">
        <f t="array" ref="K207">_xlfn.IFS(J207&gt;30000, "High", J207&gt;=20000, "Medium", J207&lt;20000, "Low")</f>
        <v>Low</v>
      </c>
      <c r="L207" s="1">
        <v>45502</v>
      </c>
    </row>
    <row r="208" spans="1:12" x14ac:dyDescent="0.3">
      <c r="A208" t="s">
        <v>58</v>
      </c>
      <c r="B208" t="s">
        <v>345</v>
      </c>
      <c r="C208" t="s">
        <v>514</v>
      </c>
      <c r="D208" t="s">
        <v>11</v>
      </c>
      <c r="E208" t="s">
        <v>19</v>
      </c>
      <c r="F208" t="s">
        <v>2</v>
      </c>
      <c r="G208">
        <v>3</v>
      </c>
      <c r="H208">
        <v>997.21</v>
      </c>
      <c r="I208">
        <f>Table2[[#This Row],[QUANTITY]]*Table2[[#This Row],[UNIT PRICE]]</f>
        <v>2991.63</v>
      </c>
      <c r="J208">
        <v>2991.63</v>
      </c>
      <c r="K208" t="str" cm="1">
        <f t="array" ref="K208">_xlfn.IFS(J208&gt;30000, "High", J208&gt;=20000, "Medium", J208&lt;20000, "Low")</f>
        <v>Low</v>
      </c>
      <c r="L208" s="1">
        <v>45710</v>
      </c>
    </row>
    <row r="209" spans="1:12" x14ac:dyDescent="0.3">
      <c r="A209" t="s">
        <v>37</v>
      </c>
      <c r="B209" t="s">
        <v>327</v>
      </c>
      <c r="C209" t="s">
        <v>497</v>
      </c>
      <c r="D209" t="s">
        <v>8</v>
      </c>
      <c r="E209" t="s">
        <v>285</v>
      </c>
      <c r="F209" t="s">
        <v>13</v>
      </c>
      <c r="G209">
        <v>6</v>
      </c>
      <c r="H209">
        <v>495.09</v>
      </c>
      <c r="I209">
        <f>Table2[[#This Row],[QUANTITY]]*Table2[[#This Row],[UNIT PRICE]]</f>
        <v>2970.54</v>
      </c>
      <c r="J209">
        <v>2970.54</v>
      </c>
      <c r="K209" t="str" cm="1">
        <f t="array" ref="K209">_xlfn.IFS(J209&gt;30000, "High", J209&gt;=20000, "Medium", J209&lt;20000, "Low")</f>
        <v>Low</v>
      </c>
      <c r="L209" s="1">
        <v>45718</v>
      </c>
    </row>
    <row r="210" spans="1:12" x14ac:dyDescent="0.3">
      <c r="A210" t="s">
        <v>27</v>
      </c>
      <c r="B210" t="s">
        <v>318</v>
      </c>
      <c r="C210" t="s">
        <v>488</v>
      </c>
      <c r="D210" t="s">
        <v>8</v>
      </c>
      <c r="E210" t="s">
        <v>285</v>
      </c>
      <c r="F210" t="s">
        <v>2</v>
      </c>
      <c r="G210">
        <v>7</v>
      </c>
      <c r="H210">
        <v>424</v>
      </c>
      <c r="I210">
        <f>Table2[[#This Row],[QUANTITY]]*Table2[[#This Row],[UNIT PRICE]]</f>
        <v>2968</v>
      </c>
      <c r="J210">
        <v>2968</v>
      </c>
      <c r="K210" t="str" cm="1">
        <f t="array" ref="K210">_xlfn.IFS(J210&gt;30000, "High", J210&gt;=20000, "Medium", J210&lt;20000, "Low")</f>
        <v>Low</v>
      </c>
      <c r="L210" s="1">
        <v>45553</v>
      </c>
    </row>
    <row r="211" spans="1:12" x14ac:dyDescent="0.3">
      <c r="A211" t="s">
        <v>14</v>
      </c>
      <c r="B211" t="s">
        <v>310</v>
      </c>
      <c r="C211" t="s">
        <v>481</v>
      </c>
      <c r="D211" t="s">
        <v>15</v>
      </c>
      <c r="E211" t="s">
        <v>284</v>
      </c>
      <c r="F211" t="s">
        <v>4</v>
      </c>
      <c r="G211">
        <v>2</v>
      </c>
      <c r="H211">
        <v>1471.8</v>
      </c>
      <c r="I211">
        <f>Table2[[#This Row],[QUANTITY]]*Table2[[#This Row],[UNIT PRICE]]</f>
        <v>2943.6</v>
      </c>
      <c r="J211">
        <v>2943.6</v>
      </c>
      <c r="K211" t="str" cm="1">
        <f t="array" ref="K211">_xlfn.IFS(J211&gt;30000, "High", J211&gt;=20000, "Medium", J211&lt;20000, "Low")</f>
        <v>Low</v>
      </c>
      <c r="L211" s="1">
        <v>45783</v>
      </c>
    </row>
    <row r="212" spans="1:12" x14ac:dyDescent="0.3">
      <c r="A212" t="s">
        <v>84</v>
      </c>
      <c r="B212" t="s">
        <v>352</v>
      </c>
      <c r="C212" t="s">
        <v>535</v>
      </c>
      <c r="D212" t="s">
        <v>6</v>
      </c>
      <c r="E212" t="s">
        <v>9</v>
      </c>
      <c r="F212" t="s">
        <v>2</v>
      </c>
      <c r="G212">
        <v>2</v>
      </c>
      <c r="H212">
        <v>1453.31</v>
      </c>
      <c r="I212">
        <f>Table2[[#This Row],[QUANTITY]]*Table2[[#This Row],[UNIT PRICE]]</f>
        <v>2906.62</v>
      </c>
      <c r="J212">
        <v>2906.62</v>
      </c>
      <c r="K212" t="str" cm="1">
        <f t="array" ref="K212">_xlfn.IFS(J212&gt;30000, "High", J212&gt;=20000, "Medium", J212&lt;20000, "Low")</f>
        <v>Low</v>
      </c>
      <c r="L212" s="1">
        <v>45702</v>
      </c>
    </row>
    <row r="213" spans="1:12" x14ac:dyDescent="0.3">
      <c r="A213" t="s">
        <v>157</v>
      </c>
      <c r="B213" t="s">
        <v>413</v>
      </c>
      <c r="C213" t="s">
        <v>589</v>
      </c>
      <c r="D213" t="s">
        <v>287</v>
      </c>
      <c r="E213" t="s">
        <v>284</v>
      </c>
      <c r="F213" t="s">
        <v>4</v>
      </c>
      <c r="G213">
        <v>17</v>
      </c>
      <c r="H213">
        <v>170.96</v>
      </c>
      <c r="I213">
        <f>Table2[[#This Row],[QUANTITY]]*Table2[[#This Row],[UNIT PRICE]]</f>
        <v>2906.32</v>
      </c>
      <c r="J213">
        <v>2906.32</v>
      </c>
      <c r="K213" t="str" cm="1">
        <f t="array" ref="K213">_xlfn.IFS(J213&gt;30000, "High", J213&gt;=20000, "Medium", J213&lt;20000, "Low")</f>
        <v>Low</v>
      </c>
      <c r="L213" s="1">
        <v>45730</v>
      </c>
    </row>
    <row r="214" spans="1:12" x14ac:dyDescent="0.3">
      <c r="A214" t="s">
        <v>77</v>
      </c>
      <c r="B214" t="s">
        <v>361</v>
      </c>
      <c r="C214" t="s">
        <v>530</v>
      </c>
      <c r="D214" t="s">
        <v>31</v>
      </c>
      <c r="E214" t="s">
        <v>19</v>
      </c>
      <c r="F214" t="s">
        <v>13</v>
      </c>
      <c r="G214">
        <v>7</v>
      </c>
      <c r="H214">
        <v>412.85</v>
      </c>
      <c r="I214">
        <f>Table2[[#This Row],[QUANTITY]]*Table2[[#This Row],[UNIT PRICE]]</f>
        <v>2889.9500000000003</v>
      </c>
      <c r="J214">
        <v>2889.95</v>
      </c>
      <c r="K214" t="str" cm="1">
        <f t="array" ref="K214">_xlfn.IFS(J214&gt;30000, "High", J214&gt;=20000, "Medium", J214&lt;20000, "Low")</f>
        <v>Low</v>
      </c>
      <c r="L214" s="1">
        <v>45765</v>
      </c>
    </row>
    <row r="215" spans="1:12" x14ac:dyDescent="0.3">
      <c r="A215" t="s">
        <v>30</v>
      </c>
      <c r="B215" t="s">
        <v>322</v>
      </c>
      <c r="C215" t="s">
        <v>492</v>
      </c>
      <c r="D215" t="s">
        <v>31</v>
      </c>
      <c r="E215" t="s">
        <v>19</v>
      </c>
      <c r="F215" t="s">
        <v>13</v>
      </c>
      <c r="G215">
        <v>2</v>
      </c>
      <c r="H215">
        <v>1400.04</v>
      </c>
      <c r="I215">
        <f>Table2[[#This Row],[QUANTITY]]*Table2[[#This Row],[UNIT PRICE]]</f>
        <v>2800.08</v>
      </c>
      <c r="J215">
        <v>2800.08</v>
      </c>
      <c r="K215" t="str" cm="1">
        <f t="array" ref="K215">_xlfn.IFS(J215&gt;30000, "High", J215&gt;=20000, "Medium", J215&lt;20000, "Low")</f>
        <v>Low</v>
      </c>
      <c r="L215" s="1">
        <v>45707</v>
      </c>
    </row>
    <row r="216" spans="1:12" x14ac:dyDescent="0.3">
      <c r="A216" t="s">
        <v>204</v>
      </c>
      <c r="B216" t="s">
        <v>437</v>
      </c>
      <c r="C216" t="s">
        <v>622</v>
      </c>
      <c r="D216" t="s">
        <v>41</v>
      </c>
      <c r="E216" t="s">
        <v>16</v>
      </c>
      <c r="F216" t="s">
        <v>2</v>
      </c>
      <c r="G216">
        <v>5</v>
      </c>
      <c r="H216">
        <v>553.33000000000004</v>
      </c>
      <c r="I216">
        <f>Table2[[#This Row],[QUANTITY]]*Table2[[#This Row],[UNIT PRICE]]</f>
        <v>2766.65</v>
      </c>
      <c r="J216">
        <v>2766.65</v>
      </c>
      <c r="K216" t="str" cm="1">
        <f t="array" ref="K216">_xlfn.IFS(J216&gt;30000, "High", J216&gt;=20000, "Medium", J216&lt;20000, "Low")</f>
        <v>Low</v>
      </c>
      <c r="L216" s="1">
        <v>45688</v>
      </c>
    </row>
    <row r="217" spans="1:12" x14ac:dyDescent="0.3">
      <c r="A217" t="s">
        <v>228</v>
      </c>
      <c r="B217" t="s">
        <v>449</v>
      </c>
      <c r="C217" t="s">
        <v>636</v>
      </c>
      <c r="D217" t="s">
        <v>287</v>
      </c>
      <c r="E217" t="s">
        <v>284</v>
      </c>
      <c r="F217" t="s">
        <v>13</v>
      </c>
      <c r="G217">
        <v>5</v>
      </c>
      <c r="H217">
        <v>543.13</v>
      </c>
      <c r="I217">
        <f>Table2[[#This Row],[QUANTITY]]*Table2[[#This Row],[UNIT PRICE]]</f>
        <v>2715.65</v>
      </c>
      <c r="J217">
        <v>2715.65</v>
      </c>
      <c r="K217" t="str" cm="1">
        <f t="array" ref="K217">_xlfn.IFS(J217&gt;30000, "High", J217&gt;=20000, "Medium", J217&lt;20000, "Low")</f>
        <v>Low</v>
      </c>
      <c r="L217" s="1">
        <v>45500</v>
      </c>
    </row>
    <row r="218" spans="1:12" x14ac:dyDescent="0.3">
      <c r="A218" t="s">
        <v>177</v>
      </c>
      <c r="B218" t="s">
        <v>415</v>
      </c>
      <c r="C218" t="s">
        <v>476</v>
      </c>
      <c r="D218" t="s">
        <v>41</v>
      </c>
      <c r="E218" t="s">
        <v>16</v>
      </c>
      <c r="F218" t="s">
        <v>2</v>
      </c>
      <c r="G218">
        <v>15</v>
      </c>
      <c r="H218">
        <v>177.38</v>
      </c>
      <c r="I218">
        <f>Table2[[#This Row],[QUANTITY]]*Table2[[#This Row],[UNIT PRICE]]</f>
        <v>2660.7</v>
      </c>
      <c r="J218">
        <v>2660.7</v>
      </c>
      <c r="K218" t="str" cm="1">
        <f t="array" ref="K218">_xlfn.IFS(J218&gt;30000, "High", J218&gt;=20000, "Medium", J218&lt;20000, "Low")</f>
        <v>Low</v>
      </c>
      <c r="L218" s="1">
        <v>45508</v>
      </c>
    </row>
    <row r="219" spans="1:12" x14ac:dyDescent="0.3">
      <c r="A219" t="s">
        <v>237</v>
      </c>
      <c r="B219" t="s">
        <v>315</v>
      </c>
      <c r="C219" t="s">
        <v>641</v>
      </c>
      <c r="D219" t="s">
        <v>31</v>
      </c>
      <c r="E219" t="s">
        <v>19</v>
      </c>
      <c r="F219" t="s">
        <v>13</v>
      </c>
      <c r="G219">
        <v>8</v>
      </c>
      <c r="H219">
        <v>323.3</v>
      </c>
      <c r="I219">
        <f>Table2[[#This Row],[QUANTITY]]*Table2[[#This Row],[UNIT PRICE]]</f>
        <v>2586.4</v>
      </c>
      <c r="J219">
        <v>2586.4</v>
      </c>
      <c r="K219" t="str" cm="1">
        <f t="array" ref="K219">_xlfn.IFS(J219&gt;30000, "High", J219&gt;=20000, "Medium", J219&lt;20000, "Low")</f>
        <v>Low</v>
      </c>
      <c r="L219" s="1">
        <v>45651</v>
      </c>
    </row>
    <row r="220" spans="1:12" x14ac:dyDescent="0.3">
      <c r="A220" t="s">
        <v>70</v>
      </c>
      <c r="B220" t="s">
        <v>355</v>
      </c>
      <c r="C220" t="s">
        <v>523</v>
      </c>
      <c r="D220" t="s">
        <v>18</v>
      </c>
      <c r="E220" t="s">
        <v>285</v>
      </c>
      <c r="F220" t="s">
        <v>7</v>
      </c>
      <c r="G220">
        <v>2</v>
      </c>
      <c r="H220">
        <v>1286.27</v>
      </c>
      <c r="I220">
        <f>Table2[[#This Row],[QUANTITY]]*Table2[[#This Row],[UNIT PRICE]]</f>
        <v>2572.54</v>
      </c>
      <c r="J220">
        <v>2572.54</v>
      </c>
      <c r="K220" t="str" cm="1">
        <f t="array" ref="K220">_xlfn.IFS(J220&gt;30000, "High", J220&gt;=20000, "Medium", J220&lt;20000, "Low")</f>
        <v>Low</v>
      </c>
      <c r="L220" s="1">
        <v>45509</v>
      </c>
    </row>
    <row r="221" spans="1:12" x14ac:dyDescent="0.3">
      <c r="A221" t="s">
        <v>113</v>
      </c>
      <c r="B221" t="s">
        <v>383</v>
      </c>
      <c r="C221" t="s">
        <v>557</v>
      </c>
      <c r="D221" t="s">
        <v>41</v>
      </c>
      <c r="E221" t="s">
        <v>16</v>
      </c>
      <c r="F221" t="s">
        <v>7</v>
      </c>
      <c r="G221">
        <v>3</v>
      </c>
      <c r="H221">
        <v>807.34</v>
      </c>
      <c r="I221">
        <f>Table2[[#This Row],[QUANTITY]]*Table2[[#This Row],[UNIT PRICE]]</f>
        <v>2422.02</v>
      </c>
      <c r="J221">
        <v>2422.02</v>
      </c>
      <c r="K221" t="str" cm="1">
        <f t="array" ref="K221">_xlfn.IFS(J221&gt;30000, "High", J221&gt;=20000, "Medium", J221&lt;20000, "Low")</f>
        <v>Low</v>
      </c>
      <c r="L221" s="1">
        <v>45726</v>
      </c>
    </row>
    <row r="222" spans="1:12" x14ac:dyDescent="0.3">
      <c r="A222" t="s">
        <v>197</v>
      </c>
      <c r="B222" t="s">
        <v>432</v>
      </c>
      <c r="C222" t="s">
        <v>482</v>
      </c>
      <c r="D222" t="s">
        <v>287</v>
      </c>
      <c r="E222" t="s">
        <v>284</v>
      </c>
      <c r="F222" t="s">
        <v>4</v>
      </c>
      <c r="G222">
        <v>7</v>
      </c>
      <c r="H222">
        <v>324.51</v>
      </c>
      <c r="I222">
        <f>Table2[[#This Row],[QUANTITY]]*Table2[[#This Row],[UNIT PRICE]]</f>
        <v>2271.5699999999997</v>
      </c>
      <c r="J222">
        <v>2271.5699999999902</v>
      </c>
      <c r="K222" t="str" cm="1">
        <f t="array" ref="K222">_xlfn.IFS(J222&gt;30000, "High", J222&gt;=20000, "Medium", J222&lt;20000, "Low")</f>
        <v>Low</v>
      </c>
      <c r="L222" s="1">
        <v>45780</v>
      </c>
    </row>
    <row r="223" spans="1:12" x14ac:dyDescent="0.3">
      <c r="A223" t="s">
        <v>166</v>
      </c>
      <c r="B223" t="s">
        <v>420</v>
      </c>
      <c r="C223" t="s">
        <v>511</v>
      </c>
      <c r="D223" t="s">
        <v>6</v>
      </c>
      <c r="E223" t="s">
        <v>9</v>
      </c>
      <c r="F223" t="s">
        <v>7</v>
      </c>
      <c r="G223">
        <v>5</v>
      </c>
      <c r="H223">
        <v>450.23</v>
      </c>
      <c r="I223">
        <f>Table2[[#This Row],[QUANTITY]]*Table2[[#This Row],[UNIT PRICE]]</f>
        <v>2251.15</v>
      </c>
      <c r="J223">
        <v>2251.15</v>
      </c>
      <c r="K223" t="str" cm="1">
        <f t="array" ref="K223">_xlfn.IFS(J223&gt;30000, "High", J223&gt;=20000, "Medium", J223&lt;20000, "Low")</f>
        <v>Low</v>
      </c>
      <c r="L223" s="1">
        <v>45561</v>
      </c>
    </row>
    <row r="224" spans="1:12" x14ac:dyDescent="0.3">
      <c r="A224" t="s">
        <v>88</v>
      </c>
      <c r="B224" t="s">
        <v>366</v>
      </c>
      <c r="C224" t="s">
        <v>539</v>
      </c>
      <c r="D224" t="s">
        <v>1</v>
      </c>
      <c r="E224" t="s">
        <v>284</v>
      </c>
      <c r="F224" t="s">
        <v>4</v>
      </c>
      <c r="G224">
        <v>2</v>
      </c>
      <c r="H224">
        <v>1108.78</v>
      </c>
      <c r="I224">
        <f>Table2[[#This Row],[QUANTITY]]*Table2[[#This Row],[UNIT PRICE]]</f>
        <v>2217.56</v>
      </c>
      <c r="J224">
        <v>2217.56</v>
      </c>
      <c r="K224" t="str" cm="1">
        <f t="array" ref="K224">_xlfn.IFS(J224&gt;30000, "High", J224&gt;=20000, "Medium", J224&lt;20000, "Low")</f>
        <v>Low</v>
      </c>
      <c r="L224" s="1">
        <v>45537</v>
      </c>
    </row>
    <row r="225" spans="1:12" x14ac:dyDescent="0.3">
      <c r="A225" t="s">
        <v>119</v>
      </c>
      <c r="B225" t="s">
        <v>350</v>
      </c>
      <c r="C225" t="s">
        <v>562</v>
      </c>
      <c r="D225" t="s">
        <v>31</v>
      </c>
      <c r="E225" t="s">
        <v>19</v>
      </c>
      <c r="F225" t="s">
        <v>2</v>
      </c>
      <c r="G225">
        <v>4</v>
      </c>
      <c r="H225">
        <v>550.77</v>
      </c>
      <c r="I225">
        <f>Table2[[#This Row],[QUANTITY]]*Table2[[#This Row],[UNIT PRICE]]</f>
        <v>2203.08</v>
      </c>
      <c r="J225">
        <v>2203.08</v>
      </c>
      <c r="K225" t="str" cm="1">
        <f t="array" ref="K225">_xlfn.IFS(J225&gt;30000, "High", J225&gt;=20000, "Medium", J225&lt;20000, "Low")</f>
        <v>Low</v>
      </c>
      <c r="L225" s="1">
        <v>45748</v>
      </c>
    </row>
    <row r="226" spans="1:12" x14ac:dyDescent="0.3">
      <c r="A226" t="s">
        <v>275</v>
      </c>
      <c r="B226" t="s">
        <v>325</v>
      </c>
      <c r="C226" t="s">
        <v>661</v>
      </c>
      <c r="D226" t="s">
        <v>41</v>
      </c>
      <c r="E226" t="s">
        <v>16</v>
      </c>
      <c r="F226" t="s">
        <v>7</v>
      </c>
      <c r="G226">
        <v>4</v>
      </c>
      <c r="H226">
        <v>534.41999999999996</v>
      </c>
      <c r="I226">
        <f>Table2[[#This Row],[QUANTITY]]*Table2[[#This Row],[UNIT PRICE]]</f>
        <v>2137.6799999999998</v>
      </c>
      <c r="J226">
        <v>2137.6799999999998</v>
      </c>
      <c r="K226" t="str" cm="1">
        <f t="array" ref="K226">_xlfn.IFS(J226&gt;30000, "High", J226&gt;=20000, "Medium", J226&lt;20000, "Low")</f>
        <v>Low</v>
      </c>
      <c r="L226" s="1">
        <v>45573</v>
      </c>
    </row>
    <row r="227" spans="1:12" x14ac:dyDescent="0.3">
      <c r="A227" t="s">
        <v>279</v>
      </c>
      <c r="B227" t="s">
        <v>398</v>
      </c>
      <c r="C227" t="s">
        <v>664</v>
      </c>
      <c r="D227" t="s">
        <v>41</v>
      </c>
      <c r="E227" t="s">
        <v>16</v>
      </c>
      <c r="F227" t="s">
        <v>13</v>
      </c>
      <c r="G227">
        <v>2</v>
      </c>
      <c r="H227">
        <v>1004.8</v>
      </c>
      <c r="I227">
        <f>Table2[[#This Row],[QUANTITY]]*Table2[[#This Row],[UNIT PRICE]]</f>
        <v>2009.6</v>
      </c>
      <c r="J227">
        <v>2009.6</v>
      </c>
      <c r="K227" t="str" cm="1">
        <f t="array" ref="K227">_xlfn.IFS(J227&gt;30000, "High", J227&gt;=20000, "Medium", J227&lt;20000, "Low")</f>
        <v>Low</v>
      </c>
      <c r="L227" s="1">
        <v>45836</v>
      </c>
    </row>
    <row r="228" spans="1:12" x14ac:dyDescent="0.3">
      <c r="A228" t="s">
        <v>225</v>
      </c>
      <c r="B228" t="s">
        <v>346</v>
      </c>
      <c r="C228" t="s">
        <v>495</v>
      </c>
      <c r="D228" t="s">
        <v>1</v>
      </c>
      <c r="E228" t="s">
        <v>284</v>
      </c>
      <c r="F228" t="s">
        <v>4</v>
      </c>
      <c r="G228">
        <v>8</v>
      </c>
      <c r="H228">
        <v>238.25</v>
      </c>
      <c r="I228">
        <f>Table2[[#This Row],[QUANTITY]]*Table2[[#This Row],[UNIT PRICE]]</f>
        <v>1906</v>
      </c>
      <c r="J228">
        <v>1906</v>
      </c>
      <c r="K228" t="str" cm="1">
        <f t="array" ref="K228">_xlfn.IFS(J228&gt;30000, "High", J228&gt;=20000, "Medium", J228&lt;20000, "Low")</f>
        <v>Low</v>
      </c>
      <c r="L228" s="1">
        <v>45729</v>
      </c>
    </row>
    <row r="229" spans="1:12" x14ac:dyDescent="0.3">
      <c r="A229" t="s">
        <v>21</v>
      </c>
      <c r="B229" t="s">
        <v>313</v>
      </c>
      <c r="C229" t="s">
        <v>484</v>
      </c>
      <c r="D229" t="s">
        <v>18</v>
      </c>
      <c r="E229" t="s">
        <v>285</v>
      </c>
      <c r="F229" t="s">
        <v>2</v>
      </c>
      <c r="G229">
        <v>10</v>
      </c>
      <c r="H229">
        <v>188.66</v>
      </c>
      <c r="I229">
        <f>Table2[[#This Row],[QUANTITY]]*Table2[[#This Row],[UNIT PRICE]]</f>
        <v>1886.6</v>
      </c>
      <c r="J229">
        <v>1886.6</v>
      </c>
      <c r="K229" t="str" cm="1">
        <f t="array" ref="K229">_xlfn.IFS(J229&gt;30000, "High", J229&gt;=20000, "Medium", J229&lt;20000, "Low")</f>
        <v>Low</v>
      </c>
      <c r="L229" s="1">
        <v>45627</v>
      </c>
    </row>
    <row r="230" spans="1:12" x14ac:dyDescent="0.3">
      <c r="A230" t="s">
        <v>193</v>
      </c>
      <c r="B230" t="s">
        <v>356</v>
      </c>
      <c r="C230" t="s">
        <v>614</v>
      </c>
      <c r="D230" t="s">
        <v>41</v>
      </c>
      <c r="E230" t="s">
        <v>16</v>
      </c>
      <c r="F230" t="s">
        <v>13</v>
      </c>
      <c r="G230">
        <v>14</v>
      </c>
      <c r="H230">
        <v>134.62</v>
      </c>
      <c r="I230">
        <f>Table2[[#This Row],[QUANTITY]]*Table2[[#This Row],[UNIT PRICE]]</f>
        <v>1884.68</v>
      </c>
      <c r="J230">
        <v>1884.68</v>
      </c>
      <c r="K230" t="str" cm="1">
        <f t="array" ref="K230">_xlfn.IFS(J230&gt;30000, "High", J230&gt;=20000, "Medium", J230&lt;20000, "Low")</f>
        <v>Low</v>
      </c>
      <c r="L230" s="1">
        <v>45643</v>
      </c>
    </row>
    <row r="231" spans="1:12" x14ac:dyDescent="0.3">
      <c r="A231" t="s">
        <v>290</v>
      </c>
      <c r="B231" t="s">
        <v>385</v>
      </c>
      <c r="C231" t="s">
        <v>592</v>
      </c>
      <c r="D231" t="s">
        <v>23</v>
      </c>
      <c r="E231" t="s">
        <v>286</v>
      </c>
      <c r="F231" t="s">
        <v>7</v>
      </c>
      <c r="G231">
        <v>7</v>
      </c>
      <c r="H231">
        <v>262.16000000000003</v>
      </c>
      <c r="I231">
        <f>Table2[[#This Row],[QUANTITY]]*Table2[[#This Row],[UNIT PRICE]]</f>
        <v>1835.1200000000001</v>
      </c>
      <c r="J231">
        <v>1835.12</v>
      </c>
      <c r="K231" t="str" cm="1">
        <f t="array" ref="K231">_xlfn.IFS(J231&gt;30000, "High", J231&gt;=20000, "Medium", J231&lt;20000, "Low")</f>
        <v>Low</v>
      </c>
      <c r="L231" s="1">
        <v>45665</v>
      </c>
    </row>
    <row r="232" spans="1:12" x14ac:dyDescent="0.3">
      <c r="A232" t="s">
        <v>38</v>
      </c>
      <c r="B232" t="s">
        <v>328</v>
      </c>
      <c r="C232" t="s">
        <v>498</v>
      </c>
      <c r="D232" t="s">
        <v>8</v>
      </c>
      <c r="E232" t="s">
        <v>285</v>
      </c>
      <c r="F232" t="s">
        <v>7</v>
      </c>
      <c r="G232">
        <v>4</v>
      </c>
      <c r="H232">
        <v>451.22</v>
      </c>
      <c r="I232">
        <f>Table2[[#This Row],[QUANTITY]]*Table2[[#This Row],[UNIT PRICE]]</f>
        <v>1804.88</v>
      </c>
      <c r="J232">
        <v>1804.88</v>
      </c>
      <c r="K232" t="str" cm="1">
        <f t="array" ref="K232">_xlfn.IFS(J232&gt;30000, "High", J232&gt;=20000, "Medium", J232&lt;20000, "Low")</f>
        <v>Low</v>
      </c>
      <c r="L232" s="1">
        <v>45692</v>
      </c>
    </row>
    <row r="233" spans="1:12" x14ac:dyDescent="0.3">
      <c r="A233" t="s">
        <v>292</v>
      </c>
      <c r="B233" t="s">
        <v>450</v>
      </c>
      <c r="C233" t="s">
        <v>638</v>
      </c>
      <c r="D233" t="s">
        <v>41</v>
      </c>
      <c r="E233" t="s">
        <v>16</v>
      </c>
      <c r="F233" t="s">
        <v>13</v>
      </c>
      <c r="G233">
        <v>1</v>
      </c>
      <c r="H233">
        <v>1772.68</v>
      </c>
      <c r="I233">
        <f>Table2[[#This Row],[QUANTITY]]*Table2[[#This Row],[UNIT PRICE]]</f>
        <v>1772.68</v>
      </c>
      <c r="J233">
        <v>1772.68</v>
      </c>
      <c r="K233" t="str" cm="1">
        <f t="array" ref="K233">_xlfn.IFS(J233&gt;30000, "High", J233&gt;=20000, "Medium", J233&lt;20000, "Low")</f>
        <v>Low</v>
      </c>
      <c r="L233" s="1">
        <v>45733</v>
      </c>
    </row>
    <row r="234" spans="1:12" x14ac:dyDescent="0.3">
      <c r="A234" t="s">
        <v>148</v>
      </c>
      <c r="B234" t="s">
        <v>360</v>
      </c>
      <c r="C234" t="s">
        <v>511</v>
      </c>
      <c r="D234" t="s">
        <v>15</v>
      </c>
      <c r="E234" t="s">
        <v>284</v>
      </c>
      <c r="F234" t="s">
        <v>2</v>
      </c>
      <c r="G234">
        <v>3</v>
      </c>
      <c r="H234">
        <v>586.79</v>
      </c>
      <c r="I234">
        <f>Table2[[#This Row],[QUANTITY]]*Table2[[#This Row],[UNIT PRICE]]</f>
        <v>1760.37</v>
      </c>
      <c r="J234">
        <v>1760.37</v>
      </c>
      <c r="K234" t="str" cm="1">
        <f t="array" ref="K234">_xlfn.IFS(J234&gt;30000, "High", J234&gt;=20000, "Medium", J234&lt;20000, "Low")</f>
        <v>Low</v>
      </c>
      <c r="L234" s="1">
        <v>45696</v>
      </c>
    </row>
    <row r="235" spans="1:12" x14ac:dyDescent="0.3">
      <c r="A235" t="s">
        <v>200</v>
      </c>
      <c r="B235" t="s">
        <v>433</v>
      </c>
      <c r="C235" t="s">
        <v>556</v>
      </c>
      <c r="D235" t="s">
        <v>31</v>
      </c>
      <c r="E235" t="s">
        <v>19</v>
      </c>
      <c r="F235" t="s">
        <v>7</v>
      </c>
      <c r="G235">
        <v>4</v>
      </c>
      <c r="H235">
        <v>437.14</v>
      </c>
      <c r="I235">
        <f>Table2[[#This Row],[QUANTITY]]*Table2[[#This Row],[UNIT PRICE]]</f>
        <v>1748.56</v>
      </c>
      <c r="J235">
        <v>1748.56</v>
      </c>
      <c r="K235" t="str" cm="1">
        <f t="array" ref="K235">_xlfn.IFS(J235&gt;30000, "High", J235&gt;=20000, "Medium", J235&lt;20000, "Low")</f>
        <v>Low</v>
      </c>
      <c r="L235" s="1">
        <v>45611</v>
      </c>
    </row>
    <row r="236" spans="1:12" x14ac:dyDescent="0.3">
      <c r="A236" t="s">
        <v>20</v>
      </c>
      <c r="B236" t="s">
        <v>312</v>
      </c>
      <c r="C236" t="s">
        <v>483</v>
      </c>
      <c r="D236" t="s">
        <v>11</v>
      </c>
      <c r="E236" t="s">
        <v>19</v>
      </c>
      <c r="F236" t="s">
        <v>4</v>
      </c>
      <c r="G236">
        <v>12</v>
      </c>
      <c r="H236">
        <v>143.82</v>
      </c>
      <c r="I236">
        <f>Table2[[#This Row],[QUANTITY]]*Table2[[#This Row],[UNIT PRICE]]</f>
        <v>1725.84</v>
      </c>
      <c r="J236">
        <v>1725.84</v>
      </c>
      <c r="K236" t="str" cm="1">
        <f t="array" ref="K236">_xlfn.IFS(J236&gt;30000, "High", J236&gt;=20000, "Medium", J236&lt;20000, "Low")</f>
        <v>Low</v>
      </c>
      <c r="L236" s="1">
        <v>45701</v>
      </c>
    </row>
    <row r="237" spans="1:12" x14ac:dyDescent="0.3">
      <c r="A237" t="s">
        <v>180</v>
      </c>
      <c r="B237" t="s">
        <v>425</v>
      </c>
      <c r="C237" t="s">
        <v>601</v>
      </c>
      <c r="D237" t="s">
        <v>8</v>
      </c>
      <c r="E237" t="s">
        <v>285</v>
      </c>
      <c r="F237" t="s">
        <v>2</v>
      </c>
      <c r="G237">
        <v>4</v>
      </c>
      <c r="H237">
        <v>429.08</v>
      </c>
      <c r="I237">
        <f>Table2[[#This Row],[QUANTITY]]*Table2[[#This Row],[UNIT PRICE]]</f>
        <v>1716.32</v>
      </c>
      <c r="J237">
        <v>1716.32</v>
      </c>
      <c r="K237" t="str" cm="1">
        <f t="array" ref="K237">_xlfn.IFS(J237&gt;30000, "High", J237&gt;=20000, "Medium", J237&lt;20000, "Low")</f>
        <v>Low</v>
      </c>
      <c r="L237" s="1">
        <v>45512</v>
      </c>
    </row>
    <row r="238" spans="1:12" x14ac:dyDescent="0.3">
      <c r="A238" t="s">
        <v>174</v>
      </c>
      <c r="B238" t="s">
        <v>424</v>
      </c>
      <c r="C238" t="s">
        <v>474</v>
      </c>
      <c r="D238" t="s">
        <v>6</v>
      </c>
      <c r="E238" t="s">
        <v>9</v>
      </c>
      <c r="F238" t="s">
        <v>7</v>
      </c>
      <c r="G238">
        <v>3</v>
      </c>
      <c r="H238">
        <v>570.69000000000005</v>
      </c>
      <c r="I238">
        <f>Table2[[#This Row],[QUANTITY]]*Table2[[#This Row],[UNIT PRICE]]</f>
        <v>1712.0700000000002</v>
      </c>
      <c r="J238">
        <v>1712.07</v>
      </c>
      <c r="K238" t="str" cm="1">
        <f t="array" ref="K238">_xlfn.IFS(J238&gt;30000, "High", J238&gt;=20000, "Medium", J238&lt;20000, "Low")</f>
        <v>Low</v>
      </c>
      <c r="L238" s="1">
        <v>45773</v>
      </c>
    </row>
    <row r="239" spans="1:12" x14ac:dyDescent="0.3">
      <c r="A239" t="s">
        <v>40</v>
      </c>
      <c r="B239" t="s">
        <v>330</v>
      </c>
      <c r="C239" t="s">
        <v>500</v>
      </c>
      <c r="D239" t="s">
        <v>41</v>
      </c>
      <c r="E239" t="s">
        <v>16</v>
      </c>
      <c r="F239" t="s">
        <v>4</v>
      </c>
      <c r="G239">
        <v>2</v>
      </c>
      <c r="H239">
        <v>850.79</v>
      </c>
      <c r="I239">
        <f>Table2[[#This Row],[QUANTITY]]*Table2[[#This Row],[UNIT PRICE]]</f>
        <v>1701.58</v>
      </c>
      <c r="J239">
        <v>1701.58</v>
      </c>
      <c r="K239" t="str" cm="1">
        <f t="array" ref="K239">_xlfn.IFS(J239&gt;30000, "High", J239&gt;=20000, "Medium", J239&lt;20000, "Low")</f>
        <v>Low</v>
      </c>
      <c r="L239" s="1">
        <v>45590</v>
      </c>
    </row>
    <row r="240" spans="1:12" x14ac:dyDescent="0.3">
      <c r="A240" t="s">
        <v>159</v>
      </c>
      <c r="B240" t="s">
        <v>415</v>
      </c>
      <c r="C240" t="s">
        <v>591</v>
      </c>
      <c r="D240" t="s">
        <v>23</v>
      </c>
      <c r="E240" t="s">
        <v>286</v>
      </c>
      <c r="F240" t="s">
        <v>13</v>
      </c>
      <c r="G240">
        <v>1</v>
      </c>
      <c r="H240">
        <v>1672.95</v>
      </c>
      <c r="I240">
        <f>Table2[[#This Row],[QUANTITY]]*Table2[[#This Row],[UNIT PRICE]]</f>
        <v>1672.95</v>
      </c>
      <c r="J240">
        <v>1672.95</v>
      </c>
      <c r="K240" t="str" cm="1">
        <f t="array" ref="K240">_xlfn.IFS(J240&gt;30000, "High", J240&gt;=20000, "Medium", J240&lt;20000, "Low")</f>
        <v>Low</v>
      </c>
      <c r="L240" s="1">
        <v>45513</v>
      </c>
    </row>
    <row r="241" spans="1:12" x14ac:dyDescent="0.3">
      <c r="A241" t="s">
        <v>262</v>
      </c>
      <c r="B241" t="s">
        <v>366</v>
      </c>
      <c r="C241" t="s">
        <v>598</v>
      </c>
      <c r="D241" t="s">
        <v>287</v>
      </c>
      <c r="E241" t="s">
        <v>284</v>
      </c>
      <c r="F241" t="s">
        <v>13</v>
      </c>
      <c r="G241">
        <v>1</v>
      </c>
      <c r="H241">
        <v>1577.44</v>
      </c>
      <c r="I241">
        <f>Table2[[#This Row],[QUANTITY]]*Table2[[#This Row],[UNIT PRICE]]</f>
        <v>1577.44</v>
      </c>
      <c r="J241">
        <v>1577.44</v>
      </c>
      <c r="K241" t="str" cm="1">
        <f t="array" ref="K241">_xlfn.IFS(J241&gt;30000, "High", J241&gt;=20000, "Medium", J241&lt;20000, "Low")</f>
        <v>Low</v>
      </c>
      <c r="L241" s="1">
        <v>45659</v>
      </c>
    </row>
    <row r="242" spans="1:12" x14ac:dyDescent="0.3">
      <c r="A242" t="s">
        <v>277</v>
      </c>
      <c r="B242" t="s">
        <v>333</v>
      </c>
      <c r="C242" t="s">
        <v>662</v>
      </c>
      <c r="D242" t="s">
        <v>287</v>
      </c>
      <c r="E242" t="s">
        <v>284</v>
      </c>
      <c r="F242" t="s">
        <v>13</v>
      </c>
      <c r="G242">
        <v>2</v>
      </c>
      <c r="H242">
        <v>780.51</v>
      </c>
      <c r="I242">
        <f>Table2[[#This Row],[QUANTITY]]*Table2[[#This Row],[UNIT PRICE]]</f>
        <v>1561.02</v>
      </c>
      <c r="J242">
        <v>1561.02</v>
      </c>
      <c r="K242" t="str" cm="1">
        <f t="array" ref="K242">_xlfn.IFS(J242&gt;30000, "High", J242&gt;=20000, "Medium", J242&lt;20000, "Low")</f>
        <v>Low</v>
      </c>
      <c r="L242" s="1">
        <v>45499</v>
      </c>
    </row>
    <row r="243" spans="1:12" x14ac:dyDescent="0.3">
      <c r="A243" t="s">
        <v>289</v>
      </c>
      <c r="B243" t="s">
        <v>395</v>
      </c>
      <c r="C243" t="s">
        <v>569</v>
      </c>
      <c r="D243" t="s">
        <v>11</v>
      </c>
      <c r="E243" t="s">
        <v>19</v>
      </c>
      <c r="F243" t="s">
        <v>13</v>
      </c>
      <c r="G243">
        <v>2</v>
      </c>
      <c r="H243">
        <v>765.15</v>
      </c>
      <c r="I243">
        <f>Table2[[#This Row],[QUANTITY]]*Table2[[#This Row],[UNIT PRICE]]</f>
        <v>1530.3</v>
      </c>
      <c r="J243">
        <v>1530.3</v>
      </c>
      <c r="K243" t="str" cm="1">
        <f t="array" ref="K243">_xlfn.IFS(J243&gt;30000, "High", J243&gt;=20000, "Medium", J243&lt;20000, "Low")</f>
        <v>Low</v>
      </c>
      <c r="L243" s="1">
        <v>45724</v>
      </c>
    </row>
    <row r="244" spans="1:12" x14ac:dyDescent="0.3">
      <c r="A244" t="s">
        <v>10</v>
      </c>
      <c r="B244" t="s">
        <v>308</v>
      </c>
      <c r="C244" t="s">
        <v>479</v>
      </c>
      <c r="D244" t="s">
        <v>11</v>
      </c>
      <c r="E244" t="s">
        <v>19</v>
      </c>
      <c r="F244" t="s">
        <v>2</v>
      </c>
      <c r="G244">
        <v>4</v>
      </c>
      <c r="H244">
        <v>371.45</v>
      </c>
      <c r="I244">
        <f>Table2[[#This Row],[QUANTITY]]*Table2[[#This Row],[UNIT PRICE]]</f>
        <v>1485.8</v>
      </c>
      <c r="J244">
        <v>1485.8</v>
      </c>
      <c r="K244" t="str" cm="1">
        <f t="array" ref="K244">_xlfn.IFS(J244&gt;30000, "High", J244&gt;=20000, "Medium", J244&lt;20000, "Low")</f>
        <v>Low</v>
      </c>
      <c r="L244" s="1">
        <v>45715</v>
      </c>
    </row>
    <row r="245" spans="1:12" x14ac:dyDescent="0.3">
      <c r="A245" t="s">
        <v>195</v>
      </c>
      <c r="B245" t="s">
        <v>430</v>
      </c>
      <c r="C245" t="s">
        <v>616</v>
      </c>
      <c r="D245" t="s">
        <v>1</v>
      </c>
      <c r="E245" t="s">
        <v>284</v>
      </c>
      <c r="F245" t="s">
        <v>7</v>
      </c>
      <c r="G245">
        <v>10</v>
      </c>
      <c r="H245">
        <v>144.22</v>
      </c>
      <c r="I245">
        <f>Table2[[#This Row],[QUANTITY]]*Table2[[#This Row],[UNIT PRICE]]</f>
        <v>1442.2</v>
      </c>
      <c r="J245">
        <v>1442.2</v>
      </c>
      <c r="K245" t="str" cm="1">
        <f t="array" ref="K245">_xlfn.IFS(J245&gt;30000, "High", J245&gt;=20000, "Medium", J245&lt;20000, "Low")</f>
        <v>Low</v>
      </c>
      <c r="L245" s="1">
        <v>45811</v>
      </c>
    </row>
    <row r="246" spans="1:12" x14ac:dyDescent="0.3">
      <c r="A246" t="s">
        <v>103</v>
      </c>
      <c r="B246" t="s">
        <v>349</v>
      </c>
      <c r="C246" t="s">
        <v>551</v>
      </c>
      <c r="D246" t="s">
        <v>11</v>
      </c>
      <c r="E246" t="s">
        <v>19</v>
      </c>
      <c r="F246" t="s">
        <v>7</v>
      </c>
      <c r="G246">
        <v>1</v>
      </c>
      <c r="H246">
        <v>1383.81</v>
      </c>
      <c r="I246">
        <f>Table2[[#This Row],[QUANTITY]]*Table2[[#This Row],[UNIT PRICE]]</f>
        <v>1383.81</v>
      </c>
      <c r="J246">
        <v>1383.81</v>
      </c>
      <c r="K246" t="str" cm="1">
        <f t="array" ref="K246">_xlfn.IFS(J246&gt;30000, "High", J246&gt;=20000, "Medium", J246&lt;20000, "Low")</f>
        <v>Low</v>
      </c>
      <c r="L246" s="1">
        <v>45822</v>
      </c>
    </row>
    <row r="247" spans="1:12" x14ac:dyDescent="0.3">
      <c r="A247" t="s">
        <v>191</v>
      </c>
      <c r="B247" t="s">
        <v>338</v>
      </c>
      <c r="C247" t="s">
        <v>612</v>
      </c>
      <c r="D247" t="s">
        <v>31</v>
      </c>
      <c r="E247" t="s">
        <v>19</v>
      </c>
      <c r="F247" t="s">
        <v>7</v>
      </c>
      <c r="G247">
        <v>1</v>
      </c>
      <c r="H247">
        <v>1337.82</v>
      </c>
      <c r="I247">
        <f>Table2[[#This Row],[QUANTITY]]*Table2[[#This Row],[UNIT PRICE]]</f>
        <v>1337.82</v>
      </c>
      <c r="J247">
        <v>1337.82</v>
      </c>
      <c r="K247" t="str" cm="1">
        <f t="array" ref="K247">_xlfn.IFS(J247&gt;30000, "High", J247&gt;=20000, "Medium", J247&lt;20000, "Low")</f>
        <v>Low</v>
      </c>
      <c r="L247" s="1">
        <v>45839</v>
      </c>
    </row>
    <row r="248" spans="1:12" x14ac:dyDescent="0.3">
      <c r="A248" t="s">
        <v>110</v>
      </c>
      <c r="B248" t="s">
        <v>380</v>
      </c>
      <c r="C248" t="s">
        <v>507</v>
      </c>
      <c r="D248" t="s">
        <v>287</v>
      </c>
      <c r="E248" t="s">
        <v>284</v>
      </c>
      <c r="F248" t="s">
        <v>2</v>
      </c>
      <c r="G248">
        <v>1</v>
      </c>
      <c r="H248">
        <v>1319.86</v>
      </c>
      <c r="I248">
        <f>Table2[[#This Row],[QUANTITY]]*Table2[[#This Row],[UNIT PRICE]]</f>
        <v>1319.86</v>
      </c>
      <c r="J248">
        <v>1319.86</v>
      </c>
      <c r="K248" t="str" cm="1">
        <f t="array" ref="K248">_xlfn.IFS(J248&gt;30000, "High", J248&gt;=20000, "Medium", J248&lt;20000, "Low")</f>
        <v>Low</v>
      </c>
      <c r="L248" s="1">
        <v>45836</v>
      </c>
    </row>
    <row r="249" spans="1:12" x14ac:dyDescent="0.3">
      <c r="A249" t="s">
        <v>248</v>
      </c>
      <c r="B249" t="s">
        <v>463</v>
      </c>
      <c r="C249" t="s">
        <v>648</v>
      </c>
      <c r="D249" t="s">
        <v>1</v>
      </c>
      <c r="E249" t="s">
        <v>284</v>
      </c>
      <c r="F249" t="s">
        <v>7</v>
      </c>
      <c r="G249">
        <v>1</v>
      </c>
      <c r="H249">
        <v>1292.3599999999999</v>
      </c>
      <c r="I249">
        <f>Table2[[#This Row],[QUANTITY]]*Table2[[#This Row],[UNIT PRICE]]</f>
        <v>1292.3599999999999</v>
      </c>
      <c r="J249">
        <v>1292.3599999999999</v>
      </c>
      <c r="K249" t="str" cm="1">
        <f t="array" ref="K249">_xlfn.IFS(J249&gt;30000, "High", J249&gt;=20000, "Medium", J249&lt;20000, "Low")</f>
        <v>Low</v>
      </c>
      <c r="L249" s="1">
        <v>45629</v>
      </c>
    </row>
    <row r="250" spans="1:12" x14ac:dyDescent="0.3">
      <c r="A250" t="s">
        <v>51</v>
      </c>
      <c r="B250" t="s">
        <v>339</v>
      </c>
      <c r="C250" t="s">
        <v>508</v>
      </c>
      <c r="D250" t="s">
        <v>8</v>
      </c>
      <c r="E250" t="s">
        <v>285</v>
      </c>
      <c r="F250" t="s">
        <v>4</v>
      </c>
      <c r="G250">
        <v>1</v>
      </c>
      <c r="H250">
        <v>1251.32</v>
      </c>
      <c r="I250">
        <f>Table2[[#This Row],[QUANTITY]]*Table2[[#This Row],[UNIT PRICE]]</f>
        <v>1251.32</v>
      </c>
      <c r="J250">
        <v>1251.32</v>
      </c>
      <c r="K250" t="str" cm="1">
        <f t="array" ref="K250">_xlfn.IFS(J250&gt;30000, "High", J250&gt;=20000, "Medium", J250&lt;20000, "Low")</f>
        <v>Low</v>
      </c>
      <c r="L250" s="1">
        <v>45780</v>
      </c>
    </row>
    <row r="251" spans="1:12" x14ac:dyDescent="0.3">
      <c r="A251" t="s">
        <v>128</v>
      </c>
      <c r="B251" t="s">
        <v>391</v>
      </c>
      <c r="C251" t="s">
        <v>570</v>
      </c>
      <c r="D251" t="s">
        <v>6</v>
      </c>
      <c r="E251" t="s">
        <v>9</v>
      </c>
      <c r="F251" t="s">
        <v>13</v>
      </c>
      <c r="G251">
        <v>1</v>
      </c>
      <c r="H251">
        <v>1196.1199999999999</v>
      </c>
      <c r="I251">
        <f>Table2[[#This Row],[QUANTITY]]*Table2[[#This Row],[UNIT PRICE]]</f>
        <v>1196.1199999999999</v>
      </c>
      <c r="J251">
        <v>1196.1199999999999</v>
      </c>
      <c r="K251" t="str" cm="1">
        <f t="array" ref="K251">_xlfn.IFS(J251&gt;30000, "High", J251&gt;=20000, "Medium", J251&lt;20000, "Low")</f>
        <v>Low</v>
      </c>
      <c r="L251" s="1">
        <v>45839</v>
      </c>
    </row>
    <row r="252" spans="1:12" x14ac:dyDescent="0.3">
      <c r="A252" t="s">
        <v>196</v>
      </c>
      <c r="B252" t="s">
        <v>431</v>
      </c>
      <c r="C252" t="s">
        <v>511</v>
      </c>
      <c r="D252" t="s">
        <v>287</v>
      </c>
      <c r="E252" t="s">
        <v>284</v>
      </c>
      <c r="F252" t="s">
        <v>2</v>
      </c>
      <c r="G252">
        <v>2</v>
      </c>
      <c r="H252">
        <v>595.32000000000005</v>
      </c>
      <c r="I252">
        <f>Table2[[#This Row],[QUANTITY]]*Table2[[#This Row],[UNIT PRICE]]</f>
        <v>1190.6400000000001</v>
      </c>
      <c r="J252">
        <v>1190.6400000000001</v>
      </c>
      <c r="K252" t="str" cm="1">
        <f t="array" ref="K252">_xlfn.IFS(J252&gt;30000, "High", J252&gt;=20000, "Medium", J252&lt;20000, "Low")</f>
        <v>Low</v>
      </c>
      <c r="L252" s="1">
        <v>45784</v>
      </c>
    </row>
    <row r="253" spans="1:12" x14ac:dyDescent="0.3">
      <c r="A253" t="s">
        <v>29</v>
      </c>
      <c r="B253" t="s">
        <v>321</v>
      </c>
      <c r="C253" t="s">
        <v>491</v>
      </c>
      <c r="D253" t="s">
        <v>11</v>
      </c>
      <c r="E253" t="s">
        <v>19</v>
      </c>
      <c r="F253" t="s">
        <v>13</v>
      </c>
      <c r="G253">
        <v>9</v>
      </c>
      <c r="H253">
        <v>130.34</v>
      </c>
      <c r="I253">
        <f>Table2[[#This Row],[QUANTITY]]*Table2[[#This Row],[UNIT PRICE]]</f>
        <v>1173.06</v>
      </c>
      <c r="J253">
        <v>1173.06</v>
      </c>
      <c r="K253" t="str" cm="1">
        <f t="array" ref="K253">_xlfn.IFS(J253&gt;30000, "High", J253&gt;=20000, "Medium", J253&lt;20000, "Low")</f>
        <v>Low</v>
      </c>
      <c r="L253" s="1">
        <v>45799</v>
      </c>
    </row>
    <row r="254" spans="1:12" x14ac:dyDescent="0.3">
      <c r="A254" t="s">
        <v>142</v>
      </c>
      <c r="B254" t="s">
        <v>384</v>
      </c>
      <c r="C254" t="s">
        <v>504</v>
      </c>
      <c r="D254" t="s">
        <v>23</v>
      </c>
      <c r="E254" t="s">
        <v>286</v>
      </c>
      <c r="F254" t="s">
        <v>4</v>
      </c>
      <c r="G254">
        <v>2</v>
      </c>
      <c r="H254">
        <v>582.91</v>
      </c>
      <c r="I254">
        <f>Table2[[#This Row],[QUANTITY]]*Table2[[#This Row],[UNIT PRICE]]</f>
        <v>1165.82</v>
      </c>
      <c r="J254">
        <v>1165.82</v>
      </c>
      <c r="K254" t="str" cm="1">
        <f t="array" ref="K254">_xlfn.IFS(J254&gt;30000, "High", J254&gt;=20000, "Medium", J254&lt;20000, "Low")</f>
        <v>Low</v>
      </c>
      <c r="L254" s="1">
        <v>45668</v>
      </c>
    </row>
    <row r="255" spans="1:12" x14ac:dyDescent="0.3">
      <c r="A255" t="s">
        <v>278</v>
      </c>
      <c r="B255" t="s">
        <v>356</v>
      </c>
      <c r="C255" t="s">
        <v>663</v>
      </c>
      <c r="D255" t="s">
        <v>8</v>
      </c>
      <c r="E255" t="s">
        <v>285</v>
      </c>
      <c r="F255" t="s">
        <v>4</v>
      </c>
      <c r="G255">
        <v>8</v>
      </c>
      <c r="H255">
        <v>142.15</v>
      </c>
      <c r="I255">
        <f>Table2[[#This Row],[QUANTITY]]*Table2[[#This Row],[UNIT PRICE]]</f>
        <v>1137.2</v>
      </c>
      <c r="J255">
        <v>1137.2</v>
      </c>
      <c r="K255" t="str" cm="1">
        <f t="array" ref="K255">_xlfn.IFS(J255&gt;30000, "High", J255&gt;=20000, "Medium", J255&lt;20000, "Low")</f>
        <v>Low</v>
      </c>
      <c r="L255" s="1">
        <v>45753</v>
      </c>
    </row>
    <row r="256" spans="1:12" x14ac:dyDescent="0.3">
      <c r="A256" t="s">
        <v>184</v>
      </c>
      <c r="B256" t="s">
        <v>425</v>
      </c>
      <c r="C256" t="s">
        <v>606</v>
      </c>
      <c r="D256" t="s">
        <v>41</v>
      </c>
      <c r="E256" t="s">
        <v>16</v>
      </c>
      <c r="F256" t="s">
        <v>4</v>
      </c>
      <c r="G256">
        <v>1</v>
      </c>
      <c r="H256">
        <v>1124.82</v>
      </c>
      <c r="I256">
        <f>Table2[[#This Row],[QUANTITY]]*Table2[[#This Row],[UNIT PRICE]]</f>
        <v>1124.82</v>
      </c>
      <c r="J256">
        <v>1124.82</v>
      </c>
      <c r="K256" t="str" cm="1">
        <f t="array" ref="K256">_xlfn.IFS(J256&gt;30000, "High", J256&gt;=20000, "Medium", J256&lt;20000, "Low")</f>
        <v>Low</v>
      </c>
      <c r="L256" s="1">
        <v>45605</v>
      </c>
    </row>
    <row r="257" spans="1:12" x14ac:dyDescent="0.3">
      <c r="A257" t="s">
        <v>90</v>
      </c>
      <c r="B257" t="s">
        <v>368</v>
      </c>
      <c r="C257" t="s">
        <v>541</v>
      </c>
      <c r="D257" t="s">
        <v>8</v>
      </c>
      <c r="E257" t="s">
        <v>285</v>
      </c>
      <c r="F257" t="s">
        <v>2</v>
      </c>
      <c r="G257">
        <v>4</v>
      </c>
      <c r="H257">
        <v>253.62</v>
      </c>
      <c r="I257">
        <f>Table2[[#This Row],[QUANTITY]]*Table2[[#This Row],[UNIT PRICE]]</f>
        <v>1014.48</v>
      </c>
      <c r="J257">
        <v>1014.48</v>
      </c>
      <c r="K257" t="str" cm="1">
        <f t="array" ref="K257">_xlfn.IFS(J257&gt;30000, "High", J257&gt;=20000, "Medium", J257&lt;20000, "Low")</f>
        <v>Low</v>
      </c>
      <c r="L257" s="1">
        <v>45829</v>
      </c>
    </row>
    <row r="258" spans="1:12" x14ac:dyDescent="0.3">
      <c r="A258" t="s">
        <v>188</v>
      </c>
      <c r="B258" t="s">
        <v>427</v>
      </c>
      <c r="C258" t="s">
        <v>609</v>
      </c>
      <c r="D258" t="s">
        <v>41</v>
      </c>
      <c r="E258" t="s">
        <v>16</v>
      </c>
      <c r="F258" t="s">
        <v>7</v>
      </c>
      <c r="G258">
        <v>1</v>
      </c>
      <c r="H258">
        <v>970.68</v>
      </c>
      <c r="I258">
        <f>Table2[[#This Row],[QUANTITY]]*Table2[[#This Row],[UNIT PRICE]]</f>
        <v>970.68</v>
      </c>
      <c r="J258">
        <v>970.68</v>
      </c>
      <c r="K258" t="str" cm="1">
        <f t="array" ref="K258">_xlfn.IFS(J258&gt;30000, "High", J258&gt;=20000, "Medium", J258&lt;20000, "Low")</f>
        <v>Low</v>
      </c>
      <c r="L258" s="1">
        <v>45820</v>
      </c>
    </row>
    <row r="259" spans="1:12" x14ac:dyDescent="0.3">
      <c r="A259" t="s">
        <v>169</v>
      </c>
      <c r="B259" t="s">
        <v>422</v>
      </c>
      <c r="C259" t="s">
        <v>579</v>
      </c>
      <c r="D259" t="s">
        <v>31</v>
      </c>
      <c r="E259" t="s">
        <v>19</v>
      </c>
      <c r="F259" t="s">
        <v>4</v>
      </c>
      <c r="G259">
        <v>1</v>
      </c>
      <c r="H259">
        <v>940.47</v>
      </c>
      <c r="I259">
        <f>Table2[[#This Row],[QUANTITY]]*Table2[[#This Row],[UNIT PRICE]]</f>
        <v>940.47</v>
      </c>
      <c r="J259">
        <v>940.47</v>
      </c>
      <c r="K259" t="str" cm="1">
        <f t="array" ref="K259">_xlfn.IFS(J259&gt;30000, "High", J259&gt;=20000, "Medium", J259&lt;20000, "Low")</f>
        <v>Low</v>
      </c>
      <c r="L259" s="1">
        <v>45755</v>
      </c>
    </row>
    <row r="260" spans="1:12" x14ac:dyDescent="0.3">
      <c r="A260" t="s">
        <v>78</v>
      </c>
      <c r="B260" t="s">
        <v>322</v>
      </c>
      <c r="C260" t="s">
        <v>531</v>
      </c>
      <c r="D260" t="s">
        <v>15</v>
      </c>
      <c r="E260" t="s">
        <v>284</v>
      </c>
      <c r="F260" t="s">
        <v>2</v>
      </c>
      <c r="G260">
        <v>3</v>
      </c>
      <c r="H260">
        <v>295.94</v>
      </c>
      <c r="I260">
        <f>Table2[[#This Row],[QUANTITY]]*Table2[[#This Row],[UNIT PRICE]]</f>
        <v>887.81999999999994</v>
      </c>
      <c r="J260">
        <v>887.81999999999903</v>
      </c>
      <c r="K260" t="str" cm="1">
        <f t="array" ref="K260">_xlfn.IFS(J260&gt;30000, "High", J260&gt;=20000, "Medium", J260&lt;20000, "Low")</f>
        <v>Low</v>
      </c>
      <c r="L260" s="1">
        <v>45598</v>
      </c>
    </row>
    <row r="261" spans="1:12" x14ac:dyDescent="0.3">
      <c r="A261" t="s">
        <v>28</v>
      </c>
      <c r="B261" t="s">
        <v>319</v>
      </c>
      <c r="C261" t="s">
        <v>489</v>
      </c>
      <c r="D261" t="s">
        <v>6</v>
      </c>
      <c r="E261" t="s">
        <v>9</v>
      </c>
      <c r="F261" t="s">
        <v>4</v>
      </c>
      <c r="G261">
        <v>7</v>
      </c>
      <c r="H261">
        <v>125.2</v>
      </c>
      <c r="I261">
        <f>Table2[[#This Row],[QUANTITY]]*Table2[[#This Row],[UNIT PRICE]]</f>
        <v>876.4</v>
      </c>
      <c r="J261">
        <v>876.4</v>
      </c>
      <c r="K261" t="str" cm="1">
        <f t="array" ref="K261">_xlfn.IFS(J261&gt;30000, "High", J261&gt;=20000, "Medium", J261&lt;20000, "Low")</f>
        <v>Low</v>
      </c>
      <c r="L261" s="1">
        <v>45591</v>
      </c>
    </row>
    <row r="262" spans="1:12" x14ac:dyDescent="0.3">
      <c r="A262" t="s">
        <v>101</v>
      </c>
      <c r="B262" t="s">
        <v>376</v>
      </c>
      <c r="C262" t="s">
        <v>549</v>
      </c>
      <c r="D262" t="s">
        <v>6</v>
      </c>
      <c r="E262" t="s">
        <v>9</v>
      </c>
      <c r="F262" t="s">
        <v>13</v>
      </c>
      <c r="G262">
        <v>1</v>
      </c>
      <c r="H262">
        <v>855.39</v>
      </c>
      <c r="I262">
        <f>Table2[[#This Row],[QUANTITY]]*Table2[[#This Row],[UNIT PRICE]]</f>
        <v>855.39</v>
      </c>
      <c r="J262">
        <v>855.39</v>
      </c>
      <c r="K262" t="str" cm="1">
        <f t="array" ref="K262">_xlfn.IFS(J262&gt;30000, "High", J262&gt;=20000, "Medium", J262&lt;20000, "Low")</f>
        <v>Low</v>
      </c>
      <c r="L262" s="1">
        <v>45665</v>
      </c>
    </row>
    <row r="263" spans="1:12" x14ac:dyDescent="0.3">
      <c r="A263" t="s">
        <v>261</v>
      </c>
      <c r="B263" t="s">
        <v>417</v>
      </c>
      <c r="C263" t="s">
        <v>654</v>
      </c>
      <c r="D263" t="s">
        <v>8</v>
      </c>
      <c r="E263" t="s">
        <v>285</v>
      </c>
      <c r="F263" t="s">
        <v>2</v>
      </c>
      <c r="G263">
        <v>5</v>
      </c>
      <c r="H263">
        <v>150.1</v>
      </c>
      <c r="I263">
        <f>Table2[[#This Row],[QUANTITY]]*Table2[[#This Row],[UNIT PRICE]]</f>
        <v>750.5</v>
      </c>
      <c r="J263">
        <v>750.5</v>
      </c>
      <c r="K263" t="str" cm="1">
        <f t="array" ref="K263">_xlfn.IFS(J263&gt;30000, "High", J263&gt;=20000, "Medium", J263&lt;20000, "Low")</f>
        <v>Low</v>
      </c>
      <c r="L263" s="1">
        <v>45851</v>
      </c>
    </row>
    <row r="264" spans="1:12" x14ac:dyDescent="0.3">
      <c r="A264" t="s">
        <v>138</v>
      </c>
      <c r="B264" t="s">
        <v>402</v>
      </c>
      <c r="C264" t="s">
        <v>577</v>
      </c>
      <c r="D264" t="s">
        <v>31</v>
      </c>
      <c r="E264" t="s">
        <v>19</v>
      </c>
      <c r="F264" t="s">
        <v>4</v>
      </c>
      <c r="G264">
        <v>1</v>
      </c>
      <c r="H264">
        <v>702.15</v>
      </c>
      <c r="I264">
        <f>Table2[[#This Row],[QUANTITY]]*Table2[[#This Row],[UNIT PRICE]]</f>
        <v>702.15</v>
      </c>
      <c r="J264">
        <v>702.15</v>
      </c>
      <c r="K264" t="str" cm="1">
        <f t="array" ref="K264">_xlfn.IFS(J264&gt;30000, "High", J264&gt;=20000, "Medium", J264&lt;20000, "Low")</f>
        <v>Low</v>
      </c>
      <c r="L264" s="1">
        <v>45818</v>
      </c>
    </row>
    <row r="265" spans="1:12" x14ac:dyDescent="0.3">
      <c r="A265" t="s">
        <v>17</v>
      </c>
      <c r="B265" t="s">
        <v>311</v>
      </c>
      <c r="C265" t="s">
        <v>482</v>
      </c>
      <c r="D265" t="s">
        <v>18</v>
      </c>
      <c r="E265" t="s">
        <v>285</v>
      </c>
      <c r="F265" t="s">
        <v>2</v>
      </c>
      <c r="G265">
        <v>1</v>
      </c>
      <c r="H265">
        <v>678.06</v>
      </c>
      <c r="I265">
        <f>Table2[[#This Row],[QUANTITY]]*Table2[[#This Row],[UNIT PRICE]]</f>
        <v>678.06</v>
      </c>
      <c r="J265">
        <v>678.06</v>
      </c>
      <c r="K265" t="str" cm="1">
        <f t="array" ref="K265">_xlfn.IFS(J265&gt;30000, "High", J265&gt;=20000, "Medium", J265&lt;20000, "Low")</f>
        <v>Low</v>
      </c>
      <c r="L265" s="1">
        <v>45665</v>
      </c>
    </row>
    <row r="266" spans="1:12" x14ac:dyDescent="0.3">
      <c r="A266" t="s">
        <v>55</v>
      </c>
      <c r="B266" t="s">
        <v>343</v>
      </c>
      <c r="C266" t="s">
        <v>512</v>
      </c>
      <c r="D266" t="s">
        <v>6</v>
      </c>
      <c r="E266" t="s">
        <v>9</v>
      </c>
      <c r="F266" t="s">
        <v>7</v>
      </c>
      <c r="G266">
        <v>2</v>
      </c>
      <c r="H266">
        <v>281.27999999999997</v>
      </c>
      <c r="I266">
        <f>Table2[[#This Row],[QUANTITY]]*Table2[[#This Row],[UNIT PRICE]]</f>
        <v>562.55999999999995</v>
      </c>
      <c r="J266">
        <v>562.55999999999995</v>
      </c>
      <c r="K266" t="str" cm="1">
        <f t="array" ref="K266">_xlfn.IFS(J266&gt;30000, "High", J266&gt;=20000, "Medium", J266&lt;20000, "Low")</f>
        <v>Low</v>
      </c>
      <c r="L266" s="1">
        <v>45732</v>
      </c>
    </row>
    <row r="267" spans="1:12" x14ac:dyDescent="0.3">
      <c r="A267" t="s">
        <v>155</v>
      </c>
      <c r="B267" t="s">
        <v>411</v>
      </c>
      <c r="C267" t="s">
        <v>478</v>
      </c>
      <c r="D267" t="s">
        <v>287</v>
      </c>
      <c r="E267" t="s">
        <v>284</v>
      </c>
      <c r="F267" t="s">
        <v>13</v>
      </c>
      <c r="G267">
        <v>2</v>
      </c>
      <c r="H267">
        <v>278.57</v>
      </c>
      <c r="I267">
        <f>Table2[[#This Row],[QUANTITY]]*Table2[[#This Row],[UNIT PRICE]]</f>
        <v>557.14</v>
      </c>
      <c r="J267">
        <v>557.14</v>
      </c>
      <c r="K267" t="str" cm="1">
        <f t="array" ref="K267">_xlfn.IFS(J267&gt;30000, "High", J267&gt;=20000, "Medium", J267&lt;20000, "Low")</f>
        <v>Low</v>
      </c>
      <c r="L267" s="1">
        <v>45608</v>
      </c>
    </row>
    <row r="268" spans="1:12" x14ac:dyDescent="0.3">
      <c r="A268" t="s">
        <v>75</v>
      </c>
      <c r="B268" t="s">
        <v>359</v>
      </c>
      <c r="C268" t="s">
        <v>528</v>
      </c>
      <c r="D268" t="s">
        <v>1</v>
      </c>
      <c r="E268" t="s">
        <v>284</v>
      </c>
      <c r="F268" t="s">
        <v>2</v>
      </c>
      <c r="G268">
        <v>1</v>
      </c>
      <c r="H268">
        <v>533.08000000000004</v>
      </c>
      <c r="I268">
        <f>Table2[[#This Row],[QUANTITY]]*Table2[[#This Row],[UNIT PRICE]]</f>
        <v>533.08000000000004</v>
      </c>
      <c r="J268">
        <v>533.08000000000004</v>
      </c>
      <c r="K268" t="str" cm="1">
        <f t="array" ref="K268">_xlfn.IFS(J268&gt;30000, "High", J268&gt;=20000, "Medium", J268&lt;20000, "Low")</f>
        <v>Low</v>
      </c>
      <c r="L268" s="1">
        <v>45717</v>
      </c>
    </row>
    <row r="269" spans="1:12" x14ac:dyDescent="0.3">
      <c r="A269" t="s">
        <v>98</v>
      </c>
      <c r="B269" t="s">
        <v>373</v>
      </c>
      <c r="C269" t="s">
        <v>546</v>
      </c>
      <c r="D269" t="s">
        <v>15</v>
      </c>
      <c r="E269" t="s">
        <v>284</v>
      </c>
      <c r="F269" t="s">
        <v>2</v>
      </c>
      <c r="G269">
        <v>4</v>
      </c>
      <c r="H269">
        <v>131.52000000000001</v>
      </c>
      <c r="I269">
        <f>Table2[[#This Row],[QUANTITY]]*Table2[[#This Row],[UNIT PRICE]]</f>
        <v>526.08000000000004</v>
      </c>
      <c r="J269">
        <v>526.08000000000004</v>
      </c>
      <c r="K269" t="str" cm="1">
        <f t="array" ref="K269">_xlfn.IFS(J269&gt;30000, "High", J269&gt;=20000, "Medium", J269&lt;20000, "Low")</f>
        <v>Low</v>
      </c>
      <c r="L269" s="1">
        <v>45646</v>
      </c>
    </row>
    <row r="270" spans="1:12" x14ac:dyDescent="0.3">
      <c r="A270" t="s">
        <v>241</v>
      </c>
      <c r="B270" t="s">
        <v>457</v>
      </c>
      <c r="C270" t="s">
        <v>643</v>
      </c>
      <c r="D270" t="s">
        <v>8</v>
      </c>
      <c r="E270" t="s">
        <v>285</v>
      </c>
      <c r="F270" t="s">
        <v>2</v>
      </c>
      <c r="G270">
        <v>1</v>
      </c>
      <c r="H270">
        <v>524.83000000000004</v>
      </c>
      <c r="I270">
        <f>Table2[[#This Row],[QUANTITY]]*Table2[[#This Row],[UNIT PRICE]]</f>
        <v>524.83000000000004</v>
      </c>
      <c r="J270">
        <v>524.83000000000004</v>
      </c>
      <c r="K270" t="str" cm="1">
        <f t="array" ref="K270">_xlfn.IFS(J270&gt;30000, "High", J270&gt;=20000, "Medium", J270&lt;20000, "Low")</f>
        <v>Low</v>
      </c>
      <c r="L270" s="1">
        <v>45753</v>
      </c>
    </row>
    <row r="271" spans="1:12" x14ac:dyDescent="0.3">
      <c r="A271" t="s">
        <v>227</v>
      </c>
      <c r="B271" t="s">
        <v>308</v>
      </c>
      <c r="C271" t="s">
        <v>635</v>
      </c>
      <c r="D271" t="s">
        <v>31</v>
      </c>
      <c r="E271" t="s">
        <v>19</v>
      </c>
      <c r="F271" t="s">
        <v>13</v>
      </c>
      <c r="G271">
        <v>2</v>
      </c>
      <c r="H271">
        <v>254.56</v>
      </c>
      <c r="I271">
        <f>Table2[[#This Row],[QUANTITY]]*Table2[[#This Row],[UNIT PRICE]]</f>
        <v>509.12</v>
      </c>
      <c r="J271">
        <v>509.12</v>
      </c>
      <c r="K271" t="str" cm="1">
        <f t="array" ref="K271">_xlfn.IFS(J271&gt;30000, "High", J271&gt;=20000, "Medium", J271&lt;20000, "Low")</f>
        <v>Low</v>
      </c>
      <c r="L271" s="1">
        <v>45730</v>
      </c>
    </row>
    <row r="272" spans="1:12" x14ac:dyDescent="0.3">
      <c r="A272" t="s">
        <v>129</v>
      </c>
      <c r="B272" t="s">
        <v>391</v>
      </c>
      <c r="C272" t="s">
        <v>571</v>
      </c>
      <c r="D272" t="s">
        <v>6</v>
      </c>
      <c r="E272" t="s">
        <v>9</v>
      </c>
      <c r="F272" t="s">
        <v>7</v>
      </c>
      <c r="G272">
        <v>1</v>
      </c>
      <c r="H272">
        <v>470.96</v>
      </c>
      <c r="I272">
        <f>Table2[[#This Row],[QUANTITY]]*Table2[[#This Row],[UNIT PRICE]]</f>
        <v>470.96</v>
      </c>
      <c r="J272">
        <v>470.96</v>
      </c>
      <c r="K272" t="str" cm="1">
        <f t="array" ref="K272">_xlfn.IFS(J272&gt;30000, "High", J272&gt;=20000, "Medium", J272&lt;20000, "Low")</f>
        <v>Low</v>
      </c>
      <c r="L272" s="1">
        <v>45671</v>
      </c>
    </row>
    <row r="273" spans="1:12" x14ac:dyDescent="0.3">
      <c r="A273" t="s">
        <v>168</v>
      </c>
      <c r="B273" t="s">
        <v>356</v>
      </c>
      <c r="C273" t="s">
        <v>415</v>
      </c>
      <c r="D273" t="s">
        <v>31</v>
      </c>
      <c r="E273" t="s">
        <v>19</v>
      </c>
      <c r="F273" t="s">
        <v>7</v>
      </c>
      <c r="G273">
        <v>1</v>
      </c>
      <c r="H273">
        <v>429.26</v>
      </c>
      <c r="I273">
        <f>Table2[[#This Row],[QUANTITY]]*Table2[[#This Row],[UNIT PRICE]]</f>
        <v>429.26</v>
      </c>
      <c r="J273">
        <v>429.26</v>
      </c>
      <c r="K273" t="str" cm="1">
        <f t="array" ref="K273">_xlfn.IFS(J273&gt;30000, "High", J273&gt;=20000, "Medium", J273&lt;20000, "Low")</f>
        <v>Low</v>
      </c>
      <c r="L273" s="1">
        <v>45661</v>
      </c>
    </row>
    <row r="274" spans="1:12" x14ac:dyDescent="0.3">
      <c r="A274" t="s">
        <v>12</v>
      </c>
      <c r="B274" t="s">
        <v>309</v>
      </c>
      <c r="C274" t="s">
        <v>480</v>
      </c>
      <c r="D274" t="s">
        <v>1</v>
      </c>
      <c r="E274" t="s">
        <v>284</v>
      </c>
      <c r="F274" t="s">
        <v>13</v>
      </c>
      <c r="G274">
        <v>3</v>
      </c>
      <c r="H274">
        <v>139.11000000000001</v>
      </c>
      <c r="I274">
        <f>Table2[[#This Row],[QUANTITY]]*Table2[[#This Row],[UNIT PRICE]]</f>
        <v>417.33000000000004</v>
      </c>
      <c r="J274">
        <v>417.33</v>
      </c>
      <c r="K274" t="str" cm="1">
        <f t="array" ref="K274">_xlfn.IFS(J274&gt;30000, "High", J274&gt;=20000, "Medium", J274&lt;20000, "Low")</f>
        <v>Low</v>
      </c>
      <c r="L274" s="1">
        <v>45549</v>
      </c>
    </row>
    <row r="275" spans="1:12" x14ac:dyDescent="0.3">
      <c r="A275" t="s">
        <v>266</v>
      </c>
      <c r="B275" t="s">
        <v>422</v>
      </c>
      <c r="C275" t="s">
        <v>574</v>
      </c>
      <c r="D275" t="s">
        <v>1</v>
      </c>
      <c r="E275" t="s">
        <v>284</v>
      </c>
      <c r="F275" t="s">
        <v>4</v>
      </c>
      <c r="G275">
        <v>2</v>
      </c>
      <c r="H275">
        <v>169.96</v>
      </c>
      <c r="I275">
        <f>Table2[[#This Row],[QUANTITY]]*Table2[[#This Row],[UNIT PRICE]]</f>
        <v>339.92</v>
      </c>
      <c r="J275">
        <v>339.92</v>
      </c>
      <c r="K275" t="str" cm="1">
        <f t="array" ref="K275">_xlfn.IFS(J275&gt;30000, "High", J275&gt;=20000, "Medium", J275&lt;20000, "Low")</f>
        <v>Low</v>
      </c>
      <c r="L275" s="1">
        <v>45735</v>
      </c>
    </row>
    <row r="276" spans="1:12" x14ac:dyDescent="0.3">
      <c r="A276" t="s">
        <v>79</v>
      </c>
      <c r="B276" t="s">
        <v>362</v>
      </c>
      <c r="C276" t="s">
        <v>532</v>
      </c>
      <c r="D276" t="s">
        <v>11</v>
      </c>
      <c r="E276" t="s">
        <v>19</v>
      </c>
      <c r="F276" t="s">
        <v>7</v>
      </c>
      <c r="G276">
        <v>1</v>
      </c>
      <c r="H276">
        <v>327.74</v>
      </c>
      <c r="I276">
        <f>Table2[[#This Row],[QUANTITY]]*Table2[[#This Row],[UNIT PRICE]]</f>
        <v>327.74</v>
      </c>
      <c r="J276">
        <v>327.74</v>
      </c>
      <c r="K276" t="str" cm="1">
        <f t="array" ref="K276">_xlfn.IFS(J276&gt;30000, "High", J276&gt;=20000, "Medium", J276&lt;20000, "Low")</f>
        <v>Low</v>
      </c>
      <c r="L276" s="1">
        <v>45515</v>
      </c>
    </row>
    <row r="277" spans="1:12" x14ac:dyDescent="0.3">
      <c r="A277" t="s">
        <v>267</v>
      </c>
      <c r="B277" t="s">
        <v>470</v>
      </c>
      <c r="C277" t="s">
        <v>656</v>
      </c>
      <c r="D277" t="s">
        <v>15</v>
      </c>
      <c r="E277" t="s">
        <v>284</v>
      </c>
      <c r="F277" t="s">
        <v>4</v>
      </c>
      <c r="G277">
        <v>1</v>
      </c>
      <c r="H277">
        <v>125.98</v>
      </c>
      <c r="I277">
        <f>Table2[[#This Row],[QUANTITY]]*Table2[[#This Row],[UNIT PRICE]]</f>
        <v>125.98</v>
      </c>
      <c r="J277">
        <v>125.98</v>
      </c>
      <c r="K277" t="str" cm="1">
        <f t="array" ref="K277">_xlfn.IFS(J277&gt;30000, "High", J277&gt;=20000, "Medium", J277&lt;20000, "Low")</f>
        <v>Low</v>
      </c>
      <c r="L277" s="1">
        <v>45581</v>
      </c>
    </row>
  </sheetData>
  <sortState xmlns:xlrd2="http://schemas.microsoft.com/office/spreadsheetml/2017/richdata2" ref="A2:K279">
    <sortCondition descending="1" ref="I1:I279"/>
  </sortState>
  <conditionalFormatting sqref="I278:I1048576 J1:J277">
    <cfRule type="top10" dxfId="2" priority="3" percent="1" rank="10"/>
    <cfRule type="top10" dxfId="1" priority="4" percent="1" rank="10"/>
  </conditionalFormatting>
  <conditionalFormatting sqref="K2:K277">
    <cfRule type="cellIs" dxfId="0" priority="1" operator="equal">
      <formula>"High"</formula>
    </cfRule>
    <cfRule type="dataBar" priority="2">
      <dataBar>
        <cfvo type="min"/>
        <cfvo type="max"/>
        <color rgb="FF63C384"/>
      </dataBar>
      <extLst>
        <ext xmlns:x14="http://schemas.microsoft.com/office/spreadsheetml/2009/9/main" uri="{B025F937-C7B1-47D3-B67F-A62EFF666E3E}">
          <x14:id>{0CB30B8E-DD0D-4770-84A3-7798F0D48B5A}</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0CB30B8E-DD0D-4770-84A3-7798F0D48B5A}">
            <x14:dataBar minLength="0" maxLength="100" border="1" negativeBarBorderColorSameAsPositive="0">
              <x14:cfvo type="autoMin"/>
              <x14:cfvo type="autoMax"/>
              <x14:borderColor rgb="FF63C384"/>
              <x14:negativeFillColor rgb="FFFF0000"/>
              <x14:negativeBorderColor rgb="FFFF0000"/>
              <x14:axisColor rgb="FF000000"/>
            </x14:dataBar>
          </x14:cfRule>
          <xm:sqref>K2:K277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413B4-236E-4576-8E07-BB2F3B8D4CB1}">
  <dimension ref="A3:B49"/>
  <sheetViews>
    <sheetView workbookViewId="0">
      <selection activeCell="M24" sqref="M24"/>
    </sheetView>
  </sheetViews>
  <sheetFormatPr defaultRowHeight="14.4" x14ac:dyDescent="0.3"/>
  <cols>
    <col min="1" max="2" width="12.5546875" bestFit="1" customWidth="1"/>
  </cols>
  <sheetData>
    <row r="3" spans="1:2" x14ac:dyDescent="0.3">
      <c r="A3" s="2" t="s">
        <v>667</v>
      </c>
      <c r="B3" t="s">
        <v>673</v>
      </c>
    </row>
    <row r="4" spans="1:2" x14ac:dyDescent="0.3">
      <c r="A4" s="3" t="s">
        <v>9</v>
      </c>
      <c r="B4">
        <v>209200.55999999988</v>
      </c>
    </row>
    <row r="5" spans="1:2" x14ac:dyDescent="0.3">
      <c r="A5" s="3" t="s">
        <v>285</v>
      </c>
      <c r="B5">
        <v>607509.66999999934</v>
      </c>
    </row>
    <row r="6" spans="1:2" x14ac:dyDescent="0.3">
      <c r="A6" s="3" t="s">
        <v>284</v>
      </c>
      <c r="B6">
        <v>754168.28999999969</v>
      </c>
    </row>
    <row r="7" spans="1:2" x14ac:dyDescent="0.3">
      <c r="A7" s="3" t="s">
        <v>286</v>
      </c>
      <c r="B7">
        <v>231428.40999999997</v>
      </c>
    </row>
    <row r="8" spans="1:2" x14ac:dyDescent="0.3">
      <c r="A8" s="3" t="s">
        <v>16</v>
      </c>
      <c r="B8">
        <v>410468.10999999975</v>
      </c>
    </row>
    <row r="9" spans="1:2" x14ac:dyDescent="0.3">
      <c r="A9" s="3" t="s">
        <v>19</v>
      </c>
      <c r="B9">
        <v>506357.81999999977</v>
      </c>
    </row>
    <row r="10" spans="1:2" x14ac:dyDescent="0.3">
      <c r="A10" s="3" t="s">
        <v>668</v>
      </c>
      <c r="B10">
        <v>2719132.8599999985</v>
      </c>
    </row>
    <row r="13" spans="1:2" x14ac:dyDescent="0.3">
      <c r="B13" s="6"/>
    </row>
    <row r="19" spans="1:2" x14ac:dyDescent="0.3">
      <c r="B19" s="6"/>
    </row>
    <row r="21" spans="1:2" x14ac:dyDescent="0.3">
      <c r="A21" s="2" t="s">
        <v>667</v>
      </c>
      <c r="B21" t="s">
        <v>673</v>
      </c>
    </row>
    <row r="22" spans="1:2" x14ac:dyDescent="0.3">
      <c r="A22" s="3" t="s">
        <v>2</v>
      </c>
      <c r="B22">
        <v>838281.90999999957</v>
      </c>
    </row>
    <row r="23" spans="1:2" x14ac:dyDescent="0.3">
      <c r="A23" s="3" t="s">
        <v>13</v>
      </c>
      <c r="B23">
        <v>667487.62999999977</v>
      </c>
    </row>
    <row r="24" spans="1:2" x14ac:dyDescent="0.3">
      <c r="A24" s="3" t="s">
        <v>7</v>
      </c>
      <c r="B24">
        <v>632528.6</v>
      </c>
    </row>
    <row r="25" spans="1:2" x14ac:dyDescent="0.3">
      <c r="A25" s="3" t="s">
        <v>4</v>
      </c>
      <c r="B25">
        <v>580834.71999999939</v>
      </c>
    </row>
    <row r="26" spans="1:2" x14ac:dyDescent="0.3">
      <c r="A26" s="3" t="s">
        <v>668</v>
      </c>
      <c r="B26">
        <v>2719132.8599999985</v>
      </c>
    </row>
    <row r="28" spans="1:2" x14ac:dyDescent="0.3">
      <c r="A28" s="2" t="s">
        <v>667</v>
      </c>
      <c r="B28" t="s">
        <v>673</v>
      </c>
    </row>
    <row r="29" spans="1:2" x14ac:dyDescent="0.3">
      <c r="A29" s="3" t="s">
        <v>669</v>
      </c>
      <c r="B29">
        <v>1274672.8099999991</v>
      </c>
    </row>
    <row r="30" spans="1:2" x14ac:dyDescent="0.3">
      <c r="A30" s="4" t="s">
        <v>671</v>
      </c>
      <c r="B30">
        <v>520080.15999999951</v>
      </c>
    </row>
    <row r="31" spans="1:2" x14ac:dyDescent="0.3">
      <c r="A31" s="5" t="s">
        <v>677</v>
      </c>
      <c r="B31">
        <v>61878.149999999987</v>
      </c>
    </row>
    <row r="32" spans="1:2" x14ac:dyDescent="0.3">
      <c r="A32" s="5" t="s">
        <v>681</v>
      </c>
      <c r="B32">
        <v>248657.20999999979</v>
      </c>
    </row>
    <row r="33" spans="1:2" x14ac:dyDescent="0.3">
      <c r="A33" s="5" t="s">
        <v>674</v>
      </c>
      <c r="B33">
        <v>209544.79999999976</v>
      </c>
    </row>
    <row r="34" spans="1:2" x14ac:dyDescent="0.3">
      <c r="A34" s="4" t="s">
        <v>672</v>
      </c>
      <c r="B34">
        <v>754592.64999999967</v>
      </c>
    </row>
    <row r="35" spans="1:2" x14ac:dyDescent="0.3">
      <c r="A35" s="5" t="s">
        <v>678</v>
      </c>
      <c r="B35">
        <v>301359.0399999998</v>
      </c>
    </row>
    <row r="36" spans="1:2" x14ac:dyDescent="0.3">
      <c r="A36" s="5" t="s">
        <v>679</v>
      </c>
      <c r="B36">
        <v>194047.59000000003</v>
      </c>
    </row>
    <row r="37" spans="1:2" x14ac:dyDescent="0.3">
      <c r="A37" s="5" t="s">
        <v>683</v>
      </c>
      <c r="B37">
        <v>259186.01999999987</v>
      </c>
    </row>
    <row r="38" spans="1:2" x14ac:dyDescent="0.3">
      <c r="A38" s="3" t="s">
        <v>670</v>
      </c>
      <c r="B38">
        <v>1444460.0499999993</v>
      </c>
    </row>
    <row r="39" spans="1:2" x14ac:dyDescent="0.3">
      <c r="A39" s="4" t="s">
        <v>686</v>
      </c>
      <c r="B39">
        <v>707451.87999999942</v>
      </c>
    </row>
    <row r="40" spans="1:2" x14ac:dyDescent="0.3">
      <c r="A40" s="5" t="s">
        <v>680</v>
      </c>
      <c r="B40">
        <v>173996.30999999988</v>
      </c>
    </row>
    <row r="41" spans="1:2" x14ac:dyDescent="0.3">
      <c r="A41" s="5" t="s">
        <v>675</v>
      </c>
      <c r="B41">
        <v>176237.53999999983</v>
      </c>
    </row>
    <row r="42" spans="1:2" x14ac:dyDescent="0.3">
      <c r="A42" s="5" t="s">
        <v>682</v>
      </c>
      <c r="B42">
        <v>357218.02999999968</v>
      </c>
    </row>
    <row r="43" spans="1:2" x14ac:dyDescent="0.3">
      <c r="A43" s="4" t="s">
        <v>687</v>
      </c>
      <c r="B43">
        <v>667712.98</v>
      </c>
    </row>
    <row r="44" spans="1:2" x14ac:dyDescent="0.3">
      <c r="A44" s="5" t="s">
        <v>676</v>
      </c>
      <c r="B44">
        <v>194491.84</v>
      </c>
    </row>
    <row r="45" spans="1:2" x14ac:dyDescent="0.3">
      <c r="A45" s="5" t="s">
        <v>685</v>
      </c>
      <c r="B45">
        <v>135300.43</v>
      </c>
    </row>
    <row r="46" spans="1:2" x14ac:dyDescent="0.3">
      <c r="A46" s="5" t="s">
        <v>684</v>
      </c>
      <c r="B46">
        <v>337920.71</v>
      </c>
    </row>
    <row r="47" spans="1:2" x14ac:dyDescent="0.3">
      <c r="A47" s="4" t="s">
        <v>671</v>
      </c>
      <c r="B47">
        <v>69295.19</v>
      </c>
    </row>
    <row r="48" spans="1:2" x14ac:dyDescent="0.3">
      <c r="A48" s="5" t="s">
        <v>677</v>
      </c>
      <c r="B48">
        <v>69295.19</v>
      </c>
    </row>
    <row r="49" spans="1:2" x14ac:dyDescent="0.3">
      <c r="A49" s="3" t="s">
        <v>668</v>
      </c>
      <c r="B49">
        <v>2719132.8599999985</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95F43-E500-4FD2-8022-C384D1968AFD}">
  <dimension ref="A3:A10"/>
  <sheetViews>
    <sheetView workbookViewId="0">
      <selection activeCell="A7" sqref="A7"/>
    </sheetView>
  </sheetViews>
  <sheetFormatPr defaultRowHeight="14.4" x14ac:dyDescent="0.3"/>
  <cols>
    <col min="1" max="1" width="14" bestFit="1" customWidth="1"/>
  </cols>
  <sheetData>
    <row r="3" spans="1:1" x14ac:dyDescent="0.3">
      <c r="A3" t="s">
        <v>673</v>
      </c>
    </row>
    <row r="4" spans="1:1" x14ac:dyDescent="0.3">
      <c r="A4" s="7">
        <v>2719132.8599999989</v>
      </c>
    </row>
    <row r="6" spans="1:1" x14ac:dyDescent="0.3">
      <c r="A6" t="s">
        <v>691</v>
      </c>
    </row>
    <row r="7" spans="1:1" x14ac:dyDescent="0.3">
      <c r="A7" s="7">
        <v>9851.930652173909</v>
      </c>
    </row>
    <row r="9" spans="1:1" x14ac:dyDescent="0.3">
      <c r="A9" t="s">
        <v>690</v>
      </c>
    </row>
    <row r="10" spans="1:1" x14ac:dyDescent="0.3">
      <c r="A10" s="7">
        <v>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808-2273-4D4A-B63E-05787B1610FA}">
  <dimension ref="A1:W10"/>
  <sheetViews>
    <sheetView showGridLines="0" zoomScaleNormal="100" workbookViewId="0">
      <selection activeCell="Q12" sqref="Q12"/>
    </sheetView>
  </sheetViews>
  <sheetFormatPr defaultRowHeight="14.4" x14ac:dyDescent="0.3"/>
  <sheetData>
    <row r="1" spans="1:23" ht="18" customHeight="1" x14ac:dyDescent="0.3">
      <c r="A1" s="10" t="s">
        <v>689</v>
      </c>
      <c r="B1" s="11"/>
      <c r="C1" s="11"/>
      <c r="D1" s="11"/>
      <c r="E1" s="11"/>
      <c r="F1" s="11"/>
      <c r="G1" s="11"/>
      <c r="H1" s="11"/>
      <c r="I1" s="11"/>
      <c r="J1" s="11"/>
      <c r="K1" s="11"/>
      <c r="L1" s="11"/>
      <c r="M1" s="11"/>
      <c r="N1" s="11"/>
      <c r="O1" s="11"/>
      <c r="P1" s="11"/>
      <c r="Q1" s="11"/>
      <c r="R1" s="11"/>
      <c r="S1" s="11"/>
      <c r="T1" s="11"/>
      <c r="U1" s="11"/>
      <c r="V1" s="11"/>
      <c r="W1" s="11"/>
    </row>
    <row r="2" spans="1:23" x14ac:dyDescent="0.3">
      <c r="A2" s="11"/>
      <c r="B2" s="11"/>
      <c r="C2" s="11"/>
      <c r="D2" s="11"/>
      <c r="E2" s="11"/>
      <c r="F2" s="11"/>
      <c r="G2" s="11"/>
      <c r="H2" s="11"/>
      <c r="I2" s="11"/>
      <c r="J2" s="11"/>
      <c r="K2" s="11"/>
      <c r="L2" s="11"/>
      <c r="M2" s="11"/>
      <c r="N2" s="11"/>
      <c r="O2" s="11"/>
      <c r="P2" s="11"/>
      <c r="Q2" s="11"/>
      <c r="R2" s="11"/>
      <c r="S2" s="11"/>
      <c r="T2" s="11"/>
      <c r="U2" s="11"/>
      <c r="V2" s="11"/>
      <c r="W2" s="11"/>
    </row>
    <row r="10" spans="1:23" x14ac:dyDescent="0.3">
      <c r="A10" s="8">
        <f>GETPIVOTDATA("SALES",Kpi!$A$3)</f>
        <v>2719132.8599999989</v>
      </c>
    </row>
  </sheetData>
  <mergeCells count="1">
    <mergeCell ref="A1:W2"/>
  </mergeCells>
  <phoneticPr fontId="18" type="noConversion"/>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Sales data</vt:lpstr>
      <vt:lpstr>Charts,slicers,timeline</vt:lpstr>
      <vt:lpstr>Kpi</vt:lpstr>
      <vt:lpstr>Dashboard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Pratap Kumar</dc:creator>
  <cp:lastModifiedBy>Pratap Kumar</cp:lastModifiedBy>
  <dcterms:created xsi:type="dcterms:W3CDTF">2025-07-15T06:20:30Z</dcterms:created>
  <dcterms:modified xsi:type="dcterms:W3CDTF">2025-07-20T07:36:44Z</dcterms:modified>
</cp:coreProperties>
</file>