
<file path=[Content_Types].xml><?xml version="1.0" encoding="utf-8"?>
<Types xmlns="http://schemas.openxmlformats.org/package/2006/content-type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hidePivotFieldList="1" checkCompatibility="1" defaultThemeVersion="166925"/>
  <mc:AlternateContent xmlns:mc="http://schemas.openxmlformats.org/markup-compatibility/2006">
    <mc:Choice Requires="x15">
      <x15ac:absPath xmlns:x15ac="http://schemas.microsoft.com/office/spreadsheetml/2010/11/ac" url="C:\Users\YS PRAVEEN\Downloads\Datamities\Datamitires_Projects\SATYAPRAVEENKUMAREDDYYALLA_24NOV_23MACH_CLIENT_PROJECT\"/>
    </mc:Choice>
  </mc:AlternateContent>
  <xr:revisionPtr revIDLastSave="0" documentId="8_{4B82224A-0BE8-4F4A-99BF-C456545D34E0}" xr6:coauthVersionLast="47" xr6:coauthVersionMax="47" xr10:uidLastSave="{00000000-0000-0000-0000-000000000000}"/>
  <bookViews>
    <workbookView xWindow="-120" yWindow="-120" windowWidth="20730" windowHeight="11040" firstSheet="3" activeTab="6" xr2:uid="{D9BA2FB5-AF49-4C5E-B964-3AA1A81BF0B6}"/>
  </bookViews>
  <sheets>
    <sheet name="std_customer_segmentation1" sheetId="2" r:id="rId1"/>
    <sheet name="Shopping_table_customer_seg (2)" sheetId="10" r:id="rId2"/>
    <sheet name="Shopping_table_customer_segment" sheetId="9" r:id="rId3"/>
    <sheet name="ShoppingTableecustomersegment_M" sheetId="1" r:id="rId4"/>
    <sheet name="PIVOT_TABLE" sheetId="5" r:id="rId5"/>
    <sheet name="FORECAST" sheetId="7" r:id="rId6"/>
    <sheet name="ANALYTICS" sheetId="8" r:id="rId7"/>
  </sheets>
  <definedNames>
    <definedName name="_xlcn.WorksheetConnection_Shopping_table_customer_segmentAS1" hidden="1">ShoppingTableecustomersegment_M!$A:$S</definedName>
    <definedName name="_xlcn.WorksheetConnection_Shopping_table_customer_segmentation2.xlsmShopping_table_customer_segmentation11" hidden="1">Shopping_table_customer_segmentation1</definedName>
    <definedName name="_xlcn.WorksheetConnection_Shopping_table_customer_segmentation2.xlsmstd_customer_segmentation11" hidden="1">std_customer_segmentation1[]</definedName>
    <definedName name="ExternalData_1" localSheetId="2" hidden="1">Shopping_table_customer_segment!$A$1:$S$1001</definedName>
    <definedName name="ExternalData_1" localSheetId="0" hidden="1">std_customer_segmentation1!$A$1:$S$1001</definedName>
    <definedName name="ExternalData_2" localSheetId="1" hidden="1">'Shopping_table_customer_seg (2)'!$A$1:$S$1001</definedName>
    <definedName name="Slicer_Category">#N/A</definedName>
    <definedName name="Slicer_Season">#N/A</definedName>
    <definedName name="solver_eng" localSheetId="4" hidden="1">0</definedName>
  </definedNames>
  <calcPr calcId="191029"/>
  <pivotCaches>
    <pivotCache cacheId="0" r:id="rId8"/>
    <pivotCache cacheId="1" r:id="rId9"/>
    <pivotCache cacheId="2" r:id="rId10"/>
    <pivotCache cacheId="3" r:id="rId11"/>
    <pivotCache cacheId="4" r:id="rId12"/>
    <pivotCache cacheId="5" r:id="rId13"/>
    <pivotCache cacheId="6" r:id="rId14"/>
    <pivotCache cacheId="7" r:id="rId15"/>
    <pivotCache cacheId="8" r:id="rId16"/>
    <pivotCache cacheId="9" r:id="rId17"/>
  </pivotCaches>
  <extLst>
    <ext xmlns:x14="http://schemas.microsoft.com/office/spreadsheetml/2009/9/main" uri="{876F7934-8845-4945-9796-88D515C7AA90}">
      <x14:pivotCaches>
        <pivotCache cacheId="10" r:id="rId18"/>
      </x14:pivotCaches>
    </ext>
    <ext xmlns:x14="http://schemas.microsoft.com/office/spreadsheetml/2009/9/main" uri="{BBE1A952-AA13-448e-AADC-164F8A28A991}">
      <x14:slicerCaches>
        <x14:slicerCache r:id="rId19"/>
        <x14:slicerCache r:id="rId20"/>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std_customer_segmentation1" name="std_customer_segmentation1" connection="WorksheetConnection_Shopping_table_customer_segmentation2.xlsm!std_customer_segmentation1"/>
          <x15:modelTable id="Shopping_table_customer_segmentation1" name="Shopping_table_customer_segmentation1" connection="WorksheetConnection_Shopping_table_customer_segmentation2.xlsm!Shopping_table_customer_segmentation1"/>
          <x15:modelTable id="Range" name="Range" connection="WorksheetConnection_Shopping_table_customer_segment!$A:$S"/>
        </x15:modelTables>
        <x15:modelRelationships>
          <x15:modelRelationship fromTable="Shopping_table_customer_segmentation1" fromColumn="Customer_ID" toTable="std_customer_segmentation1" toColumn="Customer_ID"/>
        </x15:modelRelationships>
      </x15:dataModel>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H32" i="8" l="1"/>
  <c r="B15" i="8"/>
  <c r="B16" i="8"/>
  <c r="B17" i="8"/>
  <c r="B20" i="8"/>
  <c r="I5" i="8"/>
  <c r="H31" i="8"/>
  <c r="H29" i="8"/>
  <c r="H30" i="8"/>
  <c r="H28" i="8"/>
  <c r="H27" i="8"/>
  <c r="I6" i="8"/>
  <c r="L21" i="8"/>
  <c r="I7" i="8"/>
  <c r="L19" i="8"/>
  <c r="L20" i="8" s="1"/>
  <c r="H17" i="8"/>
  <c r="H18" i="8"/>
  <c r="C7" i="8"/>
  <c r="C6" i="8"/>
  <c r="H15" i="8"/>
  <c r="H16" i="8" s="1"/>
  <c r="C4" i="8"/>
  <c r="C5" i="8" s="1"/>
  <c r="B19" i="8"/>
  <c r="B18" i="8"/>
  <c r="J4" i="7"/>
  <c r="J5" i="7"/>
  <c r="H4" i="7"/>
  <c r="H5" i="7"/>
  <c r="C1002" i="7"/>
  <c r="C1010" i="7"/>
  <c r="C1018" i="7"/>
  <c r="C1026" i="7"/>
  <c r="C1034" i="7"/>
  <c r="C1042" i="7"/>
  <c r="C1050" i="7"/>
  <c r="C1058" i="7"/>
  <c r="C1066" i="7"/>
  <c r="C1074" i="7"/>
  <c r="C1082" i="7"/>
  <c r="C1090" i="7"/>
  <c r="C1098" i="7"/>
  <c r="C1106" i="7"/>
  <c r="C1114" i="7"/>
  <c r="C1122" i="7"/>
  <c r="C1130" i="7"/>
  <c r="C1138" i="7"/>
  <c r="C1146" i="7"/>
  <c r="C1154" i="7"/>
  <c r="C1162" i="7"/>
  <c r="C1170" i="7"/>
  <c r="C1178" i="7"/>
  <c r="C1186" i="7"/>
  <c r="C1194" i="7"/>
  <c r="C1202" i="7"/>
  <c r="C1210" i="7"/>
  <c r="C1218" i="7"/>
  <c r="C1226" i="7"/>
  <c r="C1234" i="7"/>
  <c r="C1242" i="7"/>
  <c r="C1250" i="7"/>
  <c r="C1012" i="7"/>
  <c r="C1003" i="7"/>
  <c r="C1011" i="7"/>
  <c r="C1019" i="7"/>
  <c r="C1027" i="7"/>
  <c r="C1035" i="7"/>
  <c r="C1043" i="7"/>
  <c r="C1051" i="7"/>
  <c r="C1059" i="7"/>
  <c r="C1067" i="7"/>
  <c r="C1075" i="7"/>
  <c r="C1083" i="7"/>
  <c r="C1091" i="7"/>
  <c r="C1099" i="7"/>
  <c r="C1107" i="7"/>
  <c r="C1115" i="7"/>
  <c r="C1123" i="7"/>
  <c r="C1131" i="7"/>
  <c r="C1139" i="7"/>
  <c r="C1147" i="7"/>
  <c r="C1155" i="7"/>
  <c r="C1163" i="7"/>
  <c r="C1171" i="7"/>
  <c r="C1179" i="7"/>
  <c r="C1187" i="7"/>
  <c r="C1195" i="7"/>
  <c r="C1203" i="7"/>
  <c r="C1211" i="7"/>
  <c r="C1219" i="7"/>
  <c r="C1227" i="7"/>
  <c r="C1235" i="7"/>
  <c r="C1243" i="7"/>
  <c r="C1251" i="7"/>
  <c r="C1004" i="7"/>
  <c r="C1020" i="7"/>
  <c r="C1006" i="7"/>
  <c r="C1005" i="7"/>
  <c r="C1017" i="7"/>
  <c r="C1030" i="7"/>
  <c r="C1040" i="7"/>
  <c r="C1052" i="7"/>
  <c r="C1062" i="7"/>
  <c r="C1072" i="7"/>
  <c r="C1084" i="7"/>
  <c r="C1094" i="7"/>
  <c r="C1104" i="7"/>
  <c r="C1116" i="7"/>
  <c r="C1126" i="7"/>
  <c r="C1136" i="7"/>
  <c r="C1148" i="7"/>
  <c r="C1158" i="7"/>
  <c r="C1168" i="7"/>
  <c r="C1180" i="7"/>
  <c r="C1190" i="7"/>
  <c r="C1200" i="7"/>
  <c r="C1212" i="7"/>
  <c r="C1222" i="7"/>
  <c r="C1232" i="7"/>
  <c r="C1244" i="7"/>
  <c r="C1007" i="7"/>
  <c r="C1031" i="7"/>
  <c r="C1041" i="7"/>
  <c r="C1063" i="7"/>
  <c r="C1073" i="7"/>
  <c r="C1095" i="7"/>
  <c r="C1117" i="7"/>
  <c r="C1137" i="7"/>
  <c r="C1159" i="7"/>
  <c r="C1181" i="7"/>
  <c r="C1201" i="7"/>
  <c r="C1223" i="7"/>
  <c r="C1245" i="7"/>
  <c r="C1021" i="7"/>
  <c r="C1053" i="7"/>
  <c r="C1085" i="7"/>
  <c r="C1105" i="7"/>
  <c r="C1127" i="7"/>
  <c r="C1149" i="7"/>
  <c r="C1169" i="7"/>
  <c r="C1191" i="7"/>
  <c r="C1213" i="7"/>
  <c r="C1233" i="7"/>
  <c r="C1008" i="7"/>
  <c r="C1022" i="7"/>
  <c r="C1032" i="7"/>
  <c r="C1044" i="7"/>
  <c r="C1054" i="7"/>
  <c r="C1009" i="7"/>
  <c r="C1028" i="7"/>
  <c r="C1046" i="7"/>
  <c r="C1061" i="7"/>
  <c r="C1077" i="7"/>
  <c r="C1089" i="7"/>
  <c r="C1103" i="7"/>
  <c r="C1119" i="7"/>
  <c r="C1133" i="7"/>
  <c r="C1145" i="7"/>
  <c r="C1161" i="7"/>
  <c r="C1175" i="7"/>
  <c r="C1189" i="7"/>
  <c r="C1205" i="7"/>
  <c r="C1217" i="7"/>
  <c r="C1231" i="7"/>
  <c r="C1247" i="7"/>
  <c r="C1013" i="7"/>
  <c r="C1029" i="7"/>
  <c r="C1047" i="7"/>
  <c r="C1064" i="7"/>
  <c r="C1078" i="7"/>
  <c r="C1092" i="7"/>
  <c r="C1108" i="7"/>
  <c r="C1120" i="7"/>
  <c r="C1134" i="7"/>
  <c r="C1150" i="7"/>
  <c r="C1164" i="7"/>
  <c r="C1176" i="7"/>
  <c r="C1192" i="7"/>
  <c r="C1206" i="7"/>
  <c r="C1220" i="7"/>
  <c r="C1236" i="7"/>
  <c r="C1248" i="7"/>
  <c r="C1036" i="7"/>
  <c r="C1110" i="7"/>
  <c r="C1140" i="7"/>
  <c r="C1182" i="7"/>
  <c r="C1208" i="7"/>
  <c r="C1014" i="7"/>
  <c r="C1033" i="7"/>
  <c r="C1048" i="7"/>
  <c r="C1065" i="7"/>
  <c r="C1079" i="7"/>
  <c r="C1093" i="7"/>
  <c r="C1109" i="7"/>
  <c r="C1121" i="7"/>
  <c r="C1135" i="7"/>
  <c r="C1151" i="7"/>
  <c r="C1165" i="7"/>
  <c r="C1177" i="7"/>
  <c r="C1193" i="7"/>
  <c r="C1207" i="7"/>
  <c r="C1221" i="7"/>
  <c r="C1237" i="7"/>
  <c r="C1249" i="7"/>
  <c r="C1015" i="7"/>
  <c r="C1049" i="7"/>
  <c r="C1068" i="7"/>
  <c r="C1080" i="7"/>
  <c r="C1096" i="7"/>
  <c r="C1124" i="7"/>
  <c r="C1152" i="7"/>
  <c r="C1166" i="7"/>
  <c r="C1196" i="7"/>
  <c r="C1224" i="7"/>
  <c r="C1238" i="7"/>
  <c r="C1016" i="7"/>
  <c r="C1037" i="7"/>
  <c r="C1055" i="7"/>
  <c r="C1069" i="7"/>
  <c r="C1081" i="7"/>
  <c r="C1097" i="7"/>
  <c r="C1111" i="7"/>
  <c r="C1125" i="7"/>
  <c r="C1141" i="7"/>
  <c r="C1153" i="7"/>
  <c r="C1167" i="7"/>
  <c r="C1183" i="7"/>
  <c r="C1197" i="7"/>
  <c r="C1209" i="7"/>
  <c r="C1225" i="7"/>
  <c r="C1239" i="7"/>
  <c r="C1023" i="7"/>
  <c r="C1038" i="7"/>
  <c r="C1056" i="7"/>
  <c r="C1070" i="7"/>
  <c r="C1086" i="7"/>
  <c r="C1100" i="7"/>
  <c r="C1112" i="7"/>
  <c r="C1128" i="7"/>
  <c r="C1142" i="7"/>
  <c r="C1156" i="7"/>
  <c r="C1172" i="7"/>
  <c r="C1184" i="7"/>
  <c r="C1198" i="7"/>
  <c r="C1214" i="7"/>
  <c r="C1228" i="7"/>
  <c r="C1240" i="7"/>
  <c r="C1024" i="7"/>
  <c r="C1087" i="7"/>
  <c r="C1143" i="7"/>
  <c r="C1199" i="7"/>
  <c r="C1025" i="7"/>
  <c r="C1088" i="7"/>
  <c r="C1144" i="7"/>
  <c r="C1204" i="7"/>
  <c r="C1215" i="7"/>
  <c r="C1102" i="7"/>
  <c r="C1216" i="7"/>
  <c r="C1113" i="7"/>
  <c r="C1173" i="7"/>
  <c r="C1118" i="7"/>
  <c r="C1230" i="7"/>
  <c r="C1129" i="7"/>
  <c r="C1241" i="7"/>
  <c r="C1076" i="7"/>
  <c r="C1246" i="7"/>
  <c r="C1039" i="7"/>
  <c r="C1101" i="7"/>
  <c r="C1157" i="7"/>
  <c r="C1045" i="7"/>
  <c r="C1160" i="7"/>
  <c r="C1057" i="7"/>
  <c r="C1229" i="7"/>
  <c r="C1060" i="7"/>
  <c r="C1174" i="7"/>
  <c r="C1071" i="7"/>
  <c r="C1185" i="7"/>
  <c r="C1132" i="7"/>
  <c r="C1188" i="7"/>
  <c r="E1188" i="7"/>
  <c r="E1174" i="7"/>
  <c r="D1160" i="7"/>
  <c r="E1039" i="7"/>
  <c r="D1129" i="7"/>
  <c r="D1113" i="7"/>
  <c r="E1204" i="7"/>
  <c r="E1199" i="7"/>
  <c r="D1240" i="7"/>
  <c r="D1184" i="7"/>
  <c r="D1128" i="7"/>
  <c r="E1070" i="7"/>
  <c r="E1239" i="7"/>
  <c r="E1183" i="7"/>
  <c r="D1125" i="7"/>
  <c r="D1069" i="7"/>
  <c r="E1238" i="7"/>
  <c r="D1152" i="7"/>
  <c r="D1068" i="7"/>
  <c r="D1237" i="7"/>
  <c r="D1177" i="7"/>
  <c r="D1121" i="7"/>
  <c r="D1065" i="7"/>
  <c r="D1208" i="7"/>
  <c r="D1036" i="7"/>
  <c r="E1206" i="7"/>
  <c r="E1150" i="7"/>
  <c r="E1092" i="7"/>
  <c r="E1029" i="7"/>
  <c r="D1217" i="7"/>
  <c r="D1161" i="7"/>
  <c r="E1103" i="7"/>
  <c r="E1046" i="7"/>
  <c r="E1044" i="7"/>
  <c r="D1233" i="7"/>
  <c r="E1149" i="7"/>
  <c r="D1053" i="7"/>
  <c r="D1201" i="7"/>
  <c r="E1117" i="7"/>
  <c r="D1041" i="7"/>
  <c r="D1232" i="7"/>
  <c r="E1190" i="7"/>
  <c r="E1148" i="7"/>
  <c r="D1104" i="7"/>
  <c r="E1062" i="7"/>
  <c r="D1017" i="7"/>
  <c r="D1004" i="7"/>
  <c r="D1227" i="7"/>
  <c r="D1195" i="7"/>
  <c r="E1163" i="7"/>
  <c r="E1131" i="7"/>
  <c r="D1099" i="7"/>
  <c r="D1067" i="7"/>
  <c r="E1035" i="7"/>
  <c r="E1003" i="7"/>
  <c r="E1234" i="7"/>
  <c r="E1202" i="7"/>
  <c r="E1170" i="7"/>
  <c r="E1138" i="7"/>
  <c r="E1106" i="7"/>
  <c r="E1074" i="7"/>
  <c r="E1042" i="7"/>
  <c r="E1010" i="7"/>
  <c r="D1133" i="7"/>
  <c r="E1159" i="7"/>
  <c r="E1212" i="7"/>
  <c r="E1084" i="7"/>
  <c r="D1211" i="7"/>
  <c r="E1115" i="7"/>
  <c r="D1250" i="7"/>
  <c r="D1122" i="7"/>
  <c r="E1229" i="7"/>
  <c r="D1102" i="7"/>
  <c r="D1087" i="7"/>
  <c r="E1156" i="7"/>
  <c r="E1209" i="7"/>
  <c r="E1037" i="7"/>
  <c r="D1015" i="7"/>
  <c r="E1033" i="7"/>
  <c r="E1120" i="7"/>
  <c r="D1189" i="7"/>
  <c r="D1022" i="7"/>
  <c r="D1212" i="7"/>
  <c r="E1040" i="7"/>
  <c r="D1179" i="7"/>
  <c r="D1051" i="7"/>
  <c r="E1186" i="7"/>
  <c r="E1058" i="7"/>
  <c r="D1101" i="7"/>
  <c r="D1173" i="7"/>
  <c r="D1025" i="7"/>
  <c r="E1086" i="7"/>
  <c r="D1141" i="7"/>
  <c r="D1080" i="7"/>
  <c r="E1079" i="7"/>
  <c r="D1164" i="7"/>
  <c r="E1119" i="7"/>
  <c r="D1008" i="7"/>
  <c r="D1137" i="7"/>
  <c r="E1158" i="7"/>
  <c r="E1030" i="7"/>
  <c r="D1171" i="7"/>
  <c r="E1043" i="7"/>
  <c r="E1178" i="7"/>
  <c r="E1082" i="7"/>
  <c r="D1071" i="7"/>
  <c r="E1173" i="7"/>
  <c r="E1025" i="7"/>
  <c r="D1198" i="7"/>
  <c r="E1197" i="7"/>
  <c r="D1166" i="7"/>
  <c r="D1135" i="7"/>
  <c r="E1164" i="7"/>
  <c r="D1231" i="7"/>
  <c r="D1054" i="7"/>
  <c r="E1137" i="7"/>
  <c r="D1158" i="7"/>
  <c r="D1020" i="7"/>
  <c r="E1139" i="7"/>
  <c r="D1043" i="7"/>
  <c r="D1178" i="7"/>
  <c r="D1188" i="7"/>
  <c r="D1174" i="7"/>
  <c r="E1160" i="7"/>
  <c r="D1039" i="7"/>
  <c r="E1129" i="7"/>
  <c r="E1113" i="7"/>
  <c r="D1204" i="7"/>
  <c r="D1199" i="7"/>
  <c r="E1240" i="7"/>
  <c r="E1184" i="7"/>
  <c r="E1128" i="7"/>
  <c r="D1070" i="7"/>
  <c r="D1239" i="7"/>
  <c r="D1183" i="7"/>
  <c r="E1125" i="7"/>
  <c r="E1069" i="7"/>
  <c r="D1238" i="7"/>
  <c r="E1152" i="7"/>
  <c r="E1068" i="7"/>
  <c r="E1237" i="7"/>
  <c r="E1177" i="7"/>
  <c r="E1121" i="7"/>
  <c r="E1065" i="7"/>
  <c r="E1208" i="7"/>
  <c r="E1036" i="7"/>
  <c r="D1206" i="7"/>
  <c r="D1150" i="7"/>
  <c r="D1092" i="7"/>
  <c r="D1029" i="7"/>
  <c r="E1217" i="7"/>
  <c r="E1161" i="7"/>
  <c r="D1103" i="7"/>
  <c r="D1046" i="7"/>
  <c r="D1044" i="7"/>
  <c r="E1233" i="7"/>
  <c r="D1149" i="7"/>
  <c r="E1053" i="7"/>
  <c r="E1201" i="7"/>
  <c r="D1117" i="7"/>
  <c r="E1041" i="7"/>
  <c r="E1232" i="7"/>
  <c r="D1190" i="7"/>
  <c r="D1148" i="7"/>
  <c r="E1104" i="7"/>
  <c r="D1062" i="7"/>
  <c r="E1017" i="7"/>
  <c r="E1004" i="7"/>
  <c r="E1227" i="7"/>
  <c r="E1195" i="7"/>
  <c r="D1163" i="7"/>
  <c r="D1131" i="7"/>
  <c r="E1099" i="7"/>
  <c r="E1067" i="7"/>
  <c r="D1035" i="7"/>
  <c r="D1003" i="7"/>
  <c r="D1234" i="7"/>
  <c r="D1202" i="7"/>
  <c r="D1170" i="7"/>
  <c r="D1138" i="7"/>
  <c r="D1106" i="7"/>
  <c r="D1074" i="7"/>
  <c r="D1042" i="7"/>
  <c r="D1010" i="7"/>
  <c r="D1229" i="7"/>
  <c r="D1157" i="7"/>
  <c r="E1118" i="7"/>
  <c r="D1088" i="7"/>
  <c r="E1214" i="7"/>
  <c r="E1038" i="7"/>
  <c r="D1153" i="7"/>
  <c r="D1037" i="7"/>
  <c r="D1096" i="7"/>
  <c r="E1207" i="7"/>
  <c r="E1093" i="7"/>
  <c r="D1140" i="7"/>
  <c r="D1176" i="7"/>
  <c r="D1064" i="7"/>
  <c r="E1189" i="7"/>
  <c r="D1009" i="7"/>
  <c r="E1191" i="7"/>
  <c r="D1245" i="7"/>
  <c r="E1007" i="7"/>
  <c r="E1126" i="7"/>
  <c r="E1006" i="7"/>
  <c r="E1179" i="7"/>
  <c r="E1051" i="7"/>
  <c r="D1218" i="7"/>
  <c r="D1090" i="7"/>
  <c r="E1157" i="7"/>
  <c r="D1118" i="7"/>
  <c r="E1088" i="7"/>
  <c r="D1214" i="7"/>
  <c r="D1038" i="7"/>
  <c r="E1097" i="7"/>
  <c r="E1096" i="7"/>
  <c r="D1093" i="7"/>
  <c r="E1176" i="7"/>
  <c r="E1133" i="7"/>
  <c r="E1105" i="7"/>
  <c r="E1073" i="7"/>
  <c r="E1168" i="7"/>
  <c r="D1006" i="7"/>
  <c r="E1147" i="7"/>
  <c r="D1019" i="7"/>
  <c r="E1154" i="7"/>
  <c r="D1057" i="7"/>
  <c r="E1215" i="7"/>
  <c r="E1198" i="7"/>
  <c r="E1023" i="7"/>
  <c r="D1016" i="7"/>
  <c r="D1249" i="7"/>
  <c r="E1110" i="7"/>
  <c r="E1047" i="7"/>
  <c r="D1061" i="7"/>
  <c r="E1223" i="7"/>
  <c r="E1244" i="7"/>
  <c r="D1072" i="7"/>
  <c r="E1203" i="7"/>
  <c r="D1075" i="7"/>
  <c r="D1210" i="7"/>
  <c r="E1114" i="7"/>
  <c r="E1057" i="7"/>
  <c r="D1215" i="7"/>
  <c r="E1024" i="7"/>
  <c r="D1086" i="7"/>
  <c r="E1141" i="7"/>
  <c r="E1080" i="7"/>
  <c r="D1079" i="7"/>
  <c r="E1220" i="7"/>
  <c r="D1047" i="7"/>
  <c r="E1061" i="7"/>
  <c r="E1085" i="7"/>
  <c r="E1200" i="7"/>
  <c r="D1030" i="7"/>
  <c r="D1203" i="7"/>
  <c r="E1075" i="7"/>
  <c r="E1210" i="7"/>
  <c r="D1132" i="7"/>
  <c r="D1060" i="7"/>
  <c r="E1045" i="7"/>
  <c r="E1246" i="7"/>
  <c r="E1230" i="7"/>
  <c r="D1216" i="7"/>
  <c r="D1144" i="7"/>
  <c r="E1143" i="7"/>
  <c r="D1228" i="7"/>
  <c r="D1172" i="7"/>
  <c r="D1112" i="7"/>
  <c r="D1056" i="7"/>
  <c r="D1225" i="7"/>
  <c r="E1167" i="7"/>
  <c r="E1111" i="7"/>
  <c r="E1055" i="7"/>
  <c r="D1224" i="7"/>
  <c r="E1124" i="7"/>
  <c r="D1049" i="7"/>
  <c r="E1221" i="7"/>
  <c r="D1165" i="7"/>
  <c r="D1109" i="7"/>
  <c r="D1048" i="7"/>
  <c r="E1182" i="7"/>
  <c r="D1248" i="7"/>
  <c r="D1192" i="7"/>
  <c r="E1134" i="7"/>
  <c r="E1078" i="7"/>
  <c r="D1013" i="7"/>
  <c r="E1205" i="7"/>
  <c r="D1145" i="7"/>
  <c r="D1089" i="7"/>
  <c r="E1028" i="7"/>
  <c r="D1032" i="7"/>
  <c r="E1213" i="7"/>
  <c r="E1127" i="7"/>
  <c r="E1021" i="7"/>
  <c r="D1181" i="7"/>
  <c r="E1095" i="7"/>
  <c r="E1031" i="7"/>
  <c r="E1222" i="7"/>
  <c r="E1180" i="7"/>
  <c r="D1136" i="7"/>
  <c r="E1094" i="7"/>
  <c r="E1052" i="7"/>
  <c r="D1005" i="7"/>
  <c r="D1251" i="7"/>
  <c r="D1219" i="7"/>
  <c r="D1187" i="7"/>
  <c r="D1155" i="7"/>
  <c r="D1123" i="7"/>
  <c r="D1091" i="7"/>
  <c r="D1059" i="7"/>
  <c r="D1027" i="7"/>
  <c r="D1012" i="7"/>
  <c r="D1226" i="7"/>
  <c r="E1194" i="7"/>
  <c r="D1162" i="7"/>
  <c r="E1130" i="7"/>
  <c r="D1098" i="7"/>
  <c r="E1066" i="7"/>
  <c r="E1034" i="7"/>
  <c r="D1002" i="7"/>
  <c r="D1130" i="7"/>
  <c r="E1098" i="7"/>
  <c r="D1066" i="7"/>
  <c r="D1034" i="7"/>
  <c r="E1002" i="7"/>
  <c r="D1185" i="7"/>
  <c r="D1076" i="7"/>
  <c r="E1102" i="7"/>
  <c r="E1087" i="7"/>
  <c r="D1156" i="7"/>
  <c r="D1100" i="7"/>
  <c r="D1209" i="7"/>
  <c r="D1097" i="7"/>
  <c r="D1196" i="7"/>
  <c r="E1015" i="7"/>
  <c r="E1151" i="7"/>
  <c r="D1033" i="7"/>
  <c r="E1236" i="7"/>
  <c r="D1120" i="7"/>
  <c r="E1247" i="7"/>
  <c r="E1022" i="7"/>
  <c r="D1105" i="7"/>
  <c r="D1073" i="7"/>
  <c r="D1168" i="7"/>
  <c r="D1243" i="7"/>
  <c r="D1083" i="7"/>
  <c r="D1186" i="7"/>
  <c r="D1026" i="7"/>
  <c r="E1076" i="7"/>
  <c r="E1100" i="7"/>
  <c r="E1196" i="7"/>
  <c r="D1151" i="7"/>
  <c r="D1236" i="7"/>
  <c r="D1247" i="7"/>
  <c r="E1009" i="7"/>
  <c r="D1159" i="7"/>
  <c r="D1126" i="7"/>
  <c r="E1211" i="7"/>
  <c r="E1083" i="7"/>
  <c r="E1218" i="7"/>
  <c r="E1026" i="7"/>
  <c r="D1241" i="7"/>
  <c r="E1142" i="7"/>
  <c r="D1081" i="7"/>
  <c r="E1135" i="7"/>
  <c r="D1220" i="7"/>
  <c r="E1231" i="7"/>
  <c r="D1169" i="7"/>
  <c r="D1200" i="7"/>
  <c r="E1020" i="7"/>
  <c r="D1139" i="7"/>
  <c r="D1242" i="7"/>
  <c r="D1050" i="7"/>
  <c r="E1241" i="7"/>
  <c r="D1023" i="7"/>
  <c r="E1016" i="7"/>
  <c r="E1193" i="7"/>
  <c r="D1110" i="7"/>
  <c r="D1119" i="7"/>
  <c r="E1169" i="7"/>
  <c r="D1244" i="7"/>
  <c r="E1072" i="7"/>
  <c r="E1171" i="7"/>
  <c r="E1242" i="7"/>
  <c r="E1132" i="7"/>
  <c r="E1060" i="7"/>
  <c r="D1045" i="7"/>
  <c r="D1246" i="7"/>
  <c r="D1230" i="7"/>
  <c r="E1216" i="7"/>
  <c r="E1144" i="7"/>
  <c r="D1143" i="7"/>
  <c r="E1228" i="7"/>
  <c r="E1172" i="7"/>
  <c r="E1112" i="7"/>
  <c r="E1056" i="7"/>
  <c r="E1225" i="7"/>
  <c r="D1167" i="7"/>
  <c r="D1111" i="7"/>
  <c r="D1055" i="7"/>
  <c r="E1224" i="7"/>
  <c r="D1124" i="7"/>
  <c r="E1049" i="7"/>
  <c r="D1221" i="7"/>
  <c r="E1165" i="7"/>
  <c r="E1109" i="7"/>
  <c r="E1048" i="7"/>
  <c r="D1182" i="7"/>
  <c r="E1248" i="7"/>
  <c r="E1192" i="7"/>
  <c r="D1134" i="7"/>
  <c r="D1078" i="7"/>
  <c r="E1013" i="7"/>
  <c r="D1205" i="7"/>
  <c r="E1145" i="7"/>
  <c r="E1089" i="7"/>
  <c r="D1028" i="7"/>
  <c r="E1032" i="7"/>
  <c r="D1213" i="7"/>
  <c r="D1127" i="7"/>
  <c r="D1021" i="7"/>
  <c r="E1181" i="7"/>
  <c r="D1095" i="7"/>
  <c r="D1031" i="7"/>
  <c r="D1222" i="7"/>
  <c r="D1180" i="7"/>
  <c r="E1136" i="7"/>
  <c r="D1094" i="7"/>
  <c r="D1052" i="7"/>
  <c r="E1005" i="7"/>
  <c r="E1251" i="7"/>
  <c r="E1219" i="7"/>
  <c r="E1187" i="7"/>
  <c r="E1155" i="7"/>
  <c r="E1123" i="7"/>
  <c r="E1091" i="7"/>
  <c r="E1059" i="7"/>
  <c r="E1027" i="7"/>
  <c r="E1012" i="7"/>
  <c r="E1226" i="7"/>
  <c r="D1194" i="7"/>
  <c r="E1162" i="7"/>
  <c r="E1077" i="7"/>
  <c r="D1040" i="7"/>
  <c r="D1147" i="7"/>
  <c r="E1019" i="7"/>
  <c r="D1154" i="7"/>
  <c r="D1058" i="7"/>
  <c r="E1185" i="7"/>
  <c r="E1153" i="7"/>
  <c r="D1207" i="7"/>
  <c r="E1140" i="7"/>
  <c r="E1064" i="7"/>
  <c r="D1077" i="7"/>
  <c r="D1191" i="7"/>
  <c r="E1245" i="7"/>
  <c r="D1007" i="7"/>
  <c r="D1084" i="7"/>
  <c r="E1243" i="7"/>
  <c r="D1115" i="7"/>
  <c r="E1250" i="7"/>
  <c r="E1122" i="7"/>
  <c r="E1090" i="7"/>
  <c r="E1071" i="7"/>
  <c r="D1024" i="7"/>
  <c r="D1197" i="7"/>
  <c r="E1166" i="7"/>
  <c r="D1193" i="7"/>
  <c r="E1014" i="7"/>
  <c r="E1108" i="7"/>
  <c r="E1175" i="7"/>
  <c r="E1054" i="7"/>
  <c r="D1085" i="7"/>
  <c r="E1063" i="7"/>
  <c r="E1116" i="7"/>
  <c r="D1235" i="7"/>
  <c r="E1107" i="7"/>
  <c r="E1011" i="7"/>
  <c r="D1146" i="7"/>
  <c r="E1018" i="7"/>
  <c r="E1101" i="7"/>
  <c r="D1142" i="7"/>
  <c r="E1081" i="7"/>
  <c r="E1249" i="7"/>
  <c r="D1014" i="7"/>
  <c r="D1108" i="7"/>
  <c r="D1175" i="7"/>
  <c r="E1008" i="7"/>
  <c r="D1223" i="7"/>
  <c r="D1063" i="7"/>
  <c r="D1116" i="7"/>
  <c r="E1235" i="7"/>
  <c r="D1107" i="7"/>
  <c r="D1011" i="7"/>
  <c r="E1146" i="7"/>
  <c r="D1114" i="7"/>
  <c r="D1018" i="7"/>
  <c r="D1082" i="7"/>
  <c r="E1050" i="7"/>
  <c r="I30" i="8" l="1"/>
  <c r="I31" i="8"/>
  <c r="L23" i="8"/>
  <c r="I32" i="8"/>
  <c r="I27" i="8"/>
  <c r="I29" i="8"/>
  <c r="I28" i="8"/>
  <c r="C20" i="8"/>
  <c r="C17" i="8"/>
  <c r="C15" i="8"/>
  <c r="C24" i="8" s="1"/>
  <c r="C18" i="8"/>
  <c r="C19" i="8"/>
  <c r="F10" i="8"/>
  <c r="C16" i="8"/>
  <c r="I36"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39D7B97-3D0C-4310-839F-DB64BF98963D}" keepAlive="1" name="Query - Shopping_table_customer_segmentation" description="Connection to the 'Shopping_table_customer_segmentation' query in the workbook." type="5" refreshedVersion="8" background="1" saveData="1">
    <dbPr connection="Provider=Microsoft.Mashup.OleDb.1;Data Source=$Workbook$;Location=Shopping_table_customer_segmentation;Extended Properties=&quot;&quot;" command="SELECT * FROM [Shopping_table_customer_segmentation]"/>
  </connection>
  <connection id="2" xr16:uid="{FB8CC512-0C55-4F6A-95A3-C9623DB9B996}" keepAlive="1" name="Query - Shopping_table_customer_segmentation (2)" description="Connection to the 'Shopping_table_customer_segmentation (2)' query in the workbook." type="5" refreshedVersion="8" background="1" saveData="1">
    <dbPr connection="Provider=Microsoft.Mashup.OleDb.1;Data Source=$Workbook$;Location=&quot;Shopping_table_customer_segmentation (2)&quot;;Extended Properties=&quot;&quot;" command="SELECT * FROM [Shopping_table_customer_segmentation (2)]"/>
  </connection>
  <connection id="3" xr16:uid="{9AC727C4-01AB-4A24-BBC2-345723FF042A}" keepAlive="1" name="Query - Shopping_table_customer_segmentation1" description="Connection to the 'Shopping_table_customer_segmentation1' query in the workbook." type="5" refreshedVersion="8" background="1" saveData="1">
    <dbPr connection="Provider=Microsoft.Mashup.OleDb.1;Data Source=$Workbook$;Location=Shopping_table_customer_segmentation1;Extended Properties=&quot;&quot;" command="SELECT * FROM [Shopping_table_customer_segmentation1]"/>
  </connection>
  <connection id="4" xr16:uid="{71D104A2-2187-4610-8A2E-B8CD1385E129}" keepAlive="1" name="Query - std_customer_segmentation1" description="Connection to the 'std_customer_segmentation1' query in the workbook." type="5" refreshedVersion="8" background="1" saveData="1">
    <dbPr connection="Provider=Microsoft.Mashup.OleDb.1;Data Source=$Workbook$;Location=std_customer_segmentation1;Extended Properties=&quot;&quot;" command="SELECT * FROM [std_customer_segmentation1]"/>
  </connection>
  <connection id="5" xr16:uid="{CC973B26-46DE-444C-98D0-60F1D7834CEF}" keepAlive="1" name="Query - std_customer_segmentation1 (2)" description="Connection to the 'std_customer_segmentation1 (2)' query in the workbook." type="5" refreshedVersion="8" background="1" saveData="1">
    <dbPr connection="Provider=Microsoft.Mashup.OleDb.1;Data Source=$Workbook$;Location=&quot;std_customer_segmentation1 (2)&quot;;Extended Properties=&quot;&quot;" command="SELECT * FROM [std_customer_segmentation1 (2)]"/>
  </connection>
  <connection id="6" xr16:uid="{258F54B3-F2FB-4AC9-AF56-F7467A5846D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80220BE0-4BC6-4EA0-8A7F-470B6156C765}" name="WorksheetConnection_Shopping_table_customer_segment!$A:$S" type="102" refreshedVersion="8" minRefreshableVersion="5">
    <extLst>
      <ext xmlns:x15="http://schemas.microsoft.com/office/spreadsheetml/2010/11/main" uri="{DE250136-89BD-433C-8126-D09CA5730AF9}">
        <x15:connection id="Range" autoDelete="1">
          <x15:rangePr sourceName="_xlcn.WorksheetConnection_Shopping_table_customer_segmentAS1"/>
        </x15:connection>
      </ext>
    </extLst>
  </connection>
  <connection id="8" xr16:uid="{80533A1B-5B7F-4F86-BFE9-623FC685D378}" name="WorksheetConnection_Shopping_table_customer_segmentation2.xlsm!Shopping_table_customer_segmentation1" type="102" refreshedVersion="8" minRefreshableVersion="5">
    <extLst>
      <ext xmlns:x15="http://schemas.microsoft.com/office/spreadsheetml/2010/11/main" uri="{DE250136-89BD-433C-8126-D09CA5730AF9}">
        <x15:connection id="Shopping_table_customer_segmentation1">
          <x15:rangePr sourceName="_xlcn.WorksheetConnection_Shopping_table_customer_segmentation2.xlsmShopping_table_customer_segmentation11"/>
        </x15:connection>
      </ext>
    </extLst>
  </connection>
  <connection id="9" xr16:uid="{C7DAB3A2-7669-4863-A082-FD93ACB951B0}" name="WorksheetConnection_Shopping_table_customer_segmentation2.xlsm!std_customer_segmentation1" type="102" refreshedVersion="8" minRefreshableVersion="5">
    <extLst>
      <ext xmlns:x15="http://schemas.microsoft.com/office/spreadsheetml/2010/11/main" uri="{DE250136-89BD-433C-8126-D09CA5730AF9}">
        <x15:connection id="std_customer_segmentation1">
          <x15:rangePr sourceName="_xlcn.WorksheetConnection_Shopping_table_customer_segmentation2.xlsmstd_customer_segmentation1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4">
    <s v="ThisWorkbookDataModel"/>
    <s v="{[Shopping_table_customer_segmentation1].[Age].[All]}"/>
    <s v="{[Shopping_table_customer_segmentation1].[Size].[All]}"/>
    <s v="{[std_customer_segmentation1].[Age_Group].[All]}"/>
  </metadataStrings>
  <mdxMetadata count="3">
    <mdx n="0" f="s">
      <ms ns="1" c="0"/>
    </mdx>
    <mdx n="0" f="s">
      <ms ns="2" c="0"/>
    </mdx>
    <mdx n="0" f="s">
      <ms ns="3" c="0"/>
    </mdx>
  </mdxMetadata>
  <valueMetadata count="3">
    <bk>
      <rc t="1" v="0"/>
    </bk>
    <bk>
      <rc t="1" v="1"/>
    </bk>
    <bk>
      <rc t="1" v="2"/>
    </bk>
  </valueMetadata>
</metadata>
</file>

<file path=xl/sharedStrings.xml><?xml version="1.0" encoding="utf-8"?>
<sst xmlns="http://schemas.openxmlformats.org/spreadsheetml/2006/main" count="56517" uniqueCount="242">
  <si>
    <t>Customer_ID</t>
  </si>
  <si>
    <t>Age</t>
  </si>
  <si>
    <t>Gender</t>
  </si>
  <si>
    <t>Item_Purchased</t>
  </si>
  <si>
    <t>Category</t>
  </si>
  <si>
    <t>Purchase_Amount_USD</t>
  </si>
  <si>
    <t>Location</t>
  </si>
  <si>
    <t>Size</t>
  </si>
  <si>
    <t>Color</t>
  </si>
  <si>
    <t>Season</t>
  </si>
  <si>
    <t>Review_Rating</t>
  </si>
  <si>
    <t>Subscription_Status</t>
  </si>
  <si>
    <t>Payment_Method</t>
  </si>
  <si>
    <t>Shipping_Type</t>
  </si>
  <si>
    <t>Discount_Applied</t>
  </si>
  <si>
    <t>Promo_Code_Used</t>
  </si>
  <si>
    <t>Previous_Purchases</t>
  </si>
  <si>
    <t>Preferred_Payment_Method</t>
  </si>
  <si>
    <t>Frequency_of_Purchases</t>
  </si>
  <si>
    <t>Male</t>
  </si>
  <si>
    <t>Blouse</t>
  </si>
  <si>
    <t>Clothing</t>
  </si>
  <si>
    <t>Kentucky</t>
  </si>
  <si>
    <t>L</t>
  </si>
  <si>
    <t>Gray</t>
  </si>
  <si>
    <t>Winter</t>
  </si>
  <si>
    <t>Yes</t>
  </si>
  <si>
    <t>Credit Card</t>
  </si>
  <si>
    <t>Express</t>
  </si>
  <si>
    <t>Venmo</t>
  </si>
  <si>
    <t>Fortnightly</t>
  </si>
  <si>
    <t>Sweater</t>
  </si>
  <si>
    <t>Maine</t>
  </si>
  <si>
    <t>Maroon</t>
  </si>
  <si>
    <t>Bank Transfer</t>
  </si>
  <si>
    <t>Cash</t>
  </si>
  <si>
    <t>Jeans</t>
  </si>
  <si>
    <t>Massachusetts</t>
  </si>
  <si>
    <t>S</t>
  </si>
  <si>
    <t>Spring</t>
  </si>
  <si>
    <t>Free Shipping</t>
  </si>
  <si>
    <t>Weekly</t>
  </si>
  <si>
    <t>Sandals</t>
  </si>
  <si>
    <t>Footwear</t>
  </si>
  <si>
    <t>Rhode Island</t>
  </si>
  <si>
    <t>M</t>
  </si>
  <si>
    <t>PayPal</t>
  </si>
  <si>
    <t>Next Day Air</t>
  </si>
  <si>
    <t>Oregon</t>
  </si>
  <si>
    <t>Turquoise</t>
  </si>
  <si>
    <t>Annually</t>
  </si>
  <si>
    <t>Sneakers</t>
  </si>
  <si>
    <t>Wyoming</t>
  </si>
  <si>
    <t>White</t>
  </si>
  <si>
    <t>Summer</t>
  </si>
  <si>
    <t>Standard</t>
  </si>
  <si>
    <t>Shirt</t>
  </si>
  <si>
    <t>Montana</t>
  </si>
  <si>
    <t>Fall</t>
  </si>
  <si>
    <t>Debit Card</t>
  </si>
  <si>
    <t>Quarterly</t>
  </si>
  <si>
    <t>Shorts</t>
  </si>
  <si>
    <t>Louisiana</t>
  </si>
  <si>
    <t>Charcoal</t>
  </si>
  <si>
    <t>Coat</t>
  </si>
  <si>
    <t>Outerwear</t>
  </si>
  <si>
    <t>West Virginia</t>
  </si>
  <si>
    <t>Silver</t>
  </si>
  <si>
    <t>Handbag</t>
  </si>
  <si>
    <t>Accessories</t>
  </si>
  <si>
    <t>Missouri</t>
  </si>
  <si>
    <t>Pink</t>
  </si>
  <si>
    <t>2-Day Shipping</t>
  </si>
  <si>
    <t>Shoes</t>
  </si>
  <si>
    <t>Arkansas</t>
  </si>
  <si>
    <t>Purple</t>
  </si>
  <si>
    <t>Store Pickup</t>
  </si>
  <si>
    <t>Bi-Weekly</t>
  </si>
  <si>
    <t>Hawaii</t>
  </si>
  <si>
    <t>Olive</t>
  </si>
  <si>
    <t>Delaware</t>
  </si>
  <si>
    <t>Gold</t>
  </si>
  <si>
    <t>Dress</t>
  </si>
  <si>
    <t>New Hampshire</t>
  </si>
  <si>
    <t>Violet</t>
  </si>
  <si>
    <t>New York</t>
  </si>
  <si>
    <t>Teal</t>
  </si>
  <si>
    <t>Skirt</t>
  </si>
  <si>
    <t>Monthly</t>
  </si>
  <si>
    <t>Sunglasses</t>
  </si>
  <si>
    <t>Alabama</t>
  </si>
  <si>
    <t>Mississippi</t>
  </si>
  <si>
    <t>XL</t>
  </si>
  <si>
    <t>Lavender</t>
  </si>
  <si>
    <t>Black</t>
  </si>
  <si>
    <t>Pants</t>
  </si>
  <si>
    <t>Green</t>
  </si>
  <si>
    <t>Every 3 Months</t>
  </si>
  <si>
    <t>North Carolina</t>
  </si>
  <si>
    <t>California</t>
  </si>
  <si>
    <t>Peach</t>
  </si>
  <si>
    <t>Oklahoma</t>
  </si>
  <si>
    <t>Jacket</t>
  </si>
  <si>
    <t>Florida</t>
  </si>
  <si>
    <t>Hoodie</t>
  </si>
  <si>
    <t>Texas</t>
  </si>
  <si>
    <t>Jewelry</t>
  </si>
  <si>
    <t>Nevada</t>
  </si>
  <si>
    <t>Red</t>
  </si>
  <si>
    <t>Cyan</t>
  </si>
  <si>
    <t>Brown</t>
  </si>
  <si>
    <t>Kansas</t>
  </si>
  <si>
    <t>Colorado</t>
  </si>
  <si>
    <t>T-shirt</t>
  </si>
  <si>
    <t>North Dakota</t>
  </si>
  <si>
    <t>Illinois</t>
  </si>
  <si>
    <t>Indiana</t>
  </si>
  <si>
    <t>Arizona</t>
  </si>
  <si>
    <t>Beige</t>
  </si>
  <si>
    <t>Scarf</t>
  </si>
  <si>
    <t>Alaska</t>
  </si>
  <si>
    <t>Orange</t>
  </si>
  <si>
    <t>Tennessee</t>
  </si>
  <si>
    <t>Ohio</t>
  </si>
  <si>
    <t>Hat</t>
  </si>
  <si>
    <t>Socks</t>
  </si>
  <si>
    <t>Indigo</t>
  </si>
  <si>
    <t>New Jersey</t>
  </si>
  <si>
    <t>Maryland</t>
  </si>
  <si>
    <t>Vermont</t>
  </si>
  <si>
    <t>New Mexico</t>
  </si>
  <si>
    <t>South Carolina</t>
  </si>
  <si>
    <t>Backpack</t>
  </si>
  <si>
    <t>Belt</t>
  </si>
  <si>
    <t>Yellow</t>
  </si>
  <si>
    <t>Idaho</t>
  </si>
  <si>
    <t>Magenta</t>
  </si>
  <si>
    <t>Boots</t>
  </si>
  <si>
    <t>Pennsylvania</t>
  </si>
  <si>
    <t>Connecticut</t>
  </si>
  <si>
    <t>Utah</t>
  </si>
  <si>
    <t>Virginia</t>
  </si>
  <si>
    <t>Georgia</t>
  </si>
  <si>
    <t>Gloves</t>
  </si>
  <si>
    <t>Blue</t>
  </si>
  <si>
    <t>Nebraska</t>
  </si>
  <si>
    <t>Iowa</t>
  </si>
  <si>
    <t>South Dakota</t>
  </si>
  <si>
    <t>Minnesota</t>
  </si>
  <si>
    <t>Washington</t>
  </si>
  <si>
    <t>Wisconsin</t>
  </si>
  <si>
    <t>Michigan</t>
  </si>
  <si>
    <t>ItemPurchased</t>
  </si>
  <si>
    <t>PurchaseAmountUSD</t>
  </si>
  <si>
    <t>ReviewRating</t>
  </si>
  <si>
    <t>SubscriptionStatus</t>
  </si>
  <si>
    <t>ShippingType</t>
  </si>
  <si>
    <t>DiscountApplied</t>
  </si>
  <si>
    <t>PromoCodeUsed</t>
  </si>
  <si>
    <t>PreviousPurchases</t>
  </si>
  <si>
    <t>PaymentMethod</t>
  </si>
  <si>
    <t>FrequencyOfPurchases</t>
  </si>
  <si>
    <t>Age_Group</t>
  </si>
  <si>
    <t>Bag</t>
  </si>
  <si>
    <t>No</t>
  </si>
  <si>
    <t>50s</t>
  </si>
  <si>
    <t>Electronics</t>
  </si>
  <si>
    <t>Houston</t>
  </si>
  <si>
    <t>UPI</t>
  </si>
  <si>
    <t>Female</t>
  </si>
  <si>
    <t>Los Angeles</t>
  </si>
  <si>
    <t>20s</t>
  </si>
  <si>
    <t>Miami</t>
  </si>
  <si>
    <t>Chicago</t>
  </si>
  <si>
    <t>40s</t>
  </si>
  <si>
    <t>30s</t>
  </si>
  <si>
    <t>Home Decor</t>
  </si>
  <si>
    <t>60+</t>
  </si>
  <si>
    <t>Sports</t>
  </si>
  <si>
    <t>below 20</t>
  </si>
  <si>
    <t>Curtains</t>
  </si>
  <si>
    <t>Football</t>
  </si>
  <si>
    <t>Laptop</t>
  </si>
  <si>
    <t>Phone</t>
  </si>
  <si>
    <t>T-Shirt</t>
  </si>
  <si>
    <t>Watch</t>
  </si>
  <si>
    <t>Grand Total</t>
  </si>
  <si>
    <t>Count of Previous_Purchases</t>
  </si>
  <si>
    <t>LOCATION</t>
  </si>
  <si>
    <t>Sum of Purchase_Amount_USD</t>
  </si>
  <si>
    <t>ITEM_PURCHASED</t>
  </si>
  <si>
    <t>GENDER</t>
  </si>
  <si>
    <t>SUM OF Category</t>
  </si>
  <si>
    <t>SEASON</t>
  </si>
  <si>
    <t>All</t>
  </si>
  <si>
    <t>Frequency</t>
  </si>
  <si>
    <t>Deliry_Type</t>
  </si>
  <si>
    <t>CLOTHES_SIZES</t>
  </si>
  <si>
    <t>CUSTOMER ReviewRating</t>
  </si>
  <si>
    <t>Count of Item_Purchased</t>
  </si>
  <si>
    <t xml:space="preserve"> Subscription_Status</t>
  </si>
  <si>
    <t>PAYMENT_Method</t>
  </si>
  <si>
    <t>Count of Category</t>
  </si>
  <si>
    <t>COLOR</t>
  </si>
  <si>
    <t>Timeline</t>
  </si>
  <si>
    <t>Values</t>
  </si>
  <si>
    <t>Forecast</t>
  </si>
  <si>
    <t>Lower Confidence Bound</t>
  </si>
  <si>
    <t>Upper Confidence Bound</t>
  </si>
  <si>
    <t>SES MODEL</t>
  </si>
  <si>
    <t>CONFIDENCE INTERVAL</t>
  </si>
  <si>
    <t>Column2</t>
  </si>
  <si>
    <t>TOTAL REVUNUE</t>
  </si>
  <si>
    <t>TOTAL ITEM PURCHASED</t>
  </si>
  <si>
    <t>CUSTOMER COUNT</t>
  </si>
  <si>
    <t>AVERAGE REVIEW RATING</t>
  </si>
  <si>
    <t>KPI</t>
  </si>
  <si>
    <t>VALUES</t>
  </si>
  <si>
    <t>VARIABLE</t>
  </si>
  <si>
    <t>VALUE</t>
  </si>
  <si>
    <t>DISCOUNT %</t>
  </si>
  <si>
    <t xml:space="preserve">PRICE INCREASE % </t>
  </si>
  <si>
    <t>CUSTOMER GROWTH %</t>
  </si>
  <si>
    <t>ADJUSTMENT REVENUE</t>
  </si>
  <si>
    <t>DISCOUNT LIST</t>
  </si>
  <si>
    <t>REVUNUE $</t>
  </si>
  <si>
    <t>STD_Customer_Segmentation</t>
  </si>
  <si>
    <t>Shopping_Table_Customer_Segment</t>
  </si>
  <si>
    <t>REVUENUE</t>
  </si>
  <si>
    <t xml:space="preserve">TOTALITEMPURCHASED </t>
  </si>
  <si>
    <t>CUSTOMER %</t>
  </si>
  <si>
    <t>DISCOUNT%</t>
  </si>
  <si>
    <t>PRICEINCREASE%</t>
  </si>
  <si>
    <t>AVERAGEREVIEWRATING</t>
  </si>
  <si>
    <t>ADJECTMENT_REVENUE</t>
  </si>
  <si>
    <t>DISCOUT LIST</t>
  </si>
  <si>
    <t>REVUENUE $</t>
  </si>
  <si>
    <t xml:space="preserve">                  DISCOUNT %</t>
  </si>
  <si>
    <t xml:space="preserve">                DISCOUNT % </t>
  </si>
  <si>
    <t xml:space="preserve">            VARIABLE</t>
  </si>
  <si>
    <t xml:space="preserve">           KPI</t>
  </si>
  <si>
    <t>CUSTOMERGROWT%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</si>
</sst>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5C]#,##0.00"/>
    <numFmt numFmtId="169" formatCode="_-[$$-409]* #,##0.00_ ;_-[$$-409]* \-#,##0.00\ ;_-[$$-409]* &quot;-&quot;??_ ;_-@_ "/>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1">
    <xf numFmtId="0" fontId="0" fillId="0" borderId="0" xfId="0"/>
    <xf numFmtId="0" fontId="0" fillId="0" borderId="0" xfId="0" applyNumberFormat="1"/>
    <xf numFmtId="0" fontId="0" fillId="0" borderId="0" xfId="0" applyAlignment="1">
      <alignment horizontal="center"/>
    </xf>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164" fontId="0" fillId="0" borderId="0" xfId="0" applyNumberFormat="1" applyAlignment="1">
      <alignment horizontal="center"/>
    </xf>
    <xf numFmtId="0" fontId="0" fillId="0" borderId="0" xfId="0" applyNumberFormat="1" applyAlignment="1">
      <alignment horizontal="center"/>
    </xf>
    <xf numFmtId="9" fontId="0" fillId="0" borderId="0" xfId="0" applyNumberFormat="1"/>
    <xf numFmtId="0" fontId="0" fillId="0" borderId="0" xfId="0" applyAlignment="1">
      <alignment horizontal="center"/>
    </xf>
    <xf numFmtId="0" fontId="0" fillId="0" borderId="10" xfId="0" applyBorder="1"/>
    <xf numFmtId="164" fontId="0" fillId="0" borderId="10" xfId="0" applyNumberFormat="1" applyBorder="1"/>
    <xf numFmtId="9" fontId="0" fillId="0" borderId="10" xfId="0" applyNumberFormat="1" applyBorder="1"/>
    <xf numFmtId="0" fontId="16" fillId="0" borderId="0" xfId="0" applyFont="1"/>
    <xf numFmtId="0" fontId="16" fillId="0" borderId="0" xfId="0" applyFont="1" applyAlignment="1">
      <alignment horizontal="center"/>
    </xf>
    <xf numFmtId="0" fontId="0" fillId="0" borderId="0" xfId="0" applyAlignment="1">
      <alignment horizontal="center"/>
    </xf>
    <xf numFmtId="169" fontId="0" fillId="0" borderId="0" xfId="0" applyNumberFormat="1"/>
    <xf numFmtId="1" fontId="0" fillId="0" borderId="0" xfId="0" applyNumberFormat="1" applyAlignment="1">
      <alignment horizontal="center"/>
    </xf>
    <xf numFmtId="169" fontId="0" fillId="0" borderId="0" xfId="0" applyNumberFormat="1" applyAlignment="1">
      <alignment horizontal="center"/>
    </xf>
    <xf numFmtId="2" fontId="0" fillId="0" borderId="0" xfId="0" applyNumberFormat="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01">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45C]#,##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9" formatCode="_-[$$-409]* #,##0.00_ ;_-[$$-409]* \-#,##0.00\ ;_-[$$-409]* &quot;-&quot;??_ ;_-@_ "/>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numFmt numFmtId="164" formatCode="[$$-45C]#,##0.00"/>
    </dxf>
    <dxf>
      <numFmt numFmtId="164" formatCode="[$$-45C]#,##0.00"/>
    </dxf>
    <dxf>
      <numFmt numFmtId="164" formatCode="[$$-45C]#,##0.00"/>
    </dxf>
    <dxf>
      <numFmt numFmtId="164" formatCode="[$$-45C]#,##0.0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numFmt numFmtId="0" formatCode="General"/>
    </dxf>
    <dxf>
      <numFmt numFmtId="2" formatCode="0.00"/>
    </dxf>
    <dxf>
      <numFmt numFmtId="2" formatCode="0.0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45C]#,##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45C]#,##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26" Type="http://schemas.openxmlformats.org/officeDocument/2006/relationships/powerPivotData" Target="model/item.data"/><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0"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8.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pivotCacheDefinition" Target="pivotCache/pivotCacheDefinition3.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connections" Target="connections.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lineChart>
        <c:grouping val="standard"/>
        <c:varyColors val="0"/>
        <c:ser>
          <c:idx val="0"/>
          <c:order val="0"/>
          <c:tx>
            <c:strRef>
              <c:f>FORECAST!$B$1</c:f>
              <c:strCache>
                <c:ptCount val="1"/>
                <c:pt idx="0">
                  <c:v>Values</c:v>
                </c:pt>
              </c:strCache>
            </c:strRef>
          </c:tx>
          <c:spPr>
            <a:ln w="34925" cap="rnd">
              <a:solidFill>
                <a:schemeClr val="accent6">
                  <a:tint val="58000"/>
                </a:schemeClr>
              </a:solidFill>
              <a:round/>
            </a:ln>
            <a:effectLst>
              <a:outerShdw blurRad="57150" dist="19050" dir="5400000" algn="ctr" rotWithShape="0">
                <a:srgbClr val="000000">
                  <a:alpha val="63000"/>
                </a:srgbClr>
              </a:outerShdw>
            </a:effectLst>
          </c:spPr>
          <c:marker>
            <c:symbol val="none"/>
          </c:marker>
          <c:val>
            <c:numRef>
              <c:f>FORECAST!$B$2:$B$1251</c:f>
              <c:numCache>
                <c:formatCode>General</c:formatCode>
                <c:ptCount val="1250"/>
                <c:pt idx="0">
                  <c:v>14</c:v>
                </c:pt>
                <c:pt idx="1">
                  <c:v>2</c:v>
                </c:pt>
                <c:pt idx="2">
                  <c:v>23</c:v>
                </c:pt>
                <c:pt idx="3">
                  <c:v>49</c:v>
                </c:pt>
                <c:pt idx="4">
                  <c:v>31</c:v>
                </c:pt>
                <c:pt idx="5">
                  <c:v>14</c:v>
                </c:pt>
                <c:pt idx="6">
                  <c:v>49</c:v>
                </c:pt>
                <c:pt idx="7">
                  <c:v>19</c:v>
                </c:pt>
                <c:pt idx="8">
                  <c:v>8</c:v>
                </c:pt>
                <c:pt idx="9">
                  <c:v>4</c:v>
                </c:pt>
                <c:pt idx="10">
                  <c:v>26</c:v>
                </c:pt>
                <c:pt idx="11">
                  <c:v>10</c:v>
                </c:pt>
                <c:pt idx="12">
                  <c:v>37</c:v>
                </c:pt>
                <c:pt idx="13">
                  <c:v>31</c:v>
                </c:pt>
                <c:pt idx="14">
                  <c:v>34</c:v>
                </c:pt>
                <c:pt idx="15">
                  <c:v>8</c:v>
                </c:pt>
                <c:pt idx="16">
                  <c:v>44</c:v>
                </c:pt>
                <c:pt idx="17">
                  <c:v>36</c:v>
                </c:pt>
                <c:pt idx="18">
                  <c:v>17</c:v>
                </c:pt>
                <c:pt idx="19">
                  <c:v>46</c:v>
                </c:pt>
                <c:pt idx="20">
                  <c:v>50</c:v>
                </c:pt>
                <c:pt idx="21">
                  <c:v>22</c:v>
                </c:pt>
                <c:pt idx="22">
                  <c:v>32</c:v>
                </c:pt>
                <c:pt idx="23">
                  <c:v>40</c:v>
                </c:pt>
                <c:pt idx="24">
                  <c:v>16</c:v>
                </c:pt>
                <c:pt idx="25">
                  <c:v>14</c:v>
                </c:pt>
                <c:pt idx="26">
                  <c:v>13</c:v>
                </c:pt>
                <c:pt idx="27">
                  <c:v>7</c:v>
                </c:pt>
                <c:pt idx="28">
                  <c:v>41</c:v>
                </c:pt>
                <c:pt idx="29">
                  <c:v>14</c:v>
                </c:pt>
                <c:pt idx="30">
                  <c:v>16</c:v>
                </c:pt>
                <c:pt idx="31">
                  <c:v>45</c:v>
                </c:pt>
                <c:pt idx="32">
                  <c:v>37</c:v>
                </c:pt>
                <c:pt idx="33">
                  <c:v>45</c:v>
                </c:pt>
                <c:pt idx="34">
                  <c:v>38</c:v>
                </c:pt>
                <c:pt idx="35">
                  <c:v>48</c:v>
                </c:pt>
                <c:pt idx="36">
                  <c:v>44</c:v>
                </c:pt>
                <c:pt idx="37">
                  <c:v>10</c:v>
                </c:pt>
                <c:pt idx="38">
                  <c:v>44</c:v>
                </c:pt>
                <c:pt idx="39">
                  <c:v>18</c:v>
                </c:pt>
                <c:pt idx="40">
                  <c:v>31</c:v>
                </c:pt>
                <c:pt idx="41">
                  <c:v>40</c:v>
                </c:pt>
                <c:pt idx="42">
                  <c:v>15</c:v>
                </c:pt>
                <c:pt idx="43">
                  <c:v>19</c:v>
                </c:pt>
                <c:pt idx="44">
                  <c:v>45</c:v>
                </c:pt>
                <c:pt idx="45">
                  <c:v>25</c:v>
                </c:pt>
                <c:pt idx="46">
                  <c:v>45</c:v>
                </c:pt>
                <c:pt idx="47">
                  <c:v>36</c:v>
                </c:pt>
                <c:pt idx="48">
                  <c:v>38</c:v>
                </c:pt>
                <c:pt idx="49">
                  <c:v>34</c:v>
                </c:pt>
                <c:pt idx="50">
                  <c:v>39</c:v>
                </c:pt>
                <c:pt idx="51">
                  <c:v>7</c:v>
                </c:pt>
                <c:pt idx="52">
                  <c:v>26</c:v>
                </c:pt>
                <c:pt idx="53">
                  <c:v>35</c:v>
                </c:pt>
                <c:pt idx="54">
                  <c:v>35</c:v>
                </c:pt>
                <c:pt idx="55">
                  <c:v>49</c:v>
                </c:pt>
                <c:pt idx="56">
                  <c:v>46</c:v>
                </c:pt>
                <c:pt idx="57">
                  <c:v>17</c:v>
                </c:pt>
                <c:pt idx="58">
                  <c:v>29</c:v>
                </c:pt>
                <c:pt idx="59">
                  <c:v>4</c:v>
                </c:pt>
                <c:pt idx="60">
                  <c:v>17</c:v>
                </c:pt>
                <c:pt idx="61">
                  <c:v>21</c:v>
                </c:pt>
                <c:pt idx="62">
                  <c:v>31</c:v>
                </c:pt>
                <c:pt idx="63">
                  <c:v>43</c:v>
                </c:pt>
                <c:pt idx="64">
                  <c:v>18</c:v>
                </c:pt>
                <c:pt idx="65">
                  <c:v>44</c:v>
                </c:pt>
                <c:pt idx="66">
                  <c:v>3</c:v>
                </c:pt>
                <c:pt idx="67">
                  <c:v>49</c:v>
                </c:pt>
                <c:pt idx="68">
                  <c:v>21</c:v>
                </c:pt>
                <c:pt idx="69">
                  <c:v>5</c:v>
                </c:pt>
                <c:pt idx="70">
                  <c:v>32</c:v>
                </c:pt>
                <c:pt idx="71">
                  <c:v>34</c:v>
                </c:pt>
                <c:pt idx="72">
                  <c:v>21</c:v>
                </c:pt>
                <c:pt idx="73">
                  <c:v>43</c:v>
                </c:pt>
                <c:pt idx="74">
                  <c:v>3</c:v>
                </c:pt>
                <c:pt idx="75">
                  <c:v>21</c:v>
                </c:pt>
                <c:pt idx="76">
                  <c:v>32</c:v>
                </c:pt>
                <c:pt idx="77">
                  <c:v>36</c:v>
                </c:pt>
                <c:pt idx="78">
                  <c:v>50</c:v>
                </c:pt>
                <c:pt idx="79">
                  <c:v>43</c:v>
                </c:pt>
                <c:pt idx="80">
                  <c:v>24</c:v>
                </c:pt>
                <c:pt idx="81">
                  <c:v>36</c:v>
                </c:pt>
                <c:pt idx="82">
                  <c:v>21</c:v>
                </c:pt>
                <c:pt idx="83">
                  <c:v>34</c:v>
                </c:pt>
                <c:pt idx="84">
                  <c:v>42</c:v>
                </c:pt>
                <c:pt idx="85">
                  <c:v>2</c:v>
                </c:pt>
                <c:pt idx="86">
                  <c:v>47</c:v>
                </c:pt>
                <c:pt idx="87">
                  <c:v>44</c:v>
                </c:pt>
                <c:pt idx="88">
                  <c:v>35</c:v>
                </c:pt>
                <c:pt idx="89">
                  <c:v>15</c:v>
                </c:pt>
                <c:pt idx="90">
                  <c:v>29</c:v>
                </c:pt>
                <c:pt idx="91">
                  <c:v>18</c:v>
                </c:pt>
                <c:pt idx="92">
                  <c:v>13</c:v>
                </c:pt>
                <c:pt idx="93">
                  <c:v>46</c:v>
                </c:pt>
                <c:pt idx="94">
                  <c:v>28</c:v>
                </c:pt>
                <c:pt idx="95">
                  <c:v>48</c:v>
                </c:pt>
                <c:pt idx="96">
                  <c:v>43</c:v>
                </c:pt>
                <c:pt idx="97">
                  <c:v>37</c:v>
                </c:pt>
                <c:pt idx="98">
                  <c:v>20</c:v>
                </c:pt>
                <c:pt idx="99">
                  <c:v>33</c:v>
                </c:pt>
                <c:pt idx="100">
                  <c:v>31</c:v>
                </c:pt>
                <c:pt idx="101">
                  <c:v>50</c:v>
                </c:pt>
                <c:pt idx="102">
                  <c:v>35</c:v>
                </c:pt>
                <c:pt idx="103">
                  <c:v>22</c:v>
                </c:pt>
                <c:pt idx="104">
                  <c:v>1</c:v>
                </c:pt>
                <c:pt idx="105">
                  <c:v>4</c:v>
                </c:pt>
                <c:pt idx="106">
                  <c:v>31</c:v>
                </c:pt>
                <c:pt idx="107">
                  <c:v>46</c:v>
                </c:pt>
                <c:pt idx="108">
                  <c:v>32</c:v>
                </c:pt>
                <c:pt idx="109">
                  <c:v>43</c:v>
                </c:pt>
                <c:pt idx="110">
                  <c:v>26</c:v>
                </c:pt>
                <c:pt idx="111">
                  <c:v>9</c:v>
                </c:pt>
                <c:pt idx="112">
                  <c:v>28</c:v>
                </c:pt>
                <c:pt idx="113">
                  <c:v>20</c:v>
                </c:pt>
                <c:pt idx="114">
                  <c:v>9</c:v>
                </c:pt>
                <c:pt idx="115">
                  <c:v>48</c:v>
                </c:pt>
                <c:pt idx="116">
                  <c:v>12</c:v>
                </c:pt>
                <c:pt idx="117">
                  <c:v>29</c:v>
                </c:pt>
                <c:pt idx="118">
                  <c:v>27</c:v>
                </c:pt>
                <c:pt idx="119">
                  <c:v>44</c:v>
                </c:pt>
                <c:pt idx="120">
                  <c:v>32</c:v>
                </c:pt>
                <c:pt idx="121">
                  <c:v>11</c:v>
                </c:pt>
                <c:pt idx="122">
                  <c:v>44</c:v>
                </c:pt>
                <c:pt idx="123">
                  <c:v>46</c:v>
                </c:pt>
                <c:pt idx="124">
                  <c:v>50</c:v>
                </c:pt>
                <c:pt idx="125">
                  <c:v>45</c:v>
                </c:pt>
                <c:pt idx="126">
                  <c:v>48</c:v>
                </c:pt>
                <c:pt idx="127">
                  <c:v>26</c:v>
                </c:pt>
                <c:pt idx="128">
                  <c:v>21</c:v>
                </c:pt>
                <c:pt idx="129">
                  <c:v>49</c:v>
                </c:pt>
                <c:pt idx="130">
                  <c:v>13</c:v>
                </c:pt>
                <c:pt idx="131">
                  <c:v>46</c:v>
                </c:pt>
                <c:pt idx="132">
                  <c:v>42</c:v>
                </c:pt>
                <c:pt idx="133">
                  <c:v>25</c:v>
                </c:pt>
                <c:pt idx="134">
                  <c:v>25</c:v>
                </c:pt>
                <c:pt idx="135">
                  <c:v>12</c:v>
                </c:pt>
                <c:pt idx="136">
                  <c:v>4</c:v>
                </c:pt>
                <c:pt idx="137">
                  <c:v>38</c:v>
                </c:pt>
                <c:pt idx="138">
                  <c:v>42</c:v>
                </c:pt>
                <c:pt idx="139">
                  <c:v>30</c:v>
                </c:pt>
                <c:pt idx="140">
                  <c:v>50</c:v>
                </c:pt>
                <c:pt idx="141">
                  <c:v>45</c:v>
                </c:pt>
                <c:pt idx="142">
                  <c:v>33</c:v>
                </c:pt>
                <c:pt idx="143">
                  <c:v>25</c:v>
                </c:pt>
                <c:pt idx="144">
                  <c:v>25</c:v>
                </c:pt>
                <c:pt idx="145">
                  <c:v>44</c:v>
                </c:pt>
                <c:pt idx="146">
                  <c:v>21</c:v>
                </c:pt>
                <c:pt idx="147">
                  <c:v>31</c:v>
                </c:pt>
                <c:pt idx="148">
                  <c:v>47</c:v>
                </c:pt>
                <c:pt idx="149">
                  <c:v>14</c:v>
                </c:pt>
                <c:pt idx="150">
                  <c:v>17</c:v>
                </c:pt>
                <c:pt idx="151">
                  <c:v>3</c:v>
                </c:pt>
                <c:pt idx="152">
                  <c:v>42</c:v>
                </c:pt>
                <c:pt idx="153">
                  <c:v>22</c:v>
                </c:pt>
                <c:pt idx="154">
                  <c:v>21</c:v>
                </c:pt>
                <c:pt idx="155">
                  <c:v>21</c:v>
                </c:pt>
                <c:pt idx="156">
                  <c:v>40</c:v>
                </c:pt>
                <c:pt idx="157">
                  <c:v>1</c:v>
                </c:pt>
                <c:pt idx="158">
                  <c:v>50</c:v>
                </c:pt>
                <c:pt idx="159">
                  <c:v>39</c:v>
                </c:pt>
                <c:pt idx="160">
                  <c:v>34</c:v>
                </c:pt>
                <c:pt idx="161">
                  <c:v>29</c:v>
                </c:pt>
                <c:pt idx="162">
                  <c:v>31</c:v>
                </c:pt>
                <c:pt idx="163">
                  <c:v>8</c:v>
                </c:pt>
                <c:pt idx="164">
                  <c:v>5</c:v>
                </c:pt>
                <c:pt idx="165">
                  <c:v>7</c:v>
                </c:pt>
                <c:pt idx="166">
                  <c:v>30</c:v>
                </c:pt>
                <c:pt idx="167">
                  <c:v>14</c:v>
                </c:pt>
                <c:pt idx="168">
                  <c:v>5</c:v>
                </c:pt>
                <c:pt idx="169">
                  <c:v>3</c:v>
                </c:pt>
                <c:pt idx="170">
                  <c:v>46</c:v>
                </c:pt>
                <c:pt idx="171">
                  <c:v>4</c:v>
                </c:pt>
                <c:pt idx="172">
                  <c:v>42</c:v>
                </c:pt>
                <c:pt idx="173">
                  <c:v>30</c:v>
                </c:pt>
                <c:pt idx="174">
                  <c:v>37</c:v>
                </c:pt>
                <c:pt idx="175">
                  <c:v>2</c:v>
                </c:pt>
                <c:pt idx="176">
                  <c:v>30</c:v>
                </c:pt>
                <c:pt idx="177">
                  <c:v>47</c:v>
                </c:pt>
                <c:pt idx="178">
                  <c:v>21</c:v>
                </c:pt>
                <c:pt idx="179">
                  <c:v>9</c:v>
                </c:pt>
                <c:pt idx="180">
                  <c:v>12</c:v>
                </c:pt>
                <c:pt idx="181">
                  <c:v>4</c:v>
                </c:pt>
                <c:pt idx="182">
                  <c:v>10</c:v>
                </c:pt>
                <c:pt idx="183">
                  <c:v>26</c:v>
                </c:pt>
                <c:pt idx="184">
                  <c:v>40</c:v>
                </c:pt>
                <c:pt idx="185">
                  <c:v>34</c:v>
                </c:pt>
                <c:pt idx="186">
                  <c:v>31</c:v>
                </c:pt>
                <c:pt idx="187">
                  <c:v>1</c:v>
                </c:pt>
                <c:pt idx="188">
                  <c:v>5</c:v>
                </c:pt>
                <c:pt idx="189">
                  <c:v>4</c:v>
                </c:pt>
                <c:pt idx="190">
                  <c:v>48</c:v>
                </c:pt>
                <c:pt idx="191">
                  <c:v>29</c:v>
                </c:pt>
                <c:pt idx="192">
                  <c:v>12</c:v>
                </c:pt>
                <c:pt idx="193">
                  <c:v>29</c:v>
                </c:pt>
                <c:pt idx="194">
                  <c:v>15</c:v>
                </c:pt>
                <c:pt idx="195">
                  <c:v>34</c:v>
                </c:pt>
                <c:pt idx="196">
                  <c:v>41</c:v>
                </c:pt>
                <c:pt idx="197">
                  <c:v>41</c:v>
                </c:pt>
                <c:pt idx="198">
                  <c:v>39</c:v>
                </c:pt>
                <c:pt idx="199">
                  <c:v>32</c:v>
                </c:pt>
                <c:pt idx="200">
                  <c:v>29</c:v>
                </c:pt>
                <c:pt idx="201">
                  <c:v>15</c:v>
                </c:pt>
                <c:pt idx="202">
                  <c:v>33</c:v>
                </c:pt>
                <c:pt idx="203">
                  <c:v>18</c:v>
                </c:pt>
                <c:pt idx="204">
                  <c:v>35</c:v>
                </c:pt>
                <c:pt idx="205">
                  <c:v>25</c:v>
                </c:pt>
                <c:pt idx="206">
                  <c:v>6</c:v>
                </c:pt>
                <c:pt idx="207">
                  <c:v>17</c:v>
                </c:pt>
                <c:pt idx="208">
                  <c:v>17</c:v>
                </c:pt>
                <c:pt idx="209">
                  <c:v>44</c:v>
                </c:pt>
                <c:pt idx="210">
                  <c:v>6</c:v>
                </c:pt>
                <c:pt idx="211">
                  <c:v>45</c:v>
                </c:pt>
                <c:pt idx="212">
                  <c:v>7</c:v>
                </c:pt>
                <c:pt idx="213">
                  <c:v>11</c:v>
                </c:pt>
                <c:pt idx="214">
                  <c:v>41</c:v>
                </c:pt>
                <c:pt idx="215">
                  <c:v>24</c:v>
                </c:pt>
                <c:pt idx="216">
                  <c:v>21</c:v>
                </c:pt>
                <c:pt idx="217">
                  <c:v>24</c:v>
                </c:pt>
                <c:pt idx="218">
                  <c:v>8</c:v>
                </c:pt>
                <c:pt idx="219">
                  <c:v>12</c:v>
                </c:pt>
                <c:pt idx="220">
                  <c:v>48</c:v>
                </c:pt>
                <c:pt idx="221">
                  <c:v>6</c:v>
                </c:pt>
                <c:pt idx="222">
                  <c:v>14</c:v>
                </c:pt>
                <c:pt idx="223">
                  <c:v>34</c:v>
                </c:pt>
                <c:pt idx="224">
                  <c:v>12</c:v>
                </c:pt>
                <c:pt idx="225">
                  <c:v>11</c:v>
                </c:pt>
                <c:pt idx="226">
                  <c:v>5</c:v>
                </c:pt>
                <c:pt idx="227">
                  <c:v>25</c:v>
                </c:pt>
                <c:pt idx="228">
                  <c:v>11</c:v>
                </c:pt>
                <c:pt idx="229">
                  <c:v>27</c:v>
                </c:pt>
                <c:pt idx="230">
                  <c:v>43</c:v>
                </c:pt>
                <c:pt idx="231">
                  <c:v>18</c:v>
                </c:pt>
                <c:pt idx="232">
                  <c:v>32</c:v>
                </c:pt>
                <c:pt idx="233">
                  <c:v>27</c:v>
                </c:pt>
                <c:pt idx="234">
                  <c:v>24</c:v>
                </c:pt>
                <c:pt idx="235">
                  <c:v>31</c:v>
                </c:pt>
                <c:pt idx="236">
                  <c:v>39</c:v>
                </c:pt>
                <c:pt idx="237">
                  <c:v>36</c:v>
                </c:pt>
                <c:pt idx="238">
                  <c:v>5</c:v>
                </c:pt>
                <c:pt idx="239">
                  <c:v>47</c:v>
                </c:pt>
                <c:pt idx="240">
                  <c:v>29</c:v>
                </c:pt>
                <c:pt idx="241">
                  <c:v>43</c:v>
                </c:pt>
                <c:pt idx="242">
                  <c:v>40</c:v>
                </c:pt>
                <c:pt idx="243">
                  <c:v>4</c:v>
                </c:pt>
                <c:pt idx="244">
                  <c:v>39</c:v>
                </c:pt>
                <c:pt idx="245">
                  <c:v>45</c:v>
                </c:pt>
                <c:pt idx="246">
                  <c:v>20</c:v>
                </c:pt>
                <c:pt idx="247">
                  <c:v>14</c:v>
                </c:pt>
                <c:pt idx="248">
                  <c:v>33</c:v>
                </c:pt>
                <c:pt idx="249">
                  <c:v>18</c:v>
                </c:pt>
                <c:pt idx="250">
                  <c:v>9</c:v>
                </c:pt>
                <c:pt idx="251">
                  <c:v>34</c:v>
                </c:pt>
                <c:pt idx="252">
                  <c:v>33</c:v>
                </c:pt>
                <c:pt idx="253">
                  <c:v>15</c:v>
                </c:pt>
                <c:pt idx="254">
                  <c:v>4</c:v>
                </c:pt>
                <c:pt idx="255">
                  <c:v>25</c:v>
                </c:pt>
                <c:pt idx="256">
                  <c:v>20</c:v>
                </c:pt>
                <c:pt idx="257">
                  <c:v>5</c:v>
                </c:pt>
                <c:pt idx="258">
                  <c:v>16</c:v>
                </c:pt>
                <c:pt idx="259">
                  <c:v>13</c:v>
                </c:pt>
                <c:pt idx="260">
                  <c:v>11</c:v>
                </c:pt>
                <c:pt idx="261">
                  <c:v>21</c:v>
                </c:pt>
                <c:pt idx="262">
                  <c:v>6</c:v>
                </c:pt>
                <c:pt idx="263">
                  <c:v>29</c:v>
                </c:pt>
                <c:pt idx="264">
                  <c:v>15</c:v>
                </c:pt>
                <c:pt idx="265">
                  <c:v>17</c:v>
                </c:pt>
                <c:pt idx="266">
                  <c:v>32</c:v>
                </c:pt>
                <c:pt idx="267">
                  <c:v>42</c:v>
                </c:pt>
                <c:pt idx="268">
                  <c:v>21</c:v>
                </c:pt>
                <c:pt idx="269">
                  <c:v>9</c:v>
                </c:pt>
                <c:pt idx="270">
                  <c:v>16</c:v>
                </c:pt>
                <c:pt idx="271">
                  <c:v>42</c:v>
                </c:pt>
                <c:pt idx="272">
                  <c:v>37</c:v>
                </c:pt>
                <c:pt idx="273">
                  <c:v>32</c:v>
                </c:pt>
                <c:pt idx="274">
                  <c:v>28</c:v>
                </c:pt>
                <c:pt idx="275">
                  <c:v>13</c:v>
                </c:pt>
                <c:pt idx="276">
                  <c:v>11</c:v>
                </c:pt>
                <c:pt idx="277">
                  <c:v>36</c:v>
                </c:pt>
                <c:pt idx="278">
                  <c:v>23</c:v>
                </c:pt>
                <c:pt idx="279">
                  <c:v>37</c:v>
                </c:pt>
                <c:pt idx="280">
                  <c:v>21</c:v>
                </c:pt>
                <c:pt idx="281">
                  <c:v>22</c:v>
                </c:pt>
                <c:pt idx="282">
                  <c:v>9</c:v>
                </c:pt>
                <c:pt idx="283">
                  <c:v>16</c:v>
                </c:pt>
                <c:pt idx="284">
                  <c:v>4</c:v>
                </c:pt>
                <c:pt idx="285">
                  <c:v>3</c:v>
                </c:pt>
                <c:pt idx="286">
                  <c:v>6</c:v>
                </c:pt>
                <c:pt idx="287">
                  <c:v>18</c:v>
                </c:pt>
                <c:pt idx="288">
                  <c:v>34</c:v>
                </c:pt>
                <c:pt idx="289">
                  <c:v>26</c:v>
                </c:pt>
                <c:pt idx="290">
                  <c:v>50</c:v>
                </c:pt>
                <c:pt idx="291">
                  <c:v>40</c:v>
                </c:pt>
                <c:pt idx="292">
                  <c:v>24</c:v>
                </c:pt>
                <c:pt idx="293">
                  <c:v>33</c:v>
                </c:pt>
                <c:pt idx="294">
                  <c:v>19</c:v>
                </c:pt>
                <c:pt idx="295">
                  <c:v>24</c:v>
                </c:pt>
                <c:pt idx="296">
                  <c:v>19</c:v>
                </c:pt>
                <c:pt idx="297">
                  <c:v>4</c:v>
                </c:pt>
                <c:pt idx="298">
                  <c:v>11</c:v>
                </c:pt>
                <c:pt idx="299">
                  <c:v>28</c:v>
                </c:pt>
                <c:pt idx="300">
                  <c:v>24</c:v>
                </c:pt>
                <c:pt idx="301">
                  <c:v>25</c:v>
                </c:pt>
                <c:pt idx="302">
                  <c:v>27</c:v>
                </c:pt>
                <c:pt idx="303">
                  <c:v>49</c:v>
                </c:pt>
                <c:pt idx="304">
                  <c:v>45</c:v>
                </c:pt>
                <c:pt idx="305">
                  <c:v>26</c:v>
                </c:pt>
                <c:pt idx="306">
                  <c:v>4</c:v>
                </c:pt>
                <c:pt idx="307">
                  <c:v>3</c:v>
                </c:pt>
                <c:pt idx="308">
                  <c:v>45</c:v>
                </c:pt>
                <c:pt idx="309">
                  <c:v>21</c:v>
                </c:pt>
                <c:pt idx="310">
                  <c:v>50</c:v>
                </c:pt>
                <c:pt idx="311">
                  <c:v>19</c:v>
                </c:pt>
                <c:pt idx="312">
                  <c:v>6</c:v>
                </c:pt>
                <c:pt idx="313">
                  <c:v>50</c:v>
                </c:pt>
                <c:pt idx="314">
                  <c:v>17</c:v>
                </c:pt>
                <c:pt idx="315">
                  <c:v>24</c:v>
                </c:pt>
                <c:pt idx="316">
                  <c:v>46</c:v>
                </c:pt>
                <c:pt idx="317">
                  <c:v>42</c:v>
                </c:pt>
                <c:pt idx="318">
                  <c:v>10</c:v>
                </c:pt>
                <c:pt idx="319">
                  <c:v>1</c:v>
                </c:pt>
                <c:pt idx="320">
                  <c:v>28</c:v>
                </c:pt>
                <c:pt idx="321">
                  <c:v>48</c:v>
                </c:pt>
                <c:pt idx="322">
                  <c:v>47</c:v>
                </c:pt>
                <c:pt idx="323">
                  <c:v>29</c:v>
                </c:pt>
                <c:pt idx="324">
                  <c:v>37</c:v>
                </c:pt>
                <c:pt idx="325">
                  <c:v>38</c:v>
                </c:pt>
                <c:pt idx="326">
                  <c:v>48</c:v>
                </c:pt>
                <c:pt idx="327">
                  <c:v>36</c:v>
                </c:pt>
                <c:pt idx="328">
                  <c:v>9</c:v>
                </c:pt>
                <c:pt idx="329">
                  <c:v>34</c:v>
                </c:pt>
                <c:pt idx="330">
                  <c:v>43</c:v>
                </c:pt>
                <c:pt idx="331">
                  <c:v>46</c:v>
                </c:pt>
                <c:pt idx="332">
                  <c:v>5</c:v>
                </c:pt>
                <c:pt idx="333">
                  <c:v>15</c:v>
                </c:pt>
                <c:pt idx="334">
                  <c:v>30</c:v>
                </c:pt>
                <c:pt idx="335">
                  <c:v>44</c:v>
                </c:pt>
                <c:pt idx="336">
                  <c:v>16</c:v>
                </c:pt>
                <c:pt idx="337">
                  <c:v>16</c:v>
                </c:pt>
                <c:pt idx="338">
                  <c:v>16</c:v>
                </c:pt>
                <c:pt idx="339">
                  <c:v>21</c:v>
                </c:pt>
                <c:pt idx="340">
                  <c:v>39</c:v>
                </c:pt>
                <c:pt idx="341">
                  <c:v>40</c:v>
                </c:pt>
                <c:pt idx="342">
                  <c:v>48</c:v>
                </c:pt>
                <c:pt idx="343">
                  <c:v>26</c:v>
                </c:pt>
                <c:pt idx="344">
                  <c:v>46</c:v>
                </c:pt>
                <c:pt idx="345">
                  <c:v>27</c:v>
                </c:pt>
                <c:pt idx="346">
                  <c:v>5</c:v>
                </c:pt>
                <c:pt idx="347">
                  <c:v>43</c:v>
                </c:pt>
                <c:pt idx="348">
                  <c:v>17</c:v>
                </c:pt>
                <c:pt idx="349">
                  <c:v>3</c:v>
                </c:pt>
                <c:pt idx="350">
                  <c:v>47</c:v>
                </c:pt>
                <c:pt idx="351">
                  <c:v>24</c:v>
                </c:pt>
                <c:pt idx="352">
                  <c:v>12</c:v>
                </c:pt>
                <c:pt idx="353">
                  <c:v>35</c:v>
                </c:pt>
                <c:pt idx="354">
                  <c:v>42</c:v>
                </c:pt>
                <c:pt idx="355">
                  <c:v>1</c:v>
                </c:pt>
                <c:pt idx="356">
                  <c:v>27</c:v>
                </c:pt>
                <c:pt idx="357">
                  <c:v>16</c:v>
                </c:pt>
                <c:pt idx="358">
                  <c:v>36</c:v>
                </c:pt>
                <c:pt idx="359">
                  <c:v>30</c:v>
                </c:pt>
                <c:pt idx="360">
                  <c:v>18</c:v>
                </c:pt>
                <c:pt idx="361">
                  <c:v>45</c:v>
                </c:pt>
                <c:pt idx="362">
                  <c:v>1</c:v>
                </c:pt>
                <c:pt idx="363">
                  <c:v>42</c:v>
                </c:pt>
                <c:pt idx="364">
                  <c:v>7</c:v>
                </c:pt>
                <c:pt idx="365">
                  <c:v>50</c:v>
                </c:pt>
                <c:pt idx="366">
                  <c:v>37</c:v>
                </c:pt>
                <c:pt idx="367">
                  <c:v>18</c:v>
                </c:pt>
                <c:pt idx="368">
                  <c:v>29</c:v>
                </c:pt>
                <c:pt idx="369">
                  <c:v>45</c:v>
                </c:pt>
                <c:pt idx="370">
                  <c:v>13</c:v>
                </c:pt>
                <c:pt idx="371">
                  <c:v>47</c:v>
                </c:pt>
                <c:pt idx="372">
                  <c:v>7</c:v>
                </c:pt>
                <c:pt idx="373">
                  <c:v>11</c:v>
                </c:pt>
                <c:pt idx="374">
                  <c:v>39</c:v>
                </c:pt>
                <c:pt idx="375">
                  <c:v>6</c:v>
                </c:pt>
                <c:pt idx="376">
                  <c:v>2</c:v>
                </c:pt>
                <c:pt idx="377">
                  <c:v>39</c:v>
                </c:pt>
                <c:pt idx="378">
                  <c:v>23</c:v>
                </c:pt>
                <c:pt idx="379">
                  <c:v>46</c:v>
                </c:pt>
                <c:pt idx="380">
                  <c:v>19</c:v>
                </c:pt>
                <c:pt idx="381">
                  <c:v>3</c:v>
                </c:pt>
                <c:pt idx="382">
                  <c:v>47</c:v>
                </c:pt>
                <c:pt idx="383">
                  <c:v>6</c:v>
                </c:pt>
                <c:pt idx="384">
                  <c:v>6</c:v>
                </c:pt>
                <c:pt idx="385">
                  <c:v>12</c:v>
                </c:pt>
                <c:pt idx="386">
                  <c:v>40</c:v>
                </c:pt>
                <c:pt idx="387">
                  <c:v>38</c:v>
                </c:pt>
                <c:pt idx="388">
                  <c:v>10</c:v>
                </c:pt>
                <c:pt idx="389">
                  <c:v>28</c:v>
                </c:pt>
                <c:pt idx="390">
                  <c:v>19</c:v>
                </c:pt>
                <c:pt idx="391">
                  <c:v>25</c:v>
                </c:pt>
                <c:pt idx="392">
                  <c:v>38</c:v>
                </c:pt>
                <c:pt idx="393">
                  <c:v>6</c:v>
                </c:pt>
                <c:pt idx="394">
                  <c:v>7</c:v>
                </c:pt>
                <c:pt idx="395">
                  <c:v>2</c:v>
                </c:pt>
                <c:pt idx="396">
                  <c:v>24</c:v>
                </c:pt>
                <c:pt idx="397">
                  <c:v>26</c:v>
                </c:pt>
                <c:pt idx="398">
                  <c:v>25</c:v>
                </c:pt>
                <c:pt idx="399">
                  <c:v>10</c:v>
                </c:pt>
                <c:pt idx="400">
                  <c:v>14</c:v>
                </c:pt>
                <c:pt idx="401">
                  <c:v>21</c:v>
                </c:pt>
                <c:pt idx="402">
                  <c:v>26</c:v>
                </c:pt>
                <c:pt idx="403">
                  <c:v>12</c:v>
                </c:pt>
                <c:pt idx="404">
                  <c:v>11</c:v>
                </c:pt>
                <c:pt idx="405">
                  <c:v>15</c:v>
                </c:pt>
                <c:pt idx="406">
                  <c:v>13</c:v>
                </c:pt>
                <c:pt idx="407">
                  <c:v>5</c:v>
                </c:pt>
                <c:pt idx="408">
                  <c:v>36</c:v>
                </c:pt>
                <c:pt idx="409">
                  <c:v>32</c:v>
                </c:pt>
                <c:pt idx="410">
                  <c:v>1</c:v>
                </c:pt>
                <c:pt idx="411">
                  <c:v>15</c:v>
                </c:pt>
                <c:pt idx="412">
                  <c:v>3</c:v>
                </c:pt>
                <c:pt idx="413">
                  <c:v>48</c:v>
                </c:pt>
                <c:pt idx="414">
                  <c:v>30</c:v>
                </c:pt>
                <c:pt idx="415">
                  <c:v>40</c:v>
                </c:pt>
                <c:pt idx="416">
                  <c:v>24</c:v>
                </c:pt>
                <c:pt idx="417">
                  <c:v>48</c:v>
                </c:pt>
                <c:pt idx="418">
                  <c:v>27</c:v>
                </c:pt>
                <c:pt idx="419">
                  <c:v>14</c:v>
                </c:pt>
                <c:pt idx="420">
                  <c:v>18</c:v>
                </c:pt>
                <c:pt idx="421">
                  <c:v>48</c:v>
                </c:pt>
                <c:pt idx="422">
                  <c:v>32</c:v>
                </c:pt>
                <c:pt idx="423">
                  <c:v>21</c:v>
                </c:pt>
                <c:pt idx="424">
                  <c:v>42</c:v>
                </c:pt>
                <c:pt idx="425">
                  <c:v>4</c:v>
                </c:pt>
                <c:pt idx="426">
                  <c:v>19</c:v>
                </c:pt>
                <c:pt idx="427">
                  <c:v>6</c:v>
                </c:pt>
                <c:pt idx="428">
                  <c:v>2</c:v>
                </c:pt>
                <c:pt idx="429">
                  <c:v>21</c:v>
                </c:pt>
                <c:pt idx="430">
                  <c:v>40</c:v>
                </c:pt>
                <c:pt idx="431">
                  <c:v>33</c:v>
                </c:pt>
                <c:pt idx="432">
                  <c:v>26</c:v>
                </c:pt>
                <c:pt idx="433">
                  <c:v>23</c:v>
                </c:pt>
                <c:pt idx="434">
                  <c:v>39</c:v>
                </c:pt>
                <c:pt idx="435">
                  <c:v>42</c:v>
                </c:pt>
                <c:pt idx="436">
                  <c:v>41</c:v>
                </c:pt>
                <c:pt idx="437">
                  <c:v>41</c:v>
                </c:pt>
                <c:pt idx="438">
                  <c:v>12</c:v>
                </c:pt>
                <c:pt idx="439">
                  <c:v>31</c:v>
                </c:pt>
                <c:pt idx="440">
                  <c:v>34</c:v>
                </c:pt>
                <c:pt idx="441">
                  <c:v>32</c:v>
                </c:pt>
                <c:pt idx="442">
                  <c:v>31</c:v>
                </c:pt>
                <c:pt idx="443">
                  <c:v>24</c:v>
                </c:pt>
                <c:pt idx="444">
                  <c:v>31</c:v>
                </c:pt>
                <c:pt idx="445">
                  <c:v>18</c:v>
                </c:pt>
                <c:pt idx="446">
                  <c:v>15</c:v>
                </c:pt>
                <c:pt idx="447">
                  <c:v>7</c:v>
                </c:pt>
                <c:pt idx="448">
                  <c:v>35</c:v>
                </c:pt>
                <c:pt idx="449">
                  <c:v>35</c:v>
                </c:pt>
                <c:pt idx="450">
                  <c:v>19</c:v>
                </c:pt>
                <c:pt idx="451">
                  <c:v>26</c:v>
                </c:pt>
                <c:pt idx="452">
                  <c:v>39</c:v>
                </c:pt>
                <c:pt idx="453">
                  <c:v>22</c:v>
                </c:pt>
                <c:pt idx="454">
                  <c:v>14</c:v>
                </c:pt>
                <c:pt idx="455">
                  <c:v>50</c:v>
                </c:pt>
                <c:pt idx="456">
                  <c:v>33</c:v>
                </c:pt>
                <c:pt idx="457">
                  <c:v>48</c:v>
                </c:pt>
                <c:pt idx="458">
                  <c:v>48</c:v>
                </c:pt>
                <c:pt idx="459">
                  <c:v>27</c:v>
                </c:pt>
                <c:pt idx="460">
                  <c:v>27</c:v>
                </c:pt>
                <c:pt idx="461">
                  <c:v>20</c:v>
                </c:pt>
                <c:pt idx="462">
                  <c:v>48</c:v>
                </c:pt>
                <c:pt idx="463">
                  <c:v>29</c:v>
                </c:pt>
                <c:pt idx="464">
                  <c:v>45</c:v>
                </c:pt>
                <c:pt idx="465">
                  <c:v>25</c:v>
                </c:pt>
                <c:pt idx="466">
                  <c:v>25</c:v>
                </c:pt>
                <c:pt idx="467">
                  <c:v>37</c:v>
                </c:pt>
                <c:pt idx="468">
                  <c:v>16</c:v>
                </c:pt>
                <c:pt idx="469">
                  <c:v>30</c:v>
                </c:pt>
                <c:pt idx="470">
                  <c:v>6</c:v>
                </c:pt>
                <c:pt idx="471">
                  <c:v>36</c:v>
                </c:pt>
                <c:pt idx="472">
                  <c:v>3</c:v>
                </c:pt>
                <c:pt idx="473">
                  <c:v>29</c:v>
                </c:pt>
                <c:pt idx="474">
                  <c:v>15</c:v>
                </c:pt>
                <c:pt idx="475">
                  <c:v>18</c:v>
                </c:pt>
                <c:pt idx="476">
                  <c:v>2</c:v>
                </c:pt>
                <c:pt idx="477">
                  <c:v>49</c:v>
                </c:pt>
                <c:pt idx="478">
                  <c:v>48</c:v>
                </c:pt>
                <c:pt idx="479">
                  <c:v>43</c:v>
                </c:pt>
                <c:pt idx="480">
                  <c:v>30</c:v>
                </c:pt>
                <c:pt idx="481">
                  <c:v>10</c:v>
                </c:pt>
                <c:pt idx="482">
                  <c:v>11</c:v>
                </c:pt>
                <c:pt idx="483">
                  <c:v>12</c:v>
                </c:pt>
                <c:pt idx="484">
                  <c:v>28</c:v>
                </c:pt>
                <c:pt idx="485">
                  <c:v>36</c:v>
                </c:pt>
                <c:pt idx="486">
                  <c:v>37</c:v>
                </c:pt>
                <c:pt idx="487">
                  <c:v>22</c:v>
                </c:pt>
                <c:pt idx="488">
                  <c:v>32</c:v>
                </c:pt>
                <c:pt idx="489">
                  <c:v>40</c:v>
                </c:pt>
                <c:pt idx="490">
                  <c:v>47</c:v>
                </c:pt>
                <c:pt idx="491">
                  <c:v>24</c:v>
                </c:pt>
                <c:pt idx="492">
                  <c:v>11</c:v>
                </c:pt>
                <c:pt idx="493">
                  <c:v>19</c:v>
                </c:pt>
                <c:pt idx="494">
                  <c:v>42</c:v>
                </c:pt>
                <c:pt idx="495">
                  <c:v>6</c:v>
                </c:pt>
                <c:pt idx="496">
                  <c:v>31</c:v>
                </c:pt>
                <c:pt idx="497">
                  <c:v>31</c:v>
                </c:pt>
                <c:pt idx="498">
                  <c:v>27</c:v>
                </c:pt>
                <c:pt idx="499">
                  <c:v>24</c:v>
                </c:pt>
                <c:pt idx="500">
                  <c:v>35</c:v>
                </c:pt>
                <c:pt idx="501">
                  <c:v>21</c:v>
                </c:pt>
                <c:pt idx="502">
                  <c:v>8</c:v>
                </c:pt>
                <c:pt idx="503">
                  <c:v>26</c:v>
                </c:pt>
                <c:pt idx="504">
                  <c:v>26</c:v>
                </c:pt>
                <c:pt idx="505">
                  <c:v>9</c:v>
                </c:pt>
                <c:pt idx="506">
                  <c:v>48</c:v>
                </c:pt>
                <c:pt idx="507">
                  <c:v>33</c:v>
                </c:pt>
                <c:pt idx="508">
                  <c:v>31</c:v>
                </c:pt>
                <c:pt idx="509">
                  <c:v>17</c:v>
                </c:pt>
                <c:pt idx="510">
                  <c:v>22</c:v>
                </c:pt>
                <c:pt idx="511">
                  <c:v>8</c:v>
                </c:pt>
                <c:pt idx="512">
                  <c:v>2</c:v>
                </c:pt>
                <c:pt idx="513">
                  <c:v>45</c:v>
                </c:pt>
                <c:pt idx="514">
                  <c:v>47</c:v>
                </c:pt>
                <c:pt idx="515">
                  <c:v>7</c:v>
                </c:pt>
                <c:pt idx="516">
                  <c:v>19</c:v>
                </c:pt>
                <c:pt idx="517">
                  <c:v>44</c:v>
                </c:pt>
                <c:pt idx="518">
                  <c:v>16</c:v>
                </c:pt>
                <c:pt idx="519">
                  <c:v>17</c:v>
                </c:pt>
                <c:pt idx="520">
                  <c:v>20</c:v>
                </c:pt>
                <c:pt idx="521">
                  <c:v>50</c:v>
                </c:pt>
                <c:pt idx="522">
                  <c:v>37</c:v>
                </c:pt>
                <c:pt idx="523">
                  <c:v>5</c:v>
                </c:pt>
                <c:pt idx="524">
                  <c:v>44</c:v>
                </c:pt>
                <c:pt idx="525">
                  <c:v>41</c:v>
                </c:pt>
                <c:pt idx="526">
                  <c:v>19</c:v>
                </c:pt>
                <c:pt idx="527">
                  <c:v>47</c:v>
                </c:pt>
                <c:pt idx="528">
                  <c:v>40</c:v>
                </c:pt>
                <c:pt idx="529">
                  <c:v>6</c:v>
                </c:pt>
                <c:pt idx="530">
                  <c:v>25</c:v>
                </c:pt>
                <c:pt idx="531">
                  <c:v>42</c:v>
                </c:pt>
                <c:pt idx="532">
                  <c:v>35</c:v>
                </c:pt>
                <c:pt idx="533">
                  <c:v>17</c:v>
                </c:pt>
                <c:pt idx="534">
                  <c:v>4</c:v>
                </c:pt>
                <c:pt idx="535">
                  <c:v>24</c:v>
                </c:pt>
                <c:pt idx="536">
                  <c:v>16</c:v>
                </c:pt>
                <c:pt idx="537">
                  <c:v>14</c:v>
                </c:pt>
                <c:pt idx="538">
                  <c:v>43</c:v>
                </c:pt>
                <c:pt idx="539">
                  <c:v>49</c:v>
                </c:pt>
                <c:pt idx="540">
                  <c:v>33</c:v>
                </c:pt>
                <c:pt idx="541">
                  <c:v>45</c:v>
                </c:pt>
                <c:pt idx="542">
                  <c:v>35</c:v>
                </c:pt>
                <c:pt idx="543">
                  <c:v>11</c:v>
                </c:pt>
                <c:pt idx="544">
                  <c:v>30</c:v>
                </c:pt>
                <c:pt idx="545">
                  <c:v>48</c:v>
                </c:pt>
                <c:pt idx="546">
                  <c:v>45</c:v>
                </c:pt>
                <c:pt idx="547">
                  <c:v>26</c:v>
                </c:pt>
                <c:pt idx="548">
                  <c:v>41</c:v>
                </c:pt>
                <c:pt idx="549">
                  <c:v>37</c:v>
                </c:pt>
                <c:pt idx="550">
                  <c:v>12</c:v>
                </c:pt>
                <c:pt idx="551">
                  <c:v>27</c:v>
                </c:pt>
                <c:pt idx="552">
                  <c:v>18</c:v>
                </c:pt>
                <c:pt idx="553">
                  <c:v>15</c:v>
                </c:pt>
                <c:pt idx="554">
                  <c:v>34</c:v>
                </c:pt>
                <c:pt idx="555">
                  <c:v>37</c:v>
                </c:pt>
                <c:pt idx="556">
                  <c:v>21</c:v>
                </c:pt>
                <c:pt idx="557">
                  <c:v>31</c:v>
                </c:pt>
                <c:pt idx="558">
                  <c:v>43</c:v>
                </c:pt>
                <c:pt idx="559">
                  <c:v>22</c:v>
                </c:pt>
                <c:pt idx="560">
                  <c:v>12</c:v>
                </c:pt>
                <c:pt idx="561">
                  <c:v>25</c:v>
                </c:pt>
                <c:pt idx="562">
                  <c:v>40</c:v>
                </c:pt>
                <c:pt idx="563">
                  <c:v>16</c:v>
                </c:pt>
                <c:pt idx="564">
                  <c:v>30</c:v>
                </c:pt>
                <c:pt idx="565">
                  <c:v>10</c:v>
                </c:pt>
                <c:pt idx="566">
                  <c:v>1</c:v>
                </c:pt>
                <c:pt idx="567">
                  <c:v>24</c:v>
                </c:pt>
                <c:pt idx="568">
                  <c:v>36</c:v>
                </c:pt>
                <c:pt idx="569">
                  <c:v>46</c:v>
                </c:pt>
                <c:pt idx="570">
                  <c:v>20</c:v>
                </c:pt>
                <c:pt idx="571">
                  <c:v>37</c:v>
                </c:pt>
                <c:pt idx="572">
                  <c:v>26</c:v>
                </c:pt>
                <c:pt idx="573">
                  <c:v>23</c:v>
                </c:pt>
                <c:pt idx="574">
                  <c:v>20</c:v>
                </c:pt>
                <c:pt idx="575">
                  <c:v>38</c:v>
                </c:pt>
                <c:pt idx="576">
                  <c:v>5</c:v>
                </c:pt>
                <c:pt idx="577">
                  <c:v>41</c:v>
                </c:pt>
                <c:pt idx="578">
                  <c:v>22</c:v>
                </c:pt>
                <c:pt idx="579">
                  <c:v>48</c:v>
                </c:pt>
                <c:pt idx="580">
                  <c:v>10</c:v>
                </c:pt>
                <c:pt idx="581">
                  <c:v>12</c:v>
                </c:pt>
                <c:pt idx="582">
                  <c:v>2</c:v>
                </c:pt>
                <c:pt idx="583">
                  <c:v>38</c:v>
                </c:pt>
                <c:pt idx="584">
                  <c:v>20</c:v>
                </c:pt>
                <c:pt idx="585">
                  <c:v>5</c:v>
                </c:pt>
                <c:pt idx="586">
                  <c:v>9</c:v>
                </c:pt>
                <c:pt idx="587">
                  <c:v>48</c:v>
                </c:pt>
                <c:pt idx="588">
                  <c:v>9</c:v>
                </c:pt>
                <c:pt idx="589">
                  <c:v>40</c:v>
                </c:pt>
                <c:pt idx="590">
                  <c:v>30</c:v>
                </c:pt>
                <c:pt idx="591">
                  <c:v>6</c:v>
                </c:pt>
                <c:pt idx="592">
                  <c:v>42</c:v>
                </c:pt>
                <c:pt idx="593">
                  <c:v>9</c:v>
                </c:pt>
                <c:pt idx="594">
                  <c:v>6</c:v>
                </c:pt>
                <c:pt idx="595">
                  <c:v>47</c:v>
                </c:pt>
                <c:pt idx="596">
                  <c:v>36</c:v>
                </c:pt>
                <c:pt idx="597">
                  <c:v>19</c:v>
                </c:pt>
                <c:pt idx="598">
                  <c:v>30</c:v>
                </c:pt>
                <c:pt idx="599">
                  <c:v>27</c:v>
                </c:pt>
                <c:pt idx="600">
                  <c:v>25</c:v>
                </c:pt>
                <c:pt idx="601">
                  <c:v>5</c:v>
                </c:pt>
                <c:pt idx="602">
                  <c:v>10</c:v>
                </c:pt>
                <c:pt idx="603">
                  <c:v>26</c:v>
                </c:pt>
                <c:pt idx="604">
                  <c:v>11</c:v>
                </c:pt>
                <c:pt idx="605">
                  <c:v>17</c:v>
                </c:pt>
                <c:pt idx="606">
                  <c:v>44</c:v>
                </c:pt>
                <c:pt idx="607">
                  <c:v>44</c:v>
                </c:pt>
                <c:pt idx="608">
                  <c:v>21</c:v>
                </c:pt>
                <c:pt idx="609">
                  <c:v>49</c:v>
                </c:pt>
                <c:pt idx="610">
                  <c:v>27</c:v>
                </c:pt>
                <c:pt idx="611">
                  <c:v>19</c:v>
                </c:pt>
                <c:pt idx="612">
                  <c:v>33</c:v>
                </c:pt>
                <c:pt idx="613">
                  <c:v>46</c:v>
                </c:pt>
                <c:pt idx="614">
                  <c:v>21</c:v>
                </c:pt>
                <c:pt idx="615">
                  <c:v>23</c:v>
                </c:pt>
                <c:pt idx="616">
                  <c:v>38</c:v>
                </c:pt>
                <c:pt idx="617">
                  <c:v>2</c:v>
                </c:pt>
                <c:pt idx="618">
                  <c:v>21</c:v>
                </c:pt>
                <c:pt idx="619">
                  <c:v>1</c:v>
                </c:pt>
                <c:pt idx="620">
                  <c:v>10</c:v>
                </c:pt>
                <c:pt idx="621">
                  <c:v>45</c:v>
                </c:pt>
                <c:pt idx="622">
                  <c:v>44</c:v>
                </c:pt>
                <c:pt idx="623">
                  <c:v>48</c:v>
                </c:pt>
                <c:pt idx="624">
                  <c:v>21</c:v>
                </c:pt>
                <c:pt idx="625">
                  <c:v>1</c:v>
                </c:pt>
                <c:pt idx="626">
                  <c:v>10</c:v>
                </c:pt>
                <c:pt idx="627">
                  <c:v>24</c:v>
                </c:pt>
                <c:pt idx="628">
                  <c:v>29</c:v>
                </c:pt>
                <c:pt idx="629">
                  <c:v>11</c:v>
                </c:pt>
                <c:pt idx="630">
                  <c:v>33</c:v>
                </c:pt>
                <c:pt idx="631">
                  <c:v>27</c:v>
                </c:pt>
                <c:pt idx="632">
                  <c:v>19</c:v>
                </c:pt>
                <c:pt idx="633">
                  <c:v>50</c:v>
                </c:pt>
                <c:pt idx="634">
                  <c:v>46</c:v>
                </c:pt>
                <c:pt idx="635">
                  <c:v>28</c:v>
                </c:pt>
                <c:pt idx="636">
                  <c:v>14</c:v>
                </c:pt>
                <c:pt idx="637">
                  <c:v>46</c:v>
                </c:pt>
                <c:pt idx="638">
                  <c:v>41</c:v>
                </c:pt>
                <c:pt idx="639">
                  <c:v>50</c:v>
                </c:pt>
                <c:pt idx="640">
                  <c:v>28</c:v>
                </c:pt>
                <c:pt idx="641">
                  <c:v>23</c:v>
                </c:pt>
                <c:pt idx="642">
                  <c:v>14</c:v>
                </c:pt>
                <c:pt idx="643">
                  <c:v>10</c:v>
                </c:pt>
                <c:pt idx="644">
                  <c:v>37</c:v>
                </c:pt>
                <c:pt idx="645">
                  <c:v>15</c:v>
                </c:pt>
                <c:pt idx="646">
                  <c:v>19</c:v>
                </c:pt>
                <c:pt idx="647">
                  <c:v>23</c:v>
                </c:pt>
                <c:pt idx="648">
                  <c:v>35</c:v>
                </c:pt>
                <c:pt idx="649">
                  <c:v>33</c:v>
                </c:pt>
                <c:pt idx="650">
                  <c:v>12</c:v>
                </c:pt>
                <c:pt idx="651">
                  <c:v>41</c:v>
                </c:pt>
                <c:pt idx="652">
                  <c:v>27</c:v>
                </c:pt>
                <c:pt idx="653">
                  <c:v>45</c:v>
                </c:pt>
                <c:pt idx="654">
                  <c:v>23</c:v>
                </c:pt>
                <c:pt idx="655">
                  <c:v>19</c:v>
                </c:pt>
                <c:pt idx="656">
                  <c:v>6</c:v>
                </c:pt>
                <c:pt idx="657">
                  <c:v>6</c:v>
                </c:pt>
                <c:pt idx="658">
                  <c:v>20</c:v>
                </c:pt>
                <c:pt idx="659">
                  <c:v>8</c:v>
                </c:pt>
                <c:pt idx="660">
                  <c:v>39</c:v>
                </c:pt>
                <c:pt idx="661">
                  <c:v>39</c:v>
                </c:pt>
                <c:pt idx="662">
                  <c:v>39</c:v>
                </c:pt>
                <c:pt idx="663">
                  <c:v>23</c:v>
                </c:pt>
                <c:pt idx="664">
                  <c:v>41</c:v>
                </c:pt>
                <c:pt idx="665">
                  <c:v>50</c:v>
                </c:pt>
                <c:pt idx="666">
                  <c:v>30</c:v>
                </c:pt>
                <c:pt idx="667">
                  <c:v>32</c:v>
                </c:pt>
                <c:pt idx="668">
                  <c:v>35</c:v>
                </c:pt>
                <c:pt idx="669">
                  <c:v>45</c:v>
                </c:pt>
                <c:pt idx="670">
                  <c:v>37</c:v>
                </c:pt>
                <c:pt idx="671">
                  <c:v>45</c:v>
                </c:pt>
                <c:pt idx="672">
                  <c:v>29</c:v>
                </c:pt>
                <c:pt idx="673">
                  <c:v>27</c:v>
                </c:pt>
                <c:pt idx="674">
                  <c:v>36</c:v>
                </c:pt>
                <c:pt idx="675">
                  <c:v>9</c:v>
                </c:pt>
                <c:pt idx="676">
                  <c:v>38</c:v>
                </c:pt>
                <c:pt idx="677">
                  <c:v>41</c:v>
                </c:pt>
                <c:pt idx="678">
                  <c:v>25</c:v>
                </c:pt>
                <c:pt idx="679">
                  <c:v>37</c:v>
                </c:pt>
                <c:pt idx="680">
                  <c:v>3</c:v>
                </c:pt>
                <c:pt idx="681">
                  <c:v>24</c:v>
                </c:pt>
                <c:pt idx="682">
                  <c:v>49</c:v>
                </c:pt>
                <c:pt idx="683">
                  <c:v>3</c:v>
                </c:pt>
                <c:pt idx="684">
                  <c:v>42</c:v>
                </c:pt>
                <c:pt idx="685">
                  <c:v>32</c:v>
                </c:pt>
                <c:pt idx="686">
                  <c:v>33</c:v>
                </c:pt>
                <c:pt idx="687">
                  <c:v>46</c:v>
                </c:pt>
                <c:pt idx="688">
                  <c:v>44</c:v>
                </c:pt>
                <c:pt idx="689">
                  <c:v>35</c:v>
                </c:pt>
                <c:pt idx="690">
                  <c:v>45</c:v>
                </c:pt>
                <c:pt idx="691">
                  <c:v>37</c:v>
                </c:pt>
                <c:pt idx="692">
                  <c:v>40</c:v>
                </c:pt>
                <c:pt idx="693">
                  <c:v>30</c:v>
                </c:pt>
                <c:pt idx="694">
                  <c:v>38</c:v>
                </c:pt>
                <c:pt idx="695">
                  <c:v>15</c:v>
                </c:pt>
                <c:pt idx="696">
                  <c:v>49</c:v>
                </c:pt>
                <c:pt idx="697">
                  <c:v>40</c:v>
                </c:pt>
                <c:pt idx="698">
                  <c:v>40</c:v>
                </c:pt>
                <c:pt idx="699">
                  <c:v>5</c:v>
                </c:pt>
                <c:pt idx="700">
                  <c:v>5</c:v>
                </c:pt>
                <c:pt idx="701">
                  <c:v>5</c:v>
                </c:pt>
                <c:pt idx="702">
                  <c:v>1</c:v>
                </c:pt>
                <c:pt idx="703">
                  <c:v>21</c:v>
                </c:pt>
                <c:pt idx="704">
                  <c:v>18</c:v>
                </c:pt>
                <c:pt idx="705">
                  <c:v>49</c:v>
                </c:pt>
                <c:pt idx="706">
                  <c:v>27</c:v>
                </c:pt>
                <c:pt idx="707">
                  <c:v>21</c:v>
                </c:pt>
                <c:pt idx="708">
                  <c:v>19</c:v>
                </c:pt>
                <c:pt idx="709">
                  <c:v>23</c:v>
                </c:pt>
                <c:pt idx="710">
                  <c:v>26</c:v>
                </c:pt>
                <c:pt idx="711">
                  <c:v>13</c:v>
                </c:pt>
                <c:pt idx="712">
                  <c:v>36</c:v>
                </c:pt>
                <c:pt idx="713">
                  <c:v>39</c:v>
                </c:pt>
                <c:pt idx="714">
                  <c:v>40</c:v>
                </c:pt>
                <c:pt idx="715">
                  <c:v>37</c:v>
                </c:pt>
                <c:pt idx="716">
                  <c:v>9</c:v>
                </c:pt>
                <c:pt idx="717">
                  <c:v>7</c:v>
                </c:pt>
                <c:pt idx="718">
                  <c:v>25</c:v>
                </c:pt>
                <c:pt idx="719">
                  <c:v>42</c:v>
                </c:pt>
                <c:pt idx="720">
                  <c:v>19</c:v>
                </c:pt>
                <c:pt idx="721">
                  <c:v>41</c:v>
                </c:pt>
                <c:pt idx="722">
                  <c:v>50</c:v>
                </c:pt>
                <c:pt idx="723">
                  <c:v>43</c:v>
                </c:pt>
                <c:pt idx="724">
                  <c:v>36</c:v>
                </c:pt>
                <c:pt idx="725">
                  <c:v>33</c:v>
                </c:pt>
                <c:pt idx="726">
                  <c:v>20</c:v>
                </c:pt>
                <c:pt idx="727">
                  <c:v>37</c:v>
                </c:pt>
                <c:pt idx="728">
                  <c:v>12</c:v>
                </c:pt>
                <c:pt idx="729">
                  <c:v>46</c:v>
                </c:pt>
                <c:pt idx="730">
                  <c:v>28</c:v>
                </c:pt>
                <c:pt idx="731">
                  <c:v>30</c:v>
                </c:pt>
                <c:pt idx="732">
                  <c:v>28</c:v>
                </c:pt>
                <c:pt idx="733">
                  <c:v>20</c:v>
                </c:pt>
                <c:pt idx="734">
                  <c:v>39</c:v>
                </c:pt>
                <c:pt idx="735">
                  <c:v>48</c:v>
                </c:pt>
                <c:pt idx="736">
                  <c:v>32</c:v>
                </c:pt>
                <c:pt idx="737">
                  <c:v>28</c:v>
                </c:pt>
                <c:pt idx="738">
                  <c:v>27</c:v>
                </c:pt>
                <c:pt idx="739">
                  <c:v>26</c:v>
                </c:pt>
                <c:pt idx="740">
                  <c:v>22</c:v>
                </c:pt>
                <c:pt idx="741">
                  <c:v>23</c:v>
                </c:pt>
                <c:pt idx="742">
                  <c:v>21</c:v>
                </c:pt>
                <c:pt idx="743">
                  <c:v>36</c:v>
                </c:pt>
                <c:pt idx="744">
                  <c:v>42</c:v>
                </c:pt>
                <c:pt idx="745">
                  <c:v>4</c:v>
                </c:pt>
                <c:pt idx="746">
                  <c:v>47</c:v>
                </c:pt>
                <c:pt idx="747">
                  <c:v>13</c:v>
                </c:pt>
                <c:pt idx="748">
                  <c:v>8</c:v>
                </c:pt>
                <c:pt idx="749">
                  <c:v>11</c:v>
                </c:pt>
                <c:pt idx="750">
                  <c:v>5</c:v>
                </c:pt>
                <c:pt idx="751">
                  <c:v>1</c:v>
                </c:pt>
                <c:pt idx="752">
                  <c:v>17</c:v>
                </c:pt>
                <c:pt idx="753">
                  <c:v>27</c:v>
                </c:pt>
                <c:pt idx="754">
                  <c:v>3</c:v>
                </c:pt>
                <c:pt idx="755">
                  <c:v>22</c:v>
                </c:pt>
                <c:pt idx="756">
                  <c:v>24</c:v>
                </c:pt>
                <c:pt idx="757">
                  <c:v>18</c:v>
                </c:pt>
                <c:pt idx="758">
                  <c:v>39</c:v>
                </c:pt>
                <c:pt idx="759">
                  <c:v>25</c:v>
                </c:pt>
                <c:pt idx="760">
                  <c:v>6</c:v>
                </c:pt>
                <c:pt idx="761">
                  <c:v>26</c:v>
                </c:pt>
                <c:pt idx="762">
                  <c:v>43</c:v>
                </c:pt>
                <c:pt idx="763">
                  <c:v>6</c:v>
                </c:pt>
                <c:pt idx="764">
                  <c:v>6</c:v>
                </c:pt>
                <c:pt idx="765">
                  <c:v>13</c:v>
                </c:pt>
                <c:pt idx="766">
                  <c:v>13</c:v>
                </c:pt>
                <c:pt idx="767">
                  <c:v>11</c:v>
                </c:pt>
                <c:pt idx="768">
                  <c:v>45</c:v>
                </c:pt>
                <c:pt idx="769">
                  <c:v>8</c:v>
                </c:pt>
                <c:pt idx="770">
                  <c:v>8</c:v>
                </c:pt>
                <c:pt idx="771">
                  <c:v>34</c:v>
                </c:pt>
                <c:pt idx="772">
                  <c:v>40</c:v>
                </c:pt>
                <c:pt idx="773">
                  <c:v>14</c:v>
                </c:pt>
                <c:pt idx="774">
                  <c:v>11</c:v>
                </c:pt>
                <c:pt idx="775">
                  <c:v>8</c:v>
                </c:pt>
                <c:pt idx="776">
                  <c:v>8</c:v>
                </c:pt>
                <c:pt idx="777">
                  <c:v>37</c:v>
                </c:pt>
                <c:pt idx="778">
                  <c:v>23</c:v>
                </c:pt>
                <c:pt idx="779">
                  <c:v>38</c:v>
                </c:pt>
                <c:pt idx="780">
                  <c:v>38</c:v>
                </c:pt>
                <c:pt idx="781">
                  <c:v>12</c:v>
                </c:pt>
                <c:pt idx="782">
                  <c:v>15</c:v>
                </c:pt>
                <c:pt idx="783">
                  <c:v>38</c:v>
                </c:pt>
                <c:pt idx="784">
                  <c:v>41</c:v>
                </c:pt>
                <c:pt idx="785">
                  <c:v>37</c:v>
                </c:pt>
                <c:pt idx="786">
                  <c:v>16</c:v>
                </c:pt>
                <c:pt idx="787">
                  <c:v>25</c:v>
                </c:pt>
                <c:pt idx="788">
                  <c:v>18</c:v>
                </c:pt>
                <c:pt idx="789">
                  <c:v>4</c:v>
                </c:pt>
                <c:pt idx="790">
                  <c:v>12</c:v>
                </c:pt>
                <c:pt idx="791">
                  <c:v>35</c:v>
                </c:pt>
                <c:pt idx="792">
                  <c:v>45</c:v>
                </c:pt>
                <c:pt idx="793">
                  <c:v>16</c:v>
                </c:pt>
                <c:pt idx="794">
                  <c:v>10</c:v>
                </c:pt>
                <c:pt idx="795">
                  <c:v>34</c:v>
                </c:pt>
                <c:pt idx="796">
                  <c:v>43</c:v>
                </c:pt>
                <c:pt idx="797">
                  <c:v>38</c:v>
                </c:pt>
                <c:pt idx="798">
                  <c:v>48</c:v>
                </c:pt>
                <c:pt idx="799">
                  <c:v>31</c:v>
                </c:pt>
                <c:pt idx="800">
                  <c:v>20</c:v>
                </c:pt>
                <c:pt idx="801">
                  <c:v>12</c:v>
                </c:pt>
                <c:pt idx="802">
                  <c:v>2</c:v>
                </c:pt>
                <c:pt idx="803">
                  <c:v>30</c:v>
                </c:pt>
                <c:pt idx="804">
                  <c:v>28</c:v>
                </c:pt>
                <c:pt idx="805">
                  <c:v>40</c:v>
                </c:pt>
                <c:pt idx="806">
                  <c:v>46</c:v>
                </c:pt>
                <c:pt idx="807">
                  <c:v>15</c:v>
                </c:pt>
                <c:pt idx="808">
                  <c:v>38</c:v>
                </c:pt>
                <c:pt idx="809">
                  <c:v>30</c:v>
                </c:pt>
                <c:pt idx="810">
                  <c:v>32</c:v>
                </c:pt>
                <c:pt idx="811">
                  <c:v>36</c:v>
                </c:pt>
                <c:pt idx="812">
                  <c:v>32</c:v>
                </c:pt>
                <c:pt idx="813">
                  <c:v>14</c:v>
                </c:pt>
                <c:pt idx="814">
                  <c:v>8</c:v>
                </c:pt>
                <c:pt idx="815">
                  <c:v>27</c:v>
                </c:pt>
                <c:pt idx="816">
                  <c:v>24</c:v>
                </c:pt>
                <c:pt idx="817">
                  <c:v>30</c:v>
                </c:pt>
                <c:pt idx="818">
                  <c:v>34</c:v>
                </c:pt>
                <c:pt idx="819">
                  <c:v>28</c:v>
                </c:pt>
                <c:pt idx="820">
                  <c:v>27</c:v>
                </c:pt>
                <c:pt idx="821">
                  <c:v>31</c:v>
                </c:pt>
                <c:pt idx="822">
                  <c:v>23</c:v>
                </c:pt>
                <c:pt idx="823">
                  <c:v>11</c:v>
                </c:pt>
                <c:pt idx="824">
                  <c:v>48</c:v>
                </c:pt>
                <c:pt idx="825">
                  <c:v>17</c:v>
                </c:pt>
                <c:pt idx="826">
                  <c:v>36</c:v>
                </c:pt>
                <c:pt idx="827">
                  <c:v>33</c:v>
                </c:pt>
                <c:pt idx="828">
                  <c:v>27</c:v>
                </c:pt>
                <c:pt idx="829">
                  <c:v>14</c:v>
                </c:pt>
                <c:pt idx="830">
                  <c:v>5</c:v>
                </c:pt>
                <c:pt idx="831">
                  <c:v>47</c:v>
                </c:pt>
                <c:pt idx="832">
                  <c:v>28</c:v>
                </c:pt>
                <c:pt idx="833">
                  <c:v>11</c:v>
                </c:pt>
                <c:pt idx="834">
                  <c:v>18</c:v>
                </c:pt>
                <c:pt idx="835">
                  <c:v>21</c:v>
                </c:pt>
                <c:pt idx="836">
                  <c:v>22</c:v>
                </c:pt>
                <c:pt idx="837">
                  <c:v>33</c:v>
                </c:pt>
                <c:pt idx="838">
                  <c:v>49</c:v>
                </c:pt>
                <c:pt idx="839">
                  <c:v>10</c:v>
                </c:pt>
                <c:pt idx="840">
                  <c:v>18</c:v>
                </c:pt>
                <c:pt idx="841">
                  <c:v>28</c:v>
                </c:pt>
                <c:pt idx="842">
                  <c:v>25</c:v>
                </c:pt>
                <c:pt idx="843">
                  <c:v>6</c:v>
                </c:pt>
                <c:pt idx="844">
                  <c:v>44</c:v>
                </c:pt>
                <c:pt idx="845">
                  <c:v>30</c:v>
                </c:pt>
                <c:pt idx="846">
                  <c:v>42</c:v>
                </c:pt>
                <c:pt idx="847">
                  <c:v>30</c:v>
                </c:pt>
                <c:pt idx="848">
                  <c:v>33</c:v>
                </c:pt>
                <c:pt idx="849">
                  <c:v>24</c:v>
                </c:pt>
                <c:pt idx="850">
                  <c:v>13</c:v>
                </c:pt>
                <c:pt idx="851">
                  <c:v>19</c:v>
                </c:pt>
                <c:pt idx="852">
                  <c:v>23</c:v>
                </c:pt>
                <c:pt idx="853">
                  <c:v>35</c:v>
                </c:pt>
                <c:pt idx="854">
                  <c:v>22</c:v>
                </c:pt>
                <c:pt idx="855">
                  <c:v>14</c:v>
                </c:pt>
                <c:pt idx="856">
                  <c:v>47</c:v>
                </c:pt>
                <c:pt idx="857">
                  <c:v>50</c:v>
                </c:pt>
                <c:pt idx="858">
                  <c:v>33</c:v>
                </c:pt>
                <c:pt idx="859">
                  <c:v>7</c:v>
                </c:pt>
                <c:pt idx="860">
                  <c:v>3</c:v>
                </c:pt>
                <c:pt idx="861">
                  <c:v>35</c:v>
                </c:pt>
                <c:pt idx="862">
                  <c:v>13</c:v>
                </c:pt>
                <c:pt idx="863">
                  <c:v>42</c:v>
                </c:pt>
                <c:pt idx="864">
                  <c:v>5</c:v>
                </c:pt>
                <c:pt idx="865">
                  <c:v>23</c:v>
                </c:pt>
                <c:pt idx="866">
                  <c:v>11</c:v>
                </c:pt>
                <c:pt idx="867">
                  <c:v>23</c:v>
                </c:pt>
                <c:pt idx="868">
                  <c:v>2</c:v>
                </c:pt>
                <c:pt idx="869">
                  <c:v>33</c:v>
                </c:pt>
                <c:pt idx="870">
                  <c:v>6</c:v>
                </c:pt>
                <c:pt idx="871">
                  <c:v>45</c:v>
                </c:pt>
                <c:pt idx="872">
                  <c:v>25</c:v>
                </c:pt>
                <c:pt idx="873">
                  <c:v>24</c:v>
                </c:pt>
                <c:pt idx="874">
                  <c:v>10</c:v>
                </c:pt>
                <c:pt idx="875">
                  <c:v>7</c:v>
                </c:pt>
                <c:pt idx="876">
                  <c:v>1</c:v>
                </c:pt>
                <c:pt idx="877">
                  <c:v>45</c:v>
                </c:pt>
                <c:pt idx="878">
                  <c:v>37</c:v>
                </c:pt>
                <c:pt idx="879">
                  <c:v>14</c:v>
                </c:pt>
                <c:pt idx="880">
                  <c:v>25</c:v>
                </c:pt>
                <c:pt idx="881">
                  <c:v>18</c:v>
                </c:pt>
                <c:pt idx="882">
                  <c:v>37</c:v>
                </c:pt>
                <c:pt idx="883">
                  <c:v>30</c:v>
                </c:pt>
                <c:pt idx="884">
                  <c:v>34</c:v>
                </c:pt>
                <c:pt idx="885">
                  <c:v>49</c:v>
                </c:pt>
                <c:pt idx="886">
                  <c:v>48</c:v>
                </c:pt>
                <c:pt idx="887">
                  <c:v>33</c:v>
                </c:pt>
                <c:pt idx="888">
                  <c:v>44</c:v>
                </c:pt>
                <c:pt idx="889">
                  <c:v>50</c:v>
                </c:pt>
                <c:pt idx="890">
                  <c:v>47</c:v>
                </c:pt>
                <c:pt idx="891">
                  <c:v>24</c:v>
                </c:pt>
                <c:pt idx="892">
                  <c:v>43</c:v>
                </c:pt>
                <c:pt idx="893">
                  <c:v>14</c:v>
                </c:pt>
                <c:pt idx="894">
                  <c:v>3</c:v>
                </c:pt>
                <c:pt idx="895">
                  <c:v>33</c:v>
                </c:pt>
                <c:pt idx="896">
                  <c:v>38</c:v>
                </c:pt>
                <c:pt idx="897">
                  <c:v>46</c:v>
                </c:pt>
                <c:pt idx="898">
                  <c:v>19</c:v>
                </c:pt>
                <c:pt idx="899">
                  <c:v>20</c:v>
                </c:pt>
                <c:pt idx="900">
                  <c:v>42</c:v>
                </c:pt>
                <c:pt idx="901">
                  <c:v>34</c:v>
                </c:pt>
                <c:pt idx="902">
                  <c:v>5</c:v>
                </c:pt>
                <c:pt idx="903">
                  <c:v>3</c:v>
                </c:pt>
                <c:pt idx="904">
                  <c:v>46</c:v>
                </c:pt>
                <c:pt idx="905">
                  <c:v>16</c:v>
                </c:pt>
                <c:pt idx="906">
                  <c:v>21</c:v>
                </c:pt>
                <c:pt idx="907">
                  <c:v>34</c:v>
                </c:pt>
                <c:pt idx="908">
                  <c:v>9</c:v>
                </c:pt>
                <c:pt idx="909">
                  <c:v>36</c:v>
                </c:pt>
                <c:pt idx="910">
                  <c:v>22</c:v>
                </c:pt>
                <c:pt idx="911">
                  <c:v>2</c:v>
                </c:pt>
                <c:pt idx="912">
                  <c:v>32</c:v>
                </c:pt>
                <c:pt idx="913">
                  <c:v>29</c:v>
                </c:pt>
                <c:pt idx="914">
                  <c:v>27</c:v>
                </c:pt>
                <c:pt idx="915">
                  <c:v>33</c:v>
                </c:pt>
                <c:pt idx="916">
                  <c:v>16</c:v>
                </c:pt>
                <c:pt idx="917">
                  <c:v>11</c:v>
                </c:pt>
                <c:pt idx="918">
                  <c:v>11</c:v>
                </c:pt>
                <c:pt idx="919">
                  <c:v>17</c:v>
                </c:pt>
                <c:pt idx="920">
                  <c:v>37</c:v>
                </c:pt>
                <c:pt idx="921">
                  <c:v>18</c:v>
                </c:pt>
                <c:pt idx="922">
                  <c:v>13</c:v>
                </c:pt>
                <c:pt idx="923">
                  <c:v>7</c:v>
                </c:pt>
                <c:pt idx="924">
                  <c:v>37</c:v>
                </c:pt>
                <c:pt idx="925">
                  <c:v>8</c:v>
                </c:pt>
                <c:pt idx="926">
                  <c:v>11</c:v>
                </c:pt>
                <c:pt idx="927">
                  <c:v>8</c:v>
                </c:pt>
                <c:pt idx="928">
                  <c:v>31</c:v>
                </c:pt>
                <c:pt idx="929">
                  <c:v>26</c:v>
                </c:pt>
                <c:pt idx="930">
                  <c:v>20</c:v>
                </c:pt>
                <c:pt idx="931">
                  <c:v>24</c:v>
                </c:pt>
                <c:pt idx="932">
                  <c:v>45</c:v>
                </c:pt>
                <c:pt idx="933">
                  <c:v>33</c:v>
                </c:pt>
                <c:pt idx="934">
                  <c:v>21</c:v>
                </c:pt>
                <c:pt idx="935">
                  <c:v>2</c:v>
                </c:pt>
                <c:pt idx="936">
                  <c:v>28</c:v>
                </c:pt>
                <c:pt idx="937">
                  <c:v>18</c:v>
                </c:pt>
                <c:pt idx="938">
                  <c:v>21</c:v>
                </c:pt>
                <c:pt idx="939">
                  <c:v>24</c:v>
                </c:pt>
                <c:pt idx="940">
                  <c:v>15</c:v>
                </c:pt>
                <c:pt idx="941">
                  <c:v>38</c:v>
                </c:pt>
                <c:pt idx="942">
                  <c:v>38</c:v>
                </c:pt>
                <c:pt idx="943">
                  <c:v>13</c:v>
                </c:pt>
                <c:pt idx="944">
                  <c:v>39</c:v>
                </c:pt>
                <c:pt idx="945">
                  <c:v>8</c:v>
                </c:pt>
                <c:pt idx="946">
                  <c:v>4</c:v>
                </c:pt>
                <c:pt idx="947">
                  <c:v>6</c:v>
                </c:pt>
                <c:pt idx="948">
                  <c:v>11</c:v>
                </c:pt>
                <c:pt idx="949">
                  <c:v>49</c:v>
                </c:pt>
                <c:pt idx="950">
                  <c:v>30</c:v>
                </c:pt>
                <c:pt idx="951">
                  <c:v>34</c:v>
                </c:pt>
                <c:pt idx="952">
                  <c:v>28</c:v>
                </c:pt>
                <c:pt idx="953">
                  <c:v>36</c:v>
                </c:pt>
                <c:pt idx="954">
                  <c:v>18</c:v>
                </c:pt>
                <c:pt idx="955">
                  <c:v>4</c:v>
                </c:pt>
                <c:pt idx="956">
                  <c:v>42</c:v>
                </c:pt>
                <c:pt idx="957">
                  <c:v>11</c:v>
                </c:pt>
                <c:pt idx="958">
                  <c:v>31</c:v>
                </c:pt>
                <c:pt idx="959">
                  <c:v>12</c:v>
                </c:pt>
                <c:pt idx="960">
                  <c:v>20</c:v>
                </c:pt>
                <c:pt idx="961">
                  <c:v>37</c:v>
                </c:pt>
                <c:pt idx="962">
                  <c:v>26</c:v>
                </c:pt>
                <c:pt idx="963">
                  <c:v>14</c:v>
                </c:pt>
                <c:pt idx="964">
                  <c:v>12</c:v>
                </c:pt>
                <c:pt idx="965">
                  <c:v>10</c:v>
                </c:pt>
                <c:pt idx="966">
                  <c:v>19</c:v>
                </c:pt>
                <c:pt idx="967">
                  <c:v>4</c:v>
                </c:pt>
                <c:pt idx="968">
                  <c:v>48</c:v>
                </c:pt>
                <c:pt idx="969">
                  <c:v>37</c:v>
                </c:pt>
                <c:pt idx="970">
                  <c:v>4</c:v>
                </c:pt>
                <c:pt idx="971">
                  <c:v>15</c:v>
                </c:pt>
                <c:pt idx="972">
                  <c:v>33</c:v>
                </c:pt>
                <c:pt idx="973">
                  <c:v>30</c:v>
                </c:pt>
                <c:pt idx="974">
                  <c:v>23</c:v>
                </c:pt>
                <c:pt idx="975">
                  <c:v>2</c:v>
                </c:pt>
                <c:pt idx="976">
                  <c:v>50</c:v>
                </c:pt>
                <c:pt idx="977">
                  <c:v>34</c:v>
                </c:pt>
                <c:pt idx="978">
                  <c:v>33</c:v>
                </c:pt>
                <c:pt idx="979">
                  <c:v>34</c:v>
                </c:pt>
                <c:pt idx="980">
                  <c:v>39</c:v>
                </c:pt>
                <c:pt idx="981">
                  <c:v>47</c:v>
                </c:pt>
                <c:pt idx="982">
                  <c:v>37</c:v>
                </c:pt>
                <c:pt idx="983">
                  <c:v>40</c:v>
                </c:pt>
                <c:pt idx="984">
                  <c:v>8</c:v>
                </c:pt>
                <c:pt idx="985">
                  <c:v>12</c:v>
                </c:pt>
                <c:pt idx="986">
                  <c:v>36</c:v>
                </c:pt>
                <c:pt idx="987">
                  <c:v>48</c:v>
                </c:pt>
                <c:pt idx="988">
                  <c:v>47</c:v>
                </c:pt>
                <c:pt idx="989">
                  <c:v>2</c:v>
                </c:pt>
                <c:pt idx="990">
                  <c:v>24</c:v>
                </c:pt>
                <c:pt idx="991">
                  <c:v>40</c:v>
                </c:pt>
                <c:pt idx="992">
                  <c:v>50</c:v>
                </c:pt>
                <c:pt idx="993">
                  <c:v>25</c:v>
                </c:pt>
                <c:pt idx="994">
                  <c:v>20</c:v>
                </c:pt>
                <c:pt idx="995">
                  <c:v>10</c:v>
                </c:pt>
                <c:pt idx="996">
                  <c:v>32</c:v>
                </c:pt>
                <c:pt idx="997">
                  <c:v>31</c:v>
                </c:pt>
                <c:pt idx="998">
                  <c:v>48</c:v>
                </c:pt>
                <c:pt idx="999">
                  <c:v>23</c:v>
                </c:pt>
              </c:numCache>
            </c:numRef>
          </c:val>
          <c:smooth val="0"/>
          <c:extLst>
            <c:ext xmlns:c16="http://schemas.microsoft.com/office/drawing/2014/chart" uri="{C3380CC4-5D6E-409C-BE32-E72D297353CC}">
              <c16:uniqueId val="{00000000-B69C-47C8-BB82-AB62C3275DE3}"/>
            </c:ext>
          </c:extLst>
        </c:ser>
        <c:ser>
          <c:idx val="1"/>
          <c:order val="1"/>
          <c:tx>
            <c:strRef>
              <c:f>FORECAST!$C$1</c:f>
              <c:strCache>
                <c:ptCount val="1"/>
                <c:pt idx="0">
                  <c:v>Forecast</c:v>
                </c:pt>
              </c:strCache>
            </c:strRef>
          </c:tx>
          <c:spPr>
            <a:ln w="34925" cap="rnd">
              <a:solidFill>
                <a:schemeClr val="accent6">
                  <a:tint val="86000"/>
                </a:schemeClr>
              </a:solidFill>
              <a:round/>
            </a:ln>
            <a:effectLst>
              <a:outerShdw blurRad="57150" dist="19050" dir="5400000" algn="ctr" rotWithShape="0">
                <a:srgbClr val="000000">
                  <a:alpha val="63000"/>
                </a:srgbClr>
              </a:outerShdw>
            </a:effectLst>
          </c:spPr>
          <c:marker>
            <c:symbol val="none"/>
          </c:marker>
          <c:cat>
            <c:numRef>
              <c:f>FORECAST!$A$2:$A$1251</c:f>
              <c:numCache>
                <c:formatCode>General</c:formatCode>
                <c:ptCount val="1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numCache>
            </c:numRef>
          </c:cat>
          <c:val>
            <c:numRef>
              <c:f>FORECAST!$C$2:$C$1251</c:f>
              <c:numCache>
                <c:formatCode>General</c:formatCode>
                <c:ptCount val="1250"/>
                <c:pt idx="999">
                  <c:v>23</c:v>
                </c:pt>
                <c:pt idx="1000">
                  <c:v>24.702416654791236</c:v>
                </c:pt>
                <c:pt idx="1001">
                  <c:v>12.468073204055141</c:v>
                </c:pt>
                <c:pt idx="1002">
                  <c:v>20.021762476924323</c:v>
                </c:pt>
                <c:pt idx="1003">
                  <c:v>22.880220768654514</c:v>
                </c:pt>
                <c:pt idx="1004">
                  <c:v>35.936392950053573</c:v>
                </c:pt>
                <c:pt idx="1005">
                  <c:v>22.991107837107844</c:v>
                </c:pt>
                <c:pt idx="1006">
                  <c:v>24.693524491899083</c:v>
                </c:pt>
                <c:pt idx="1007">
                  <c:v>12.459181041162985</c:v>
                </c:pt>
                <c:pt idx="1008">
                  <c:v>20.01287031403217</c:v>
                </c:pt>
                <c:pt idx="1009">
                  <c:v>22.871328605762358</c:v>
                </c:pt>
                <c:pt idx="1010">
                  <c:v>35.927500787161406</c:v>
                </c:pt>
                <c:pt idx="1011">
                  <c:v>22.982215674215684</c:v>
                </c:pt>
                <c:pt idx="1012">
                  <c:v>24.684632329006924</c:v>
                </c:pt>
                <c:pt idx="1013">
                  <c:v>12.450288878270829</c:v>
                </c:pt>
                <c:pt idx="1014">
                  <c:v>20.003978151140011</c:v>
                </c:pt>
                <c:pt idx="1015">
                  <c:v>22.862436442870202</c:v>
                </c:pt>
                <c:pt idx="1016">
                  <c:v>35.918608624269254</c:v>
                </c:pt>
                <c:pt idx="1017">
                  <c:v>22.973323511323528</c:v>
                </c:pt>
                <c:pt idx="1018">
                  <c:v>24.675740166114764</c:v>
                </c:pt>
                <c:pt idx="1019">
                  <c:v>12.441396715378669</c:v>
                </c:pt>
                <c:pt idx="1020">
                  <c:v>19.995085988247851</c:v>
                </c:pt>
                <c:pt idx="1021">
                  <c:v>22.853544279978042</c:v>
                </c:pt>
                <c:pt idx="1022">
                  <c:v>35.909716461377101</c:v>
                </c:pt>
                <c:pt idx="1023">
                  <c:v>22.964431348431372</c:v>
                </c:pt>
                <c:pt idx="1024">
                  <c:v>24.666848003222611</c:v>
                </c:pt>
                <c:pt idx="1025">
                  <c:v>12.432504552486513</c:v>
                </c:pt>
                <c:pt idx="1026">
                  <c:v>19.986193825355699</c:v>
                </c:pt>
                <c:pt idx="1027">
                  <c:v>22.844652117085886</c:v>
                </c:pt>
                <c:pt idx="1028">
                  <c:v>35.900824298484935</c:v>
                </c:pt>
                <c:pt idx="1029">
                  <c:v>22.955539185539212</c:v>
                </c:pt>
                <c:pt idx="1030">
                  <c:v>24.657955840330452</c:v>
                </c:pt>
                <c:pt idx="1031">
                  <c:v>12.423612389594357</c:v>
                </c:pt>
                <c:pt idx="1032">
                  <c:v>19.977301662463539</c:v>
                </c:pt>
                <c:pt idx="1033">
                  <c:v>22.83575995419373</c:v>
                </c:pt>
                <c:pt idx="1034">
                  <c:v>35.891932135592782</c:v>
                </c:pt>
                <c:pt idx="1035">
                  <c:v>22.946647022647056</c:v>
                </c:pt>
                <c:pt idx="1036">
                  <c:v>24.649063677438292</c:v>
                </c:pt>
                <c:pt idx="1037">
                  <c:v>12.414720226702197</c:v>
                </c:pt>
                <c:pt idx="1038">
                  <c:v>19.968409499571379</c:v>
                </c:pt>
                <c:pt idx="1039">
                  <c:v>22.82686779130157</c:v>
                </c:pt>
                <c:pt idx="1040">
                  <c:v>35.88303997270063</c:v>
                </c:pt>
                <c:pt idx="1041">
                  <c:v>22.9377548597549</c:v>
                </c:pt>
                <c:pt idx="1042">
                  <c:v>24.64017151454614</c:v>
                </c:pt>
                <c:pt idx="1043">
                  <c:v>12.405828063810041</c:v>
                </c:pt>
                <c:pt idx="1044">
                  <c:v>19.959517336679227</c:v>
                </c:pt>
                <c:pt idx="1045">
                  <c:v>22.817975628409414</c:v>
                </c:pt>
                <c:pt idx="1046">
                  <c:v>35.874147809808463</c:v>
                </c:pt>
                <c:pt idx="1047">
                  <c:v>22.92886269686274</c:v>
                </c:pt>
                <c:pt idx="1048">
                  <c:v>24.63127935165398</c:v>
                </c:pt>
                <c:pt idx="1049">
                  <c:v>12.396935900917885</c:v>
                </c:pt>
                <c:pt idx="1050">
                  <c:v>19.950625173787067</c:v>
                </c:pt>
                <c:pt idx="1051">
                  <c:v>22.809083465517258</c:v>
                </c:pt>
                <c:pt idx="1052">
                  <c:v>35.86525564691631</c:v>
                </c:pt>
                <c:pt idx="1053">
                  <c:v>22.919970533970584</c:v>
                </c:pt>
                <c:pt idx="1054">
                  <c:v>24.62238718876182</c:v>
                </c:pt>
                <c:pt idx="1055">
                  <c:v>12.388043738025726</c:v>
                </c:pt>
                <c:pt idx="1056">
                  <c:v>19.941733010894907</c:v>
                </c:pt>
                <c:pt idx="1057">
                  <c:v>22.800191302625098</c:v>
                </c:pt>
                <c:pt idx="1058">
                  <c:v>35.856363484024158</c:v>
                </c:pt>
                <c:pt idx="1059">
                  <c:v>22.911078371078428</c:v>
                </c:pt>
                <c:pt idx="1060">
                  <c:v>24.613495025869668</c:v>
                </c:pt>
                <c:pt idx="1061">
                  <c:v>12.379151575133569</c:v>
                </c:pt>
                <c:pt idx="1062">
                  <c:v>19.932840848002755</c:v>
                </c:pt>
                <c:pt idx="1063">
                  <c:v>22.791299139732942</c:v>
                </c:pt>
                <c:pt idx="1064">
                  <c:v>35.847471321131991</c:v>
                </c:pt>
                <c:pt idx="1065">
                  <c:v>22.902186208186269</c:v>
                </c:pt>
                <c:pt idx="1066">
                  <c:v>24.604602862977508</c:v>
                </c:pt>
                <c:pt idx="1067">
                  <c:v>12.370259412241413</c:v>
                </c:pt>
                <c:pt idx="1068">
                  <c:v>19.923948685110595</c:v>
                </c:pt>
                <c:pt idx="1069">
                  <c:v>22.782406976840786</c:v>
                </c:pt>
                <c:pt idx="1070">
                  <c:v>35.838579158239838</c:v>
                </c:pt>
                <c:pt idx="1071">
                  <c:v>22.893294045294112</c:v>
                </c:pt>
                <c:pt idx="1072">
                  <c:v>24.595710700085348</c:v>
                </c:pt>
                <c:pt idx="1073">
                  <c:v>12.361367249349254</c:v>
                </c:pt>
                <c:pt idx="1074">
                  <c:v>19.915056522218435</c:v>
                </c:pt>
                <c:pt idx="1075">
                  <c:v>22.773514813948626</c:v>
                </c:pt>
                <c:pt idx="1076">
                  <c:v>35.829686995347686</c:v>
                </c:pt>
                <c:pt idx="1077">
                  <c:v>22.884401882401956</c:v>
                </c:pt>
                <c:pt idx="1078">
                  <c:v>24.586818537193196</c:v>
                </c:pt>
                <c:pt idx="1079">
                  <c:v>12.352475086457098</c:v>
                </c:pt>
                <c:pt idx="1080">
                  <c:v>19.906164359326283</c:v>
                </c:pt>
                <c:pt idx="1081">
                  <c:v>22.76462265105647</c:v>
                </c:pt>
                <c:pt idx="1082">
                  <c:v>35.820794832455519</c:v>
                </c:pt>
                <c:pt idx="1083">
                  <c:v>22.875509719509797</c:v>
                </c:pt>
                <c:pt idx="1084">
                  <c:v>24.577926374301036</c:v>
                </c:pt>
                <c:pt idx="1085">
                  <c:v>12.343582923564941</c:v>
                </c:pt>
                <c:pt idx="1086">
                  <c:v>19.897272196434123</c:v>
                </c:pt>
                <c:pt idx="1087">
                  <c:v>22.755730488164314</c:v>
                </c:pt>
                <c:pt idx="1088">
                  <c:v>35.811902669563366</c:v>
                </c:pt>
                <c:pt idx="1089">
                  <c:v>22.866617556617641</c:v>
                </c:pt>
                <c:pt idx="1090">
                  <c:v>24.569034211408876</c:v>
                </c:pt>
                <c:pt idx="1091">
                  <c:v>12.334690760672782</c:v>
                </c:pt>
                <c:pt idx="1092">
                  <c:v>19.888380033541964</c:v>
                </c:pt>
                <c:pt idx="1093">
                  <c:v>22.746838325272154</c:v>
                </c:pt>
                <c:pt idx="1094">
                  <c:v>35.803010506671214</c:v>
                </c:pt>
                <c:pt idx="1095">
                  <c:v>22.857725393725485</c:v>
                </c:pt>
                <c:pt idx="1096">
                  <c:v>24.560142048516724</c:v>
                </c:pt>
                <c:pt idx="1097">
                  <c:v>12.325798597780626</c:v>
                </c:pt>
                <c:pt idx="1098">
                  <c:v>19.879487870649811</c:v>
                </c:pt>
                <c:pt idx="1099">
                  <c:v>22.737946162379998</c:v>
                </c:pt>
                <c:pt idx="1100">
                  <c:v>35.794118343779047</c:v>
                </c:pt>
                <c:pt idx="1101">
                  <c:v>22.848833230833325</c:v>
                </c:pt>
                <c:pt idx="1102">
                  <c:v>24.551249885624564</c:v>
                </c:pt>
                <c:pt idx="1103">
                  <c:v>12.31690643488847</c:v>
                </c:pt>
                <c:pt idx="1104">
                  <c:v>19.870595707757651</c:v>
                </c:pt>
                <c:pt idx="1105">
                  <c:v>22.729053999487842</c:v>
                </c:pt>
                <c:pt idx="1106">
                  <c:v>35.785226180886895</c:v>
                </c:pt>
                <c:pt idx="1107">
                  <c:v>22.839941067941169</c:v>
                </c:pt>
                <c:pt idx="1108">
                  <c:v>24.542357722732405</c:v>
                </c:pt>
                <c:pt idx="1109">
                  <c:v>12.30801427199631</c:v>
                </c:pt>
                <c:pt idx="1110">
                  <c:v>19.861703544865492</c:v>
                </c:pt>
                <c:pt idx="1111">
                  <c:v>22.720161836595683</c:v>
                </c:pt>
                <c:pt idx="1112">
                  <c:v>35.776334017994742</c:v>
                </c:pt>
                <c:pt idx="1113">
                  <c:v>22.831048905049013</c:v>
                </c:pt>
                <c:pt idx="1114">
                  <c:v>24.533465559840252</c:v>
                </c:pt>
                <c:pt idx="1115">
                  <c:v>12.299122109104154</c:v>
                </c:pt>
                <c:pt idx="1116">
                  <c:v>19.852811381973339</c:v>
                </c:pt>
                <c:pt idx="1117">
                  <c:v>22.711269673703526</c:v>
                </c:pt>
                <c:pt idx="1118">
                  <c:v>35.767441855102575</c:v>
                </c:pt>
                <c:pt idx="1119">
                  <c:v>22.822156742156853</c:v>
                </c:pt>
                <c:pt idx="1120">
                  <c:v>24.524573396948092</c:v>
                </c:pt>
                <c:pt idx="1121">
                  <c:v>12.290229946211998</c:v>
                </c:pt>
                <c:pt idx="1122">
                  <c:v>19.84391921908118</c:v>
                </c:pt>
                <c:pt idx="1123">
                  <c:v>22.70237751081137</c:v>
                </c:pt>
                <c:pt idx="1124">
                  <c:v>35.758549692210423</c:v>
                </c:pt>
                <c:pt idx="1125">
                  <c:v>22.813264579264697</c:v>
                </c:pt>
                <c:pt idx="1126">
                  <c:v>24.515681234055933</c:v>
                </c:pt>
                <c:pt idx="1127">
                  <c:v>12.281337783319838</c:v>
                </c:pt>
                <c:pt idx="1128">
                  <c:v>19.83502705618902</c:v>
                </c:pt>
                <c:pt idx="1129">
                  <c:v>22.693485347919211</c:v>
                </c:pt>
                <c:pt idx="1130">
                  <c:v>35.74965752931827</c:v>
                </c:pt>
                <c:pt idx="1131">
                  <c:v>22.804372416372541</c:v>
                </c:pt>
                <c:pt idx="1132">
                  <c:v>24.50678907116378</c:v>
                </c:pt>
                <c:pt idx="1133">
                  <c:v>12.272445620427682</c:v>
                </c:pt>
                <c:pt idx="1134">
                  <c:v>19.826134893296867</c:v>
                </c:pt>
                <c:pt idx="1135">
                  <c:v>22.684593185027055</c:v>
                </c:pt>
                <c:pt idx="1136">
                  <c:v>35.740765366426103</c:v>
                </c:pt>
                <c:pt idx="1137">
                  <c:v>22.795480253480381</c:v>
                </c:pt>
                <c:pt idx="1138">
                  <c:v>24.49789690827162</c:v>
                </c:pt>
                <c:pt idx="1139">
                  <c:v>12.263553457535526</c:v>
                </c:pt>
                <c:pt idx="1140">
                  <c:v>19.817242730404708</c:v>
                </c:pt>
                <c:pt idx="1141">
                  <c:v>22.675701022134898</c:v>
                </c:pt>
                <c:pt idx="1142">
                  <c:v>35.731873203533951</c:v>
                </c:pt>
                <c:pt idx="1143">
                  <c:v>22.786588090588225</c:v>
                </c:pt>
                <c:pt idx="1144">
                  <c:v>24.489004745379461</c:v>
                </c:pt>
                <c:pt idx="1145">
                  <c:v>12.254661294643366</c:v>
                </c:pt>
                <c:pt idx="1146">
                  <c:v>19.808350567512548</c:v>
                </c:pt>
                <c:pt idx="1147">
                  <c:v>22.666808859242739</c:v>
                </c:pt>
                <c:pt idx="1148">
                  <c:v>35.722981040641798</c:v>
                </c:pt>
                <c:pt idx="1149">
                  <c:v>22.777695927696069</c:v>
                </c:pt>
                <c:pt idx="1150">
                  <c:v>24.480112582487308</c:v>
                </c:pt>
                <c:pt idx="1151">
                  <c:v>12.24576913175121</c:v>
                </c:pt>
                <c:pt idx="1152">
                  <c:v>19.799458404620395</c:v>
                </c:pt>
                <c:pt idx="1153">
                  <c:v>22.657916696350583</c:v>
                </c:pt>
                <c:pt idx="1154">
                  <c:v>35.714088877749631</c:v>
                </c:pt>
                <c:pt idx="1155">
                  <c:v>22.768803764803909</c:v>
                </c:pt>
                <c:pt idx="1156">
                  <c:v>24.471220419595149</c:v>
                </c:pt>
                <c:pt idx="1157">
                  <c:v>12.236876968859054</c:v>
                </c:pt>
                <c:pt idx="1158">
                  <c:v>19.790566241728236</c:v>
                </c:pt>
                <c:pt idx="1159">
                  <c:v>22.649024533458427</c:v>
                </c:pt>
                <c:pt idx="1160">
                  <c:v>35.705196714857479</c:v>
                </c:pt>
                <c:pt idx="1161">
                  <c:v>22.759911601911753</c:v>
                </c:pt>
                <c:pt idx="1162">
                  <c:v>24.462328256702989</c:v>
                </c:pt>
                <c:pt idx="1163">
                  <c:v>12.227984805966894</c:v>
                </c:pt>
                <c:pt idx="1164">
                  <c:v>19.781674078836076</c:v>
                </c:pt>
                <c:pt idx="1165">
                  <c:v>22.640132370566267</c:v>
                </c:pt>
                <c:pt idx="1166">
                  <c:v>35.696304551965326</c:v>
                </c:pt>
                <c:pt idx="1167">
                  <c:v>22.751019439019597</c:v>
                </c:pt>
                <c:pt idx="1168">
                  <c:v>24.453436093810836</c:v>
                </c:pt>
                <c:pt idx="1169">
                  <c:v>12.219092643074738</c:v>
                </c:pt>
                <c:pt idx="1170">
                  <c:v>19.772781915943924</c:v>
                </c:pt>
                <c:pt idx="1171">
                  <c:v>22.631240207674111</c:v>
                </c:pt>
                <c:pt idx="1172">
                  <c:v>35.68741238907316</c:v>
                </c:pt>
                <c:pt idx="1173">
                  <c:v>22.742127276127437</c:v>
                </c:pt>
                <c:pt idx="1174">
                  <c:v>24.444543930918677</c:v>
                </c:pt>
                <c:pt idx="1175">
                  <c:v>12.210200480182582</c:v>
                </c:pt>
                <c:pt idx="1176">
                  <c:v>19.763889753051764</c:v>
                </c:pt>
                <c:pt idx="1177">
                  <c:v>22.622348044781955</c:v>
                </c:pt>
                <c:pt idx="1178">
                  <c:v>35.678520226181007</c:v>
                </c:pt>
                <c:pt idx="1179">
                  <c:v>22.733235113235281</c:v>
                </c:pt>
                <c:pt idx="1180">
                  <c:v>24.435651768026517</c:v>
                </c:pt>
                <c:pt idx="1181">
                  <c:v>12.201308317290422</c:v>
                </c:pt>
                <c:pt idx="1182">
                  <c:v>19.754997590159604</c:v>
                </c:pt>
                <c:pt idx="1183">
                  <c:v>22.613455881889795</c:v>
                </c:pt>
                <c:pt idx="1184">
                  <c:v>35.669628063288854</c:v>
                </c:pt>
                <c:pt idx="1185">
                  <c:v>22.724342950343125</c:v>
                </c:pt>
                <c:pt idx="1186">
                  <c:v>24.426759605134365</c:v>
                </c:pt>
                <c:pt idx="1187">
                  <c:v>12.192416154398266</c:v>
                </c:pt>
                <c:pt idx="1188">
                  <c:v>19.746105427267452</c:v>
                </c:pt>
                <c:pt idx="1189">
                  <c:v>22.604563718997639</c:v>
                </c:pt>
                <c:pt idx="1190">
                  <c:v>35.660735900396688</c:v>
                </c:pt>
                <c:pt idx="1191">
                  <c:v>22.715450787450965</c:v>
                </c:pt>
                <c:pt idx="1192">
                  <c:v>24.417867442242205</c:v>
                </c:pt>
                <c:pt idx="1193">
                  <c:v>12.18352399150611</c:v>
                </c:pt>
                <c:pt idx="1194">
                  <c:v>19.737213264375292</c:v>
                </c:pt>
                <c:pt idx="1195">
                  <c:v>22.595671556105483</c:v>
                </c:pt>
                <c:pt idx="1196">
                  <c:v>35.651843737504535</c:v>
                </c:pt>
                <c:pt idx="1197">
                  <c:v>22.706558624558809</c:v>
                </c:pt>
                <c:pt idx="1198">
                  <c:v>24.408975279350045</c:v>
                </c:pt>
                <c:pt idx="1199">
                  <c:v>12.174631828613951</c:v>
                </c:pt>
                <c:pt idx="1200">
                  <c:v>19.728321101483132</c:v>
                </c:pt>
                <c:pt idx="1201">
                  <c:v>22.586779393213323</c:v>
                </c:pt>
                <c:pt idx="1202">
                  <c:v>35.642951574612383</c:v>
                </c:pt>
                <c:pt idx="1203">
                  <c:v>22.697666461666653</c:v>
                </c:pt>
                <c:pt idx="1204">
                  <c:v>24.400083116457893</c:v>
                </c:pt>
                <c:pt idx="1205">
                  <c:v>12.165739665721794</c:v>
                </c:pt>
                <c:pt idx="1206">
                  <c:v>19.71942893859098</c:v>
                </c:pt>
                <c:pt idx="1207">
                  <c:v>22.577887230321167</c:v>
                </c:pt>
                <c:pt idx="1208">
                  <c:v>35.634059411720216</c:v>
                </c:pt>
                <c:pt idx="1209">
                  <c:v>22.688774298774494</c:v>
                </c:pt>
                <c:pt idx="1210">
                  <c:v>24.391190953565733</c:v>
                </c:pt>
                <c:pt idx="1211">
                  <c:v>12.156847502829638</c:v>
                </c:pt>
                <c:pt idx="1212">
                  <c:v>19.71053677569882</c:v>
                </c:pt>
                <c:pt idx="1213">
                  <c:v>22.568995067429011</c:v>
                </c:pt>
                <c:pt idx="1214">
                  <c:v>35.625167248828063</c:v>
                </c:pt>
                <c:pt idx="1215">
                  <c:v>22.679882135882337</c:v>
                </c:pt>
                <c:pt idx="1216">
                  <c:v>24.382298790673573</c:v>
                </c:pt>
                <c:pt idx="1217">
                  <c:v>12.147955339937479</c:v>
                </c:pt>
                <c:pt idx="1218">
                  <c:v>19.70164461280666</c:v>
                </c:pt>
                <c:pt idx="1219">
                  <c:v>22.560102904536851</c:v>
                </c:pt>
                <c:pt idx="1220">
                  <c:v>35.616275085935911</c:v>
                </c:pt>
                <c:pt idx="1221">
                  <c:v>22.670989972990181</c:v>
                </c:pt>
                <c:pt idx="1222">
                  <c:v>24.373406627781421</c:v>
                </c:pt>
                <c:pt idx="1223">
                  <c:v>12.139063177045323</c:v>
                </c:pt>
                <c:pt idx="1224">
                  <c:v>19.692752449914508</c:v>
                </c:pt>
                <c:pt idx="1225">
                  <c:v>22.551210741644695</c:v>
                </c:pt>
                <c:pt idx="1226">
                  <c:v>35.607382923043744</c:v>
                </c:pt>
                <c:pt idx="1227">
                  <c:v>22.662097810098022</c:v>
                </c:pt>
                <c:pt idx="1228">
                  <c:v>24.364514464889261</c:v>
                </c:pt>
                <c:pt idx="1229">
                  <c:v>12.130171014153166</c:v>
                </c:pt>
                <c:pt idx="1230">
                  <c:v>19.683860287022348</c:v>
                </c:pt>
                <c:pt idx="1231">
                  <c:v>22.542318578752539</c:v>
                </c:pt>
                <c:pt idx="1232">
                  <c:v>35.598490760151591</c:v>
                </c:pt>
                <c:pt idx="1233">
                  <c:v>22.653205647205866</c:v>
                </c:pt>
                <c:pt idx="1234">
                  <c:v>24.355622301997101</c:v>
                </c:pt>
                <c:pt idx="1235">
                  <c:v>12.121278851261007</c:v>
                </c:pt>
                <c:pt idx="1236">
                  <c:v>19.674968124130189</c:v>
                </c:pt>
                <c:pt idx="1237">
                  <c:v>22.533426415860379</c:v>
                </c:pt>
                <c:pt idx="1238">
                  <c:v>35.589598597259439</c:v>
                </c:pt>
                <c:pt idx="1239">
                  <c:v>22.644313484313709</c:v>
                </c:pt>
                <c:pt idx="1240">
                  <c:v>24.346730139104949</c:v>
                </c:pt>
                <c:pt idx="1241">
                  <c:v>12.112386688368851</c:v>
                </c:pt>
                <c:pt idx="1242">
                  <c:v>19.666075961238036</c:v>
                </c:pt>
                <c:pt idx="1243">
                  <c:v>22.524534252968223</c:v>
                </c:pt>
                <c:pt idx="1244">
                  <c:v>35.580706434367272</c:v>
                </c:pt>
                <c:pt idx="1245">
                  <c:v>22.63542132142155</c:v>
                </c:pt>
                <c:pt idx="1246">
                  <c:v>24.337837976212789</c:v>
                </c:pt>
                <c:pt idx="1247">
                  <c:v>12.103494525476695</c:v>
                </c:pt>
                <c:pt idx="1248">
                  <c:v>19.657183798345876</c:v>
                </c:pt>
                <c:pt idx="1249">
                  <c:v>22.515642090076067</c:v>
                </c:pt>
              </c:numCache>
            </c:numRef>
          </c:val>
          <c:smooth val="0"/>
          <c:extLst>
            <c:ext xmlns:c16="http://schemas.microsoft.com/office/drawing/2014/chart" uri="{C3380CC4-5D6E-409C-BE32-E72D297353CC}">
              <c16:uniqueId val="{00000001-B69C-47C8-BB82-AB62C3275DE3}"/>
            </c:ext>
          </c:extLst>
        </c:ser>
        <c:ser>
          <c:idx val="2"/>
          <c:order val="2"/>
          <c:tx>
            <c:strRef>
              <c:f>FORECAST!$D$1</c:f>
              <c:strCache>
                <c:ptCount val="1"/>
                <c:pt idx="0">
                  <c:v>Lower Confidence Bound</c:v>
                </c:pt>
              </c:strCache>
            </c:strRef>
          </c:tx>
          <c:spPr>
            <a:ln w="34925" cap="rnd">
              <a:solidFill>
                <a:schemeClr val="accent6">
                  <a:shade val="86000"/>
                </a:schemeClr>
              </a:solidFill>
              <a:round/>
            </a:ln>
            <a:effectLst>
              <a:outerShdw blurRad="57150" dist="19050" dir="5400000" algn="ctr" rotWithShape="0">
                <a:srgbClr val="000000">
                  <a:alpha val="63000"/>
                </a:srgbClr>
              </a:outerShdw>
            </a:effectLst>
          </c:spPr>
          <c:marker>
            <c:symbol val="none"/>
          </c:marker>
          <c:cat>
            <c:numRef>
              <c:f>FORECAST!$A$2:$A$1251</c:f>
              <c:numCache>
                <c:formatCode>General</c:formatCode>
                <c:ptCount val="1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numCache>
            </c:numRef>
          </c:cat>
          <c:val>
            <c:numRef>
              <c:f>FORECAST!$D$2:$D$1251</c:f>
              <c:numCache>
                <c:formatCode>General</c:formatCode>
                <c:ptCount val="1250"/>
                <c:pt idx="999" formatCode="0.00">
                  <c:v>23</c:v>
                </c:pt>
                <c:pt idx="1000" formatCode="0.00">
                  <c:v>-5.0992803736097549</c:v>
                </c:pt>
                <c:pt idx="1001" formatCode="0.00">
                  <c:v>-17.333757931680736</c:v>
                </c:pt>
                <c:pt idx="1002" formatCode="0.00">
                  <c:v>-9.7803070703612924</c:v>
                </c:pt>
                <c:pt idx="1003" formatCode="0.00">
                  <c:v>-6.922221292859394</c:v>
                </c:pt>
                <c:pt idx="1004" formatCode="0.00">
                  <c:v>6.1334144762308433</c:v>
                </c:pt>
                <c:pt idx="1005" formatCode="0.00">
                  <c:v>-6.8126007379551581</c:v>
                </c:pt>
                <c:pt idx="1006" formatCode="0.00">
                  <c:v>-6.086002340956739</c:v>
                </c:pt>
                <c:pt idx="1007" formatCode="0.00">
                  <c:v>-18.32151439424424</c:v>
                </c:pt>
                <c:pt idx="1008" formatCode="0.00">
                  <c:v>-10.769267779379671</c:v>
                </c:pt>
                <c:pt idx="1009" formatCode="0.00">
                  <c:v>-7.9125550134386948</c:v>
                </c:pt>
                <c:pt idx="1010" formatCode="0.00">
                  <c:v>5.1415399769884296</c:v>
                </c:pt>
                <c:pt idx="1011" formatCode="0.00">
                  <c:v>-7.8061827716135781</c:v>
                </c:pt>
                <c:pt idx="1012" formatCode="0.00">
                  <c:v>-7.0931171846843988</c:v>
                </c:pt>
                <c:pt idx="1013" formatCode="0.00">
                  <c:v>-19.330604688661932</c:v>
                </c:pt>
                <c:pt idx="1014" formatCode="0.00">
                  <c:v>-11.78049227147401</c:v>
                </c:pt>
                <c:pt idx="1015" formatCode="0.00">
                  <c:v>-8.9260714308434395</c:v>
                </c:pt>
                <c:pt idx="1016" formatCode="0.00">
                  <c:v>4.1255749444144101</c:v>
                </c:pt>
                <c:pt idx="1017" formatCode="0.00">
                  <c:v>-8.824752051861239</c:v>
                </c:pt>
                <c:pt idx="1018" formatCode="0.00">
                  <c:v>-8.1246119516420023</c:v>
                </c:pt>
                <c:pt idx="1019" formatCode="0.00">
                  <c:v>-20.364925377994087</c:v>
                </c:pt>
                <c:pt idx="1020" formatCode="0.00">
                  <c:v>-12.817786937003156</c:v>
                </c:pt>
                <c:pt idx="1021" formatCode="0.00">
                  <c:v>-9.9664870465576563</c:v>
                </c:pt>
                <c:pt idx="1022" formatCode="0.00">
                  <c:v>3.0818925070734977</c:v>
                </c:pt>
                <c:pt idx="1023" formatCode="0.00">
                  <c:v>-9.871846056153597</c:v>
                </c:pt>
                <c:pt idx="1024" formatCode="0.00">
                  <c:v>-9.1839445090839718</c:v>
                </c:pt>
                <c:pt idx="1025" formatCode="0.00">
                  <c:v>-21.427849973219502</c:v>
                </c:pt>
                <c:pt idx="1026" formatCode="0.00">
                  <c:v>-13.884441115028658</c:v>
                </c:pt>
                <c:pt idx="1027" formatCode="0.00">
                  <c:v>-11.037007198366481</c:v>
                </c:pt>
                <c:pt idx="1028" formatCode="0.00">
                  <c:v>2.0073711696050864</c:v>
                </c:pt>
                <c:pt idx="1029" formatCode="0.00">
                  <c:v>-10.950502586402596</c:v>
                </c:pt>
                <c:pt idx="1030" formatCode="0.00">
                  <c:v>-10.274095418035174</c:v>
                </c:pt>
                <c:pt idx="1031" formatCode="0.00">
                  <c:v>-22.522279941620045</c:v>
                </c:pt>
                <c:pt idx="1032" formatCode="0.00">
                  <c:v>-14.983277308562428</c:v>
                </c:pt>
                <c:pt idx="1033" formatCode="0.00">
                  <c:v>-12.140375551217875</c:v>
                </c:pt>
                <c:pt idx="1034" formatCode="0.00">
                  <c:v>0.89934598055366166</c:v>
                </c:pt>
                <c:pt idx="1035" formatCode="0.00">
                  <c:v>-12.063308005121812</c:v>
                </c:pt>
                <c:pt idx="1036" formatCode="0.00">
                  <c:v>-11.397613426580065</c:v>
                </c:pt>
                <c:pt idx="1037" formatCode="0.00">
                  <c:v>-23.650689696437194</c:v>
                </c:pt>
                <c:pt idx="1038" formatCode="0.00">
                  <c:v>-16.116695720689762</c:v>
                </c:pt>
                <c:pt idx="1039" formatCode="0.00">
                  <c:v>-13.278918227332081</c:v>
                </c:pt>
                <c:pt idx="1040" formatCode="0.00">
                  <c:v>-0.24443523668127654</c:v>
                </c:pt>
                <c:pt idx="1041" formatCode="0.00">
                  <c:v>-13.212440685816329</c:v>
                </c:pt>
                <c:pt idx="1042" formatCode="0.00">
                  <c:v>-12.556656388637201</c:v>
                </c:pt>
                <c:pt idx="1043" formatCode="0.00">
                  <c:v>-24.81516724635366</c:v>
                </c:pt>
                <c:pt idx="1044" formatCode="0.00">
                  <c:v>-17.286714667963651</c:v>
                </c:pt>
                <c:pt idx="1045" formatCode="0.00">
                  <c:v>-14.454584014506111</c:v>
                </c:pt>
                <c:pt idx="1046" formatCode="0.00">
                  <c:v>-1.4258519158558087</c:v>
                </c:pt>
                <c:pt idx="1047" formatCode="0.00">
                  <c:v>-14.399710895300611</c:v>
                </c:pt>
                <c:pt idx="1048" formatCode="0.00">
                  <c:v>-13.753028764359904</c:v>
                </c:pt>
                <c:pt idx="1049" formatCode="0.00">
                  <c:v>-26.017451568690991</c:v>
                </c:pt>
                <c:pt idx="1050" formatCode="0.00">
                  <c:v>-18.495007846406693</c:v>
                </c:pt>
                <c:pt idx="1051" formatCode="0.00">
                  <c:v>-15.668981543028696</c:v>
                </c:pt>
                <c:pt idx="1052" formatCode="0.00">
                  <c:v>-2.6464478519288335</c:v>
                </c:pt>
                <c:pt idx="1053" formatCode="0.00">
                  <c:v>-15.62659783921827</c:v>
                </c:pt>
                <c:pt idx="1054" formatCode="0.00">
                  <c:v>-14.988216412729621</c:v>
                </c:pt>
                <c:pt idx="1055" formatCode="0.00">
                  <c:v>-27.258967350543127</c:v>
                </c:pt>
                <c:pt idx="1056" formatCode="0.00">
                  <c:v>-19.742939030983948</c:v>
                </c:pt>
                <c:pt idx="1057" formatCode="0.00">
                  <c:v>-16.923413951680754</c:v>
                </c:pt>
                <c:pt idx="1058" formatCode="0.00">
                  <c:v>-3.9074658401832494</c:v>
                </c:pt>
                <c:pt idx="1059" formatCode="0.00">
                  <c:v>-16.894284279299679</c:v>
                </c:pt>
                <c:pt idx="1060" formatCode="0.00">
                  <c:v>-16.26341908738263</c:v>
                </c:pt>
                <c:pt idx="1061" formatCode="0.00">
                  <c:v>-28.540857462374923</c:v>
                </c:pt>
                <c:pt idx="1062" formatCode="0.00">
                  <c:v>-21.031594529076003</c:v>
                </c:pt>
                <c:pt idx="1063" formatCode="0.00">
                  <c:v>-18.218911321855167</c:v>
                </c:pt>
                <c:pt idx="1064" formatCode="0.00">
                  <c:v>-5.2098800904573324</c:v>
                </c:pt>
                <c:pt idx="1065" formatCode="0.00">
                  <c:v>-18.203688925888049</c:v>
                </c:pt>
                <c:pt idx="1066" formatCode="0.00">
                  <c:v>-17.579580852761481</c:v>
                </c:pt>
                <c:pt idx="1067" formatCode="0.00">
                  <c:v>-29.864013350033563</c:v>
                </c:pt>
                <c:pt idx="1068" formatCode="0.00">
                  <c:v>-22.361813544894524</c:v>
                </c:pt>
                <c:pt idx="1069" formatCode="0.00">
                  <c:v>-19.556261009863359</c:v>
                </c:pt>
                <c:pt idx="1070" formatCode="0.00">
                  <c:v>-6.5544265218019149</c:v>
                </c:pt>
                <c:pt idx="1071" formatCode="0.00">
                  <c:v>-19.555496688410827</c:v>
                </c:pt>
                <c:pt idx="1072" formatCode="0.00">
                  <c:v>-18.93741851976857</c:v>
                </c:pt>
                <c:pt idx="1073" formatCode="0.00">
                  <c:v>-31.22910342507075</c:v>
                </c:pt>
                <c:pt idx="1074" formatCode="0.00">
                  <c:v>-23.734216517265885</c:v>
                </c:pt>
                <c:pt idx="1075" formatCode="0.00">
                  <c:v>-20.936035924176547</c:v>
                </c:pt>
                <c:pt idx="1076" formatCode="0.00">
                  <c:v>-7.9416309704117936</c:v>
                </c:pt>
                <c:pt idx="1077" formatCode="0.00">
                  <c:v>-20.950186804505851</c:v>
                </c:pt>
                <c:pt idx="1078" formatCode="0.00">
                  <c:v>-20.337448136009414</c:v>
                </c:pt>
                <c:pt idx="1079" formatCode="0.00">
                  <c:v>-32.636599478179548</c:v>
                </c:pt>
                <c:pt idx="1080" formatCode="0.00">
                  <c:v>-25.149231446798993</c:v>
                </c:pt>
                <c:pt idx="1081" formatCode="0.00">
                  <c:v>-22.358620756303324</c:v>
                </c:pt>
                <c:pt idx="1082" formatCode="0.00">
                  <c:v>-9.371835313669088</c:v>
                </c:pt>
                <c:pt idx="1083" formatCode="0.00">
                  <c:v>-22.388058846198955</c:v>
                </c:pt>
                <c:pt idx="1084" formatCode="0.00">
                  <c:v>-21.780009538504238</c:v>
                </c:pt>
                <c:pt idx="1085" formatCode="0.00">
                  <c:v>-34.086801119948134</c:v>
                </c:pt>
                <c:pt idx="1086" formatCode="0.00">
                  <c:v>-26.607118214160195</c:v>
                </c:pt>
                <c:pt idx="1087" formatCode="0.00">
                  <c:v>-23.824236165716432</c:v>
                </c:pt>
                <c:pt idx="1088" formatCode="0.00">
                  <c:v>-10.845221510538011</c:v>
                </c:pt>
                <c:pt idx="1089" formatCode="0.00">
                  <c:v>-23.869256604304425</c:v>
                </c:pt>
                <c:pt idx="1090" formatCode="0.00">
                  <c:v>-23.265288973514416</c:v>
                </c:pt>
                <c:pt idx="1091" formatCode="0.00">
                  <c:v>-35.579858254521724</c:v>
                </c:pt>
                <c:pt idx="1092" formatCode="0.00">
                  <c:v>-28.107990896909897</c:v>
                </c:pt>
                <c:pt idx="1093" formatCode="0.00">
                  <c:v>-25.332960929031326</c:v>
                </c:pt>
                <c:pt idx="1094" formatCode="0.00">
                  <c:v>-12.361833572112666</c:v>
                </c:pt>
                <c:pt idx="1095" formatCode="0.00">
                  <c:v>-25.393789869260157</c:v>
                </c:pt>
                <c:pt idx="1096" formatCode="0.00">
                  <c:v>-24.79333979918863</c:v>
                </c:pt>
                <c:pt idx="1097" formatCode="0.00">
                  <c:v>-37.115791605827297</c:v>
                </c:pt>
                <c:pt idx="1098" formatCode="0.00">
                  <c:v>-29.651838109170527</c:v>
                </c:pt>
                <c:pt idx="1099" formatCode="0.00">
                  <c:v>-26.884752082951763</c:v>
                </c:pt>
                <c:pt idx="1100" formatCode="0.00">
                  <c:v>-13.921597497671634</c:v>
                </c:pt>
                <c:pt idx="1101" formatCode="0.00">
                  <c:v>-26.961554150147482</c:v>
                </c:pt>
                <c:pt idx="1102" formatCode="0.00">
                  <c:v>-26.36410130502334</c:v>
                </c:pt>
                <c:pt idx="1103" formatCode="0.00">
                  <c:v>-38.694511336029777</c:v>
                </c:pt>
                <c:pt idx="1104" formatCode="0.00">
                  <c:v>-31.238541409914916</c:v>
                </c:pt>
                <c:pt idx="1105" formatCode="0.00">
                  <c:v>-28.47946311330313</c:v>
                </c:pt>
                <c:pt idx="1106" formatCode="0.00">
                  <c:v>-15.524339235468922</c:v>
                </c:pt>
                <c:pt idx="1107" formatCode="0.00">
                  <c:v>-28.572348398374388</c:v>
                </c:pt>
                <c:pt idx="1108" formatCode="0.00">
                  <c:v>-27.977415702715192</c:v>
                </c:pt>
                <c:pt idx="1109" formatCode="0.00">
                  <c:v>-40.315833817224757</c:v>
                </c:pt>
                <c:pt idx="1110" formatCode="0.00">
                  <c:v>-32.867891847570313</c:v>
                </c:pt>
                <c:pt idx="1111" formatCode="0.00">
                  <c:v>-30.116860264771436</c:v>
                </c:pt>
                <c:pt idx="1112" formatCode="0.00">
                  <c:v>-17.169800750001478</c:v>
                </c:pt>
                <c:pt idx="1113" formatCode="0.00">
                  <c:v>-30.22589082505284</c:v>
                </c:pt>
                <c:pt idx="1114" formatCode="0.00">
                  <c:v>-29.633043362618245</c:v>
                </c:pt>
                <c:pt idx="1115" formatCode="0.00">
                  <c:v>-41.97949663705829</c:v>
                </c:pt>
                <c:pt idx="1116" formatCode="0.00">
                  <c:v>-34.539604728225285</c:v>
                </c:pt>
                <c:pt idx="1117" formatCode="0.00">
                  <c:v>-31.796637065321789</c:v>
                </c:pt>
                <c:pt idx="1118" formatCode="0.00">
                  <c:v>-18.857654296477847</c:v>
                </c:pt>
                <c:pt idx="1119" formatCode="0.00">
                  <c:v>-31.921832919582844</c:v>
                </c:pt>
                <c:pt idx="1120" formatCode="0.00">
                  <c:v>-31.330676386767486</c:v>
                </c:pt>
                <c:pt idx="1121" formatCode="0.00">
                  <c:v>-43.685171935289958</c:v>
                </c:pt>
                <c:pt idx="1122" formatCode="0.00">
                  <c:v>-36.253332710519189</c:v>
                </c:pt>
                <c:pt idx="1123" formatCode="0.00">
                  <c:v>-33.518427174427259</c:v>
                </c:pt>
                <c:pt idx="1124" formatCode="0.00">
                  <c:v>-20.587515017634537</c:v>
                </c:pt>
                <c:pt idx="1125" formatCode="0.00">
                  <c:v>-33.659771790548128</c:v>
                </c:pt>
                <c:pt idx="1126" formatCode="0.00">
                  <c:v>-33.069950622326218</c:v>
                </c:pt>
                <c:pt idx="1127" formatCode="0.00">
                  <c:v>-45.432478180499231</c:v>
                </c:pt>
                <c:pt idx="1128" formatCode="0.00">
                  <c:v>-38.008677341689349</c:v>
                </c:pt>
                <c:pt idx="1129" formatCode="0.00">
                  <c:v>-35.281815674772659</c:v>
                </c:pt>
                <c:pt idx="1130" formatCode="0.00">
                  <c:v>-22.358951987651579</c:v>
                </c:pt>
                <c:pt idx="1131" formatCode="0.00">
                  <c:v>-35.439260958643231</c:v>
                </c:pt>
                <c:pt idx="1132" formatCode="0.00">
                  <c:v>-34.850456228077462</c:v>
                </c:pt>
                <c:pt idx="1133" formatCode="0.00">
                  <c:v>-47.220990504039037</c:v>
                </c:pt>
                <c:pt idx="1134" formatCode="0.00">
                  <c:v>-39.805199156246346</c:v>
                </c:pt>
                <c:pt idx="1135" formatCode="0.00">
                  <c:v>-37.086348933139512</c:v>
                </c:pt>
                <c:pt idx="1136" formatCode="0.00">
                  <c:v>-24.171497832966644</c:v>
                </c:pt>
                <c:pt idx="1137" formatCode="0.00">
                  <c:v>-37.25981973536976</c:v>
                </c:pt>
                <c:pt idx="1138" formatCode="0.00">
                  <c:v>-36.67174691137798</c:v>
                </c:pt>
                <c:pt idx="1139" formatCode="0.00">
                  <c:v>-49.050249712239392</c:v>
                </c:pt>
                <c:pt idx="1140" formatCode="0.00">
                  <c:v>-41.642426461718841</c:v>
                </c:pt>
                <c:pt idx="1141" formatCode="0.00">
                  <c:v>-38.931543158198025</c:v>
                </c:pt>
                <c:pt idx="1142" formatCode="0.00">
                  <c:v>-26.024657060834897</c:v>
                </c:pt>
                <c:pt idx="1143" formatCode="0.00">
                  <c:v>-39.120941321299746</c:v>
                </c:pt>
                <c:pt idx="1144" formatCode="0.00">
                  <c:v>-38.533347954271882</c:v>
                </c:pt>
                <c:pt idx="1145" formatCode="0.00">
                  <c:v>-50.919770098272636</c:v>
                </c:pt>
                <c:pt idx="1146" formatCode="0.00">
                  <c:v>-43.519862935437729</c:v>
                </c:pt>
                <c:pt idx="1147" formatCode="0.00">
                  <c:v>-40.816891781571769</c:v>
                </c:pt>
                <c:pt idx="1148" formatCode="0.00">
                  <c:v>-27.917913224228769</c:v>
                </c:pt>
                <c:pt idx="1149" formatCode="0.00">
                  <c:v>-41.022099754556677</c:v>
                </c:pt>
                <c:pt idx="1150" formatCode="0.00">
                  <c:v>-40.434763145797291</c:v>
                </c:pt>
                <c:pt idx="1151" formatCode="0.00">
                  <c:v>-52.829046172635351</c:v>
                </c:pt>
                <c:pt idx="1152" formatCode="0.00">
                  <c:v>-45.436994153080548</c:v>
                </c:pt>
                <c:pt idx="1153" formatCode="0.00">
                  <c:v>-42.741871784502734</c:v>
                </c:pt>
                <c:pt idx="1154" formatCode="0.00">
                  <c:v>-29.850735046850943</c:v>
                </c:pt>
                <c:pt idx="1155" formatCode="0.00">
                  <c:v>-42.962755834569847</c:v>
                </c:pt>
                <c:pt idx="1156" formatCode="0.00">
                  <c:v>-42.375480733535177</c:v>
                </c:pt>
                <c:pt idx="1157" formatCode="0.00">
                  <c:v>-54.777558426525673</c:v>
                </c:pt>
                <c:pt idx="1158" formatCode="0.00">
                  <c:v>-47.393293164337244</c:v>
                </c:pt>
                <c:pt idx="1159" formatCode="0.00">
                  <c:v>-44.705949086412758</c:v>
                </c:pt>
                <c:pt idx="1160" formatCode="0.00">
                  <c:v>-31.822581625342636</c:v>
                </c:pt>
                <c:pt idx="1161" formatCode="0.00">
                  <c:v>-44.942362138821892</c:v>
                </c:pt>
                <c:pt idx="1162" formatCode="0.00">
                  <c:v>-44.354978501743119</c:v>
                </c:pt>
                <c:pt idx="1163" formatCode="0.00">
                  <c:v>-56.764778236106821</c:v>
                </c:pt>
                <c:pt idx="1164" formatCode="0.00">
                  <c:v>-49.388225224203552</c:v>
                </c:pt>
                <c:pt idx="1165" formatCode="0.00">
                  <c:v>-46.708583104250522</c:v>
                </c:pt>
                <c:pt idx="1166" formatCode="0.00">
                  <c:v>-33.832906817827876</c:v>
                </c:pt>
                <c:pt idx="1167" formatCode="0.00">
                  <c:v>-46.960367241850491</c:v>
                </c:pt>
                <c:pt idx="1168" formatCode="0.00">
                  <c:v>-46.372728076530052</c:v>
                </c:pt>
                <c:pt idx="1169" formatCode="0.00">
                  <c:v>-58.790172008290405</c:v>
                </c:pt>
                <c:pt idx="1170" formatCode="0.00">
                  <c:v>-51.421251780596634</c:v>
                </c:pt>
                <c:pt idx="1171" formatCode="0.00">
                  <c:v>-48.74923058326408</c:v>
                </c:pt>
                <c:pt idx="1172" formatCode="0.00">
                  <c:v>-35.881162919265847</c:v>
                </c:pt>
                <c:pt idx="1173" formatCode="0.00">
                  <c:v>-49.016219236697665</c:v>
                </c:pt>
                <c:pt idx="1174" formatCode="0.00">
                  <c:v>-48.428198550923646</c:v>
                </c:pt>
                <c:pt idx="1175" formatCode="0.00">
                  <c:v>-60.853204660700484</c:v>
                </c:pt>
                <c:pt idx="1176" formatCode="0.00">
                  <c:v>-53.491833810663572</c:v>
                </c:pt>
                <c:pt idx="1177" formatCode="0.00">
                  <c:v>-50.827348791183113</c:v>
                </c:pt>
                <c:pt idx="1178" formatCode="0.00">
                  <c:v>-37.966803715113528</c:v>
                </c:pt>
                <c:pt idx="1179" formatCode="0.00">
                  <c:v>-51.109368649733852</c:v>
                </c:pt>
                <c:pt idx="1180" formatCode="0.00">
                  <c:v>-50.520859514740181</c:v>
                </c:pt>
                <c:pt idx="1181" formatCode="0.00">
                  <c:v>-62.953342520261273</c:v>
                </c:pt>
                <c:pt idx="1182" formatCode="0.00">
                  <c:v>-55.59943458967696</c:v>
                </c:pt>
                <c:pt idx="1183" formatCode="0.00">
                  <c:v>-52.942398159075523</c:v>
                </c:pt>
                <c:pt idx="1184" formatCode="0.00">
                  <c:v>-40.089286995856526</c:v>
                </c:pt>
                <c:pt idx="1185" formatCode="0.00">
                  <c:v>-53.239270830633117</c:v>
                </c:pt>
                <c:pt idx="1186" formatCode="0.00">
                  <c:v>-52.650183566185859</c:v>
                </c:pt>
                <c:pt idx="1187" formatCode="0.00">
                  <c:v>-65.090055716673959</c:v>
                </c:pt>
                <c:pt idx="1188" formatCode="0.00">
                  <c:v>-57.743521968052107</c:v>
                </c:pt>
                <c:pt idx="1189" formatCode="0.00">
                  <c:v>-55.09384444361784</c:v>
                </c:pt>
                <c:pt idx="1190" formatCode="0.00">
                  <c:v>-42.248076606290596</c:v>
                </c:pt>
                <c:pt idx="1191" formatCode="0.00">
                  <c:v>-55.40538789046542</c:v>
                </c:pt>
                <c:pt idx="1192" formatCode="0.00">
                  <c:v>-54.815648374324105</c:v>
                </c:pt>
                <c:pt idx="1193" formatCode="0.00">
                  <c:v>-67.262820139121246</c:v>
                </c:pt>
                <c:pt idx="1194" formatCode="0.00">
                  <c:v>-59.923570223976533</c:v>
                </c:pt>
                <c:pt idx="1195" formatCode="0.00">
                  <c:v>-57.281160477371884</c:v>
                </c:pt>
                <c:pt idx="1196" formatCode="0.00">
                  <c:v>-44.44264409519981</c:v>
                </c:pt>
                <c:pt idx="1197" formatCode="0.00">
                  <c:v>-57.6071902525604</c:v>
                </c:pt>
                <c:pt idx="1198" formatCode="0.00">
                  <c:v>-57.016738354095736</c:v>
                </c:pt>
                <c:pt idx="1199" formatCode="0.00">
                  <c:v>-69.471119017013507</c:v>
                </c:pt>
                <c:pt idx="1200" formatCode="0.00">
                  <c:v>-62.139061551551436</c:v>
                </c:pt>
                <c:pt idx="1201" formatCode="0.00">
                  <c:v>-59.503827566015133</c:v>
                </c:pt>
                <c:pt idx="1202" formatCode="0.00">
                  <c:v>-46.67247002339073</c:v>
                </c:pt>
                <c:pt idx="1203" formatCode="0.00">
                  <c:v>-59.844157873079496</c:v>
                </c:pt>
                <c:pt idx="1204" formatCode="0.00">
                  <c:v>-59.25294600858615</c:v>
                </c:pt>
                <c:pt idx="1205" formatCode="0.00">
                  <c:v>-71.714444178560967</c:v>
                </c:pt>
                <c:pt idx="1206" formatCode="0.00">
                  <c:v>-64.389487237290041</c:v>
                </c:pt>
                <c:pt idx="1207" formatCode="0.00">
                  <c:v>-61.761336584401448</c:v>
                </c:pt>
                <c:pt idx="1208" formatCode="0.00">
                  <c:v>-48.937044980964913</c:v>
                </c:pt>
                <c:pt idx="1209" formatCode="0.00">
                  <c:v>-62.115781181160614</c:v>
                </c:pt>
                <c:pt idx="1210" formatCode="0.00">
                  <c:v>-61.523772986761195</c:v>
                </c:pt>
                <c:pt idx="1211" formatCode="0.00">
                  <c:v>-73.992297034479819</c:v>
                </c:pt>
                <c:pt idx="1212" formatCode="0.00">
                  <c:v>-66.674348571345746</c:v>
                </c:pt>
                <c:pt idx="1213" formatCode="0.00">
                  <c:v>-64.05318881687036</c:v>
                </c:pt>
                <c:pt idx="1214" formatCode="0.00">
                  <c:v>-51.235870358274809</c:v>
                </c:pt>
                <c:pt idx="1215" formatCode="0.00">
                  <c:v>-64.421561782090848</c:v>
                </c:pt>
                <c:pt idx="1216" formatCode="0.00">
                  <c:v>-63.828730898971955</c:v>
                </c:pt>
                <c:pt idx="1217" formatCode="0.00">
                  <c:v>-76.304189328238465</c:v>
                </c:pt>
                <c:pt idx="1218" formatCode="0.00">
                  <c:v>-68.993157533966979</c:v>
                </c:pt>
                <c:pt idx="1219" formatCode="0.00">
                  <c:v>-66.378896581380474</c:v>
                </c:pt>
                <c:pt idx="1220" formatCode="0.00">
                  <c:v>-53.568458909206214</c:v>
                </c:pt>
                <c:pt idx="1221" formatCode="0.00">
                  <c:v>-66.761012961207726</c:v>
                </c:pt>
                <c:pt idx="1222" formatCode="0.00">
                  <c:v>-66.167341927164756</c:v>
                </c:pt>
                <c:pt idx="1223" formatCode="0.00">
                  <c:v>-78.649643688923021</c:v>
                </c:pt>
                <c:pt idx="1224" formatCode="0.00">
                  <c:v>-71.345437292392035</c:v>
                </c:pt>
                <c:pt idx="1225" formatCode="0.00">
                  <c:v>-68.737983671805608</c:v>
                </c:pt>
                <c:pt idx="1226" formatCode="0.00">
                  <c:v>-55.934335140244585</c:v>
                </c:pt>
                <c:pt idx="1227" formatCode="0.00">
                  <c:v>-69.133660021100425</c:v>
                </c:pt>
                <c:pt idx="1228" formatCode="0.00">
                  <c:v>-68.539139261915466</c:v>
                </c:pt>
                <c:pt idx="1229" formatCode="0.00">
                  <c:v>-81.028194018030661</c:v>
                </c:pt>
                <c:pt idx="1230" formatCode="0.00">
                  <c:v>-73.730722538678236</c:v>
                </c:pt>
                <c:pt idx="1231" formatCode="0.00">
                  <c:v>-71.129985648070686</c:v>
                </c:pt>
                <c:pt idx="1232" formatCode="0.00">
                  <c:v>-58.333035554182558</c:v>
                </c:pt>
                <c:pt idx="1233" formatCode="0.00">
                  <c:v>-71.539040480146568</c:v>
                </c:pt>
                <c:pt idx="1234" formatCode="0.00">
                  <c:v>-70.943667394110534</c:v>
                </c:pt>
                <c:pt idx="1235" formatCode="0.00">
                  <c:v>-83.439385737258604</c:v>
                </c:pt>
                <c:pt idx="1236" formatCode="0.00">
                  <c:v>-76.148559694776011</c:v>
                </c:pt>
                <c:pt idx="1237" formatCode="0.00">
                  <c:v>-73.554449999681083</c:v>
                </c:pt>
                <c:pt idx="1238" formatCode="0.00">
                  <c:v>-60.764108773266116</c:v>
                </c:pt>
                <c:pt idx="1239" formatCode="0.00">
                  <c:v>-73.976704156427829</c:v>
                </c:pt>
                <c:pt idx="1240" formatCode="0.00">
                  <c:v>-73.380482285289872</c:v>
                </c:pt>
                <c:pt idx="1241" formatCode="0.00">
                  <c:v>-85.882775920606463</c:v>
                </c:pt>
                <c:pt idx="1242" formatCode="0.00">
                  <c:v>-78.598507007470644</c:v>
                </c:pt>
                <c:pt idx="1243" formatCode="0.00">
                  <c:v>-76.010936204574293</c:v>
                </c:pt>
                <c:pt idx="1244" formatCode="0.00">
                  <c:v>-63.227115563017165</c:v>
                </c:pt>
                <c:pt idx="1245" formatCode="0.00">
                  <c:v>-76.446213157573851</c:v>
                </c:pt>
                <c:pt idx="1246" formatCode="0.00">
                  <c:v>-75.849151437310553</c:v>
                </c:pt>
                <c:pt idx="1247" formatCode="0.00">
                  <c:v>-88.357933330812941</c:v>
                </c:pt>
                <c:pt idx="1248" formatCode="0.00">
                  <c:v>-81.080134552577448</c:v>
                </c:pt>
                <c:pt idx="1249" formatCode="0.00">
                  <c:v>-78.499015702048794</c:v>
                </c:pt>
              </c:numCache>
            </c:numRef>
          </c:val>
          <c:smooth val="0"/>
          <c:extLst>
            <c:ext xmlns:c16="http://schemas.microsoft.com/office/drawing/2014/chart" uri="{C3380CC4-5D6E-409C-BE32-E72D297353CC}">
              <c16:uniqueId val="{00000002-B69C-47C8-BB82-AB62C3275DE3}"/>
            </c:ext>
          </c:extLst>
        </c:ser>
        <c:ser>
          <c:idx val="3"/>
          <c:order val="3"/>
          <c:tx>
            <c:strRef>
              <c:f>FORECAST!$E$1</c:f>
              <c:strCache>
                <c:ptCount val="1"/>
                <c:pt idx="0">
                  <c:v>Upper Confidence Bound</c:v>
                </c:pt>
              </c:strCache>
            </c:strRef>
          </c:tx>
          <c:spPr>
            <a:ln w="34925" cap="rnd">
              <a:solidFill>
                <a:schemeClr val="accent6">
                  <a:shade val="58000"/>
                </a:schemeClr>
              </a:solidFill>
              <a:round/>
            </a:ln>
            <a:effectLst>
              <a:outerShdw blurRad="57150" dist="19050" dir="5400000" algn="ctr" rotWithShape="0">
                <a:srgbClr val="000000">
                  <a:alpha val="63000"/>
                </a:srgbClr>
              </a:outerShdw>
            </a:effectLst>
          </c:spPr>
          <c:marker>
            <c:symbol val="none"/>
          </c:marker>
          <c:cat>
            <c:numRef>
              <c:f>FORECAST!$A$2:$A$1251</c:f>
              <c:numCache>
                <c:formatCode>General</c:formatCode>
                <c:ptCount val="1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numCache>
            </c:numRef>
          </c:cat>
          <c:val>
            <c:numRef>
              <c:f>FORECAST!$E$2:$E$1251</c:f>
              <c:numCache>
                <c:formatCode>General</c:formatCode>
                <c:ptCount val="1250"/>
                <c:pt idx="999" formatCode="0.00">
                  <c:v>23</c:v>
                </c:pt>
                <c:pt idx="1000" formatCode="0.00">
                  <c:v>54.50411368319223</c:v>
                </c:pt>
                <c:pt idx="1001" formatCode="0.00">
                  <c:v>42.269904339791019</c:v>
                </c:pt>
                <c:pt idx="1002" formatCode="0.00">
                  <c:v>49.823832024209935</c:v>
                </c:pt>
                <c:pt idx="1003" formatCode="0.00">
                  <c:v>52.682662830168425</c:v>
                </c:pt>
                <c:pt idx="1004" formatCode="0.00">
                  <c:v>65.739371423876307</c:v>
                </c:pt>
                <c:pt idx="1005" formatCode="0.00">
                  <c:v>52.794816412170846</c:v>
                </c:pt>
                <c:pt idx="1006" formatCode="0.00">
                  <c:v>55.473051324754906</c:v>
                </c:pt>
                <c:pt idx="1007" formatCode="0.00">
                  <c:v>43.23987647657021</c:v>
                </c:pt>
                <c:pt idx="1008" formatCode="0.00">
                  <c:v>50.795008407444016</c:v>
                </c:pt>
                <c:pt idx="1009" formatCode="0.00">
                  <c:v>53.655212224963407</c:v>
                </c:pt>
                <c:pt idx="1010" formatCode="0.00">
                  <c:v>66.713461597334387</c:v>
                </c:pt>
                <c:pt idx="1011" formatCode="0.00">
                  <c:v>53.770614120044947</c:v>
                </c:pt>
                <c:pt idx="1012" formatCode="0.00">
                  <c:v>56.46238184269825</c:v>
                </c:pt>
                <c:pt idx="1013" formatCode="0.00">
                  <c:v>44.231182445203586</c:v>
                </c:pt>
                <c:pt idx="1014" formatCode="0.00">
                  <c:v>51.788448573754032</c:v>
                </c:pt>
                <c:pt idx="1015" formatCode="0.00">
                  <c:v>54.650944316583846</c:v>
                </c:pt>
                <c:pt idx="1016" formatCode="0.00">
                  <c:v>67.711642304124098</c:v>
                </c:pt>
                <c:pt idx="1017" formatCode="0.00">
                  <c:v>54.771399074508295</c:v>
                </c:pt>
                <c:pt idx="1018" formatCode="0.00">
                  <c:v>57.47609228387153</c:v>
                </c:pt>
                <c:pt idx="1019" formatCode="0.00">
                  <c:v>45.247718808751429</c:v>
                </c:pt>
                <c:pt idx="1020" formatCode="0.00">
                  <c:v>52.807958913498858</c:v>
                </c:pt>
                <c:pt idx="1021" formatCode="0.00">
                  <c:v>55.673575606513737</c:v>
                </c:pt>
                <c:pt idx="1022" formatCode="0.00">
                  <c:v>68.737540415680712</c:v>
                </c:pt>
                <c:pt idx="1023" formatCode="0.00">
                  <c:v>55.800708753016337</c:v>
                </c:pt>
                <c:pt idx="1024" formatCode="0.00">
                  <c:v>58.517640515529195</c:v>
                </c:pt>
                <c:pt idx="1025" formatCode="0.00">
                  <c:v>46.292859078192528</c:v>
                </c:pt>
                <c:pt idx="1026" formatCode="0.00">
                  <c:v>53.856828765740055</c:v>
                </c:pt>
                <c:pt idx="1027" formatCode="0.00">
                  <c:v>56.726311432538253</c:v>
                </c:pt>
                <c:pt idx="1028" formatCode="0.00">
                  <c:v>69.79427742736479</c:v>
                </c:pt>
                <c:pt idx="1029" formatCode="0.00">
                  <c:v>56.861580957481024</c:v>
                </c:pt>
                <c:pt idx="1030" formatCode="0.00">
                  <c:v>59.590007098696077</c:v>
                </c:pt>
                <c:pt idx="1031" formatCode="0.00">
                  <c:v>47.369504720808763</c:v>
                </c:pt>
                <c:pt idx="1032" formatCode="0.00">
                  <c:v>54.937880633489506</c:v>
                </c:pt>
                <c:pt idx="1033" formatCode="0.00">
                  <c:v>57.811895459605338</c:v>
                </c:pt>
                <c:pt idx="1034" formatCode="0.00">
                  <c:v>70.884518290631902</c:v>
                </c:pt>
                <c:pt idx="1035" formatCode="0.00">
                  <c:v>57.956602050415924</c:v>
                </c:pt>
                <c:pt idx="1036" formatCode="0.00">
                  <c:v>60.695740781456649</c:v>
                </c:pt>
                <c:pt idx="1037" formatCode="0.00">
                  <c:v>48.480130149841585</c:v>
                </c:pt>
                <c:pt idx="1038" formatCode="0.00">
                  <c:v>56.053514719832521</c:v>
                </c:pt>
                <c:pt idx="1039" formatCode="0.00">
                  <c:v>58.932653809935218</c:v>
                </c:pt>
                <c:pt idx="1040" formatCode="0.00">
                  <c:v>72.010515182082543</c:v>
                </c:pt>
                <c:pt idx="1041" formatCode="0.00">
                  <c:v>59.087950405326126</c:v>
                </c:pt>
                <c:pt idx="1042" formatCode="0.00">
                  <c:v>61.83699941772948</c:v>
                </c:pt>
                <c:pt idx="1043" formatCode="0.00">
                  <c:v>49.626823373973743</c:v>
                </c:pt>
                <c:pt idx="1044" formatCode="0.00">
                  <c:v>57.205749341322104</c:v>
                </c:pt>
                <c:pt idx="1045" formatCode="0.00">
                  <c:v>60.090535271324939</c:v>
                </c:pt>
                <c:pt idx="1046" formatCode="0.00">
                  <c:v>73.174147535472741</c:v>
                </c:pt>
                <c:pt idx="1047" formatCode="0.00">
                  <c:v>60.257436289026089</c:v>
                </c:pt>
                <c:pt idx="1048" formatCode="0.00">
                  <c:v>63.015587467667864</c:v>
                </c:pt>
                <c:pt idx="1049" formatCode="0.00">
                  <c:v>50.811323370526765</c:v>
                </c:pt>
                <c:pt idx="1050" formatCode="0.00">
                  <c:v>58.396258193980827</c:v>
                </c:pt>
                <c:pt idx="1051" formatCode="0.00">
                  <c:v>61.287148474063216</c:v>
                </c:pt>
                <c:pt idx="1052" formatCode="0.00">
                  <c:v>74.376959145761447</c:v>
                </c:pt>
                <c:pt idx="1053" formatCode="0.00">
                  <c:v>61.466538907159439</c:v>
                </c:pt>
                <c:pt idx="1054" formatCode="0.00">
                  <c:v>64.232990790253268</c:v>
                </c:pt>
                <c:pt idx="1055" formatCode="0.00">
                  <c:v>52.035054826594575</c:v>
                </c:pt>
                <c:pt idx="1056" formatCode="0.00">
                  <c:v>59.626405052773762</c:v>
                </c:pt>
                <c:pt idx="1057" formatCode="0.00">
                  <c:v>62.523796556930947</c:v>
                </c:pt>
                <c:pt idx="1058" formatCode="0.00">
                  <c:v>75.620192808231565</c:v>
                </c:pt>
                <c:pt idx="1059" formatCode="0.00">
                  <c:v>62.716441021456532</c:v>
                </c:pt>
                <c:pt idx="1060" formatCode="0.00">
                  <c:v>65.490409139121965</c:v>
                </c:pt>
                <c:pt idx="1061" formatCode="0.00">
                  <c:v>53.299160612642062</c:v>
                </c:pt>
                <c:pt idx="1062" formatCode="0.00">
                  <c:v>60.897276225081512</c:v>
                </c:pt>
                <c:pt idx="1063" formatCode="0.00">
                  <c:v>63.801509601321051</c:v>
                </c:pt>
                <c:pt idx="1064" formatCode="0.00">
                  <c:v>76.904822732721314</c:v>
                </c:pt>
                <c:pt idx="1065" formatCode="0.00">
                  <c:v>64.008061342260589</c:v>
                </c:pt>
                <c:pt idx="1066" formatCode="0.00">
                  <c:v>66.788786578716497</c:v>
                </c:pt>
                <c:pt idx="1067" formatCode="0.00">
                  <c:v>54.604532174516393</c:v>
                </c:pt>
                <c:pt idx="1068" formatCode="0.00">
                  <c:v>62.209710915115714</c:v>
                </c:pt>
                <c:pt idx="1069" formatCode="0.00">
                  <c:v>65.121074963544928</c:v>
                </c:pt>
                <c:pt idx="1070" formatCode="0.00">
                  <c:v>78.231584838281591</c:v>
                </c:pt>
                <c:pt idx="1071" formatCode="0.00">
                  <c:v>65.342084778999052</c:v>
                </c:pt>
                <c:pt idx="1072" formatCode="0.00">
                  <c:v>68.128839919939267</c:v>
                </c:pt>
                <c:pt idx="1073" formatCode="0.00">
                  <c:v>55.951837923769261</c:v>
                </c:pt>
                <c:pt idx="1074" formatCode="0.00">
                  <c:v>63.564329561702756</c:v>
                </c:pt>
                <c:pt idx="1075" formatCode="0.00">
                  <c:v>66.483065552073796</c:v>
                </c:pt>
                <c:pt idx="1076" formatCode="0.00">
                  <c:v>79.601004961107165</c:v>
                </c:pt>
                <c:pt idx="1077" formatCode="0.00">
                  <c:v>66.718990569309767</c:v>
                </c:pt>
                <c:pt idx="1078" formatCode="0.00">
                  <c:v>69.511085210395805</c:v>
                </c:pt>
                <c:pt idx="1079" formatCode="0.00">
                  <c:v>57.341549651093743</c:v>
                </c:pt>
                <c:pt idx="1080" formatCode="0.00">
                  <c:v>64.961560165451559</c:v>
                </c:pt>
                <c:pt idx="1081" formatCode="0.00">
                  <c:v>67.887866058416265</c:v>
                </c:pt>
                <c:pt idx="1082" formatCode="0.00">
                  <c:v>81.013424978580133</c:v>
                </c:pt>
                <c:pt idx="1083" formatCode="0.00">
                  <c:v>68.139078285218545</c:v>
                </c:pt>
                <c:pt idx="1084" formatCode="0.00">
                  <c:v>70.935862287106318</c:v>
                </c:pt>
                <c:pt idx="1085" formatCode="0.00">
                  <c:v>58.773966967078024</c:v>
                </c:pt>
                <c:pt idx="1086" formatCode="0.00">
                  <c:v>66.401662607028442</c:v>
                </c:pt>
                <c:pt idx="1087" formatCode="0.00">
                  <c:v>69.335697142045063</c:v>
                </c:pt>
                <c:pt idx="1088" formatCode="0.00">
                  <c:v>82.469026849664743</c:v>
                </c:pt>
                <c:pt idx="1089" formatCode="0.00">
                  <c:v>69.602491717539706</c:v>
                </c:pt>
                <c:pt idx="1090" formatCode="0.00">
                  <c:v>72.403357396332169</c:v>
                </c:pt>
                <c:pt idx="1091" formatCode="0.00">
                  <c:v>60.249239775867295</c:v>
                </c:pt>
                <c:pt idx="1092" formatCode="0.00">
                  <c:v>67.884750963993824</c:v>
                </c:pt>
                <c:pt idx="1093" formatCode="0.00">
                  <c:v>70.826637579575632</c:v>
                </c:pt>
                <c:pt idx="1094" formatCode="0.00">
                  <c:v>83.967854585455086</c:v>
                </c:pt>
                <c:pt idx="1095" formatCode="0.00">
                  <c:v>71.109240656711123</c:v>
                </c:pt>
                <c:pt idx="1096" formatCode="0.00">
                  <c:v>73.913623896222077</c:v>
                </c:pt>
                <c:pt idx="1097" formatCode="0.00">
                  <c:v>61.767388801388549</c:v>
                </c:pt>
                <c:pt idx="1098" formatCode="0.00">
                  <c:v>69.410813850470149</c:v>
                </c:pt>
                <c:pt idx="1099" formatCode="0.00">
                  <c:v>72.36064440771176</c:v>
                </c:pt>
                <c:pt idx="1100" formatCode="0.00">
                  <c:v>85.509834185229721</c:v>
                </c:pt>
                <c:pt idx="1101" formatCode="0.00">
                  <c:v>72.659220611814135</c:v>
                </c:pt>
                <c:pt idx="1102" formatCode="0.00">
                  <c:v>75.466601076272468</c:v>
                </c:pt>
                <c:pt idx="1103" formatCode="0.00">
                  <c:v>63.328324205806723</c:v>
                </c:pt>
                <c:pt idx="1104" formatCode="0.00">
                  <c:v>70.979732825430219</c:v>
                </c:pt>
                <c:pt idx="1105" formatCode="0.00">
                  <c:v>73.937571112278818</c:v>
                </c:pt>
                <c:pt idx="1106" formatCode="0.00">
                  <c:v>87.094791597242704</c:v>
                </c:pt>
                <c:pt idx="1107" formatCode="0.00">
                  <c:v>74.252230534256725</c:v>
                </c:pt>
                <c:pt idx="1108" formatCode="0.00">
                  <c:v>77.062131148180001</c:v>
                </c:pt>
                <c:pt idx="1109" formatCode="0.00">
                  <c:v>64.93186236121737</c:v>
                </c:pt>
                <c:pt idx="1110" formatCode="0.00">
                  <c:v>72.591298937301303</c:v>
                </c:pt>
                <c:pt idx="1111" formatCode="0.00">
                  <c:v>75.557183937962805</c:v>
                </c:pt>
                <c:pt idx="1112" formatCode="0.00">
                  <c:v>88.722468785990969</c:v>
                </c:pt>
                <c:pt idx="1113" formatCode="0.00">
                  <c:v>75.887988635150862</c:v>
                </c:pt>
                <c:pt idx="1114" formatCode="0.00">
                  <c:v>78.699974482298757</c:v>
                </c:pt>
                <c:pt idx="1115" formatCode="0.00">
                  <c:v>66.577740855266597</c:v>
                </c:pt>
                <c:pt idx="1116" formatCode="0.00">
                  <c:v>74.245227492171963</c:v>
                </c:pt>
                <c:pt idx="1117" formatCode="0.00">
                  <c:v>77.219176412728842</c:v>
                </c:pt>
                <c:pt idx="1118" formatCode="0.00">
                  <c:v>90.392538006682997</c:v>
                </c:pt>
                <c:pt idx="1119" formatCode="0.00">
                  <c:v>77.566146403896553</c:v>
                </c:pt>
                <c:pt idx="1120" formatCode="0.00">
                  <c:v>80.379823180663664</c:v>
                </c:pt>
                <c:pt idx="1121" formatCode="0.00">
                  <c:v>68.26563182771396</c:v>
                </c:pt>
                <c:pt idx="1122" formatCode="0.00">
                  <c:v>75.941171148681548</c:v>
                </c:pt>
                <c:pt idx="1123" formatCode="0.00">
                  <c:v>78.923182196049993</c:v>
                </c:pt>
                <c:pt idx="1124" formatCode="0.00">
                  <c:v>92.104614402055375</c:v>
                </c:pt>
                <c:pt idx="1125" formatCode="0.00">
                  <c:v>79.286300949077514</c:v>
                </c:pt>
                <c:pt idx="1126" formatCode="0.00">
                  <c:v>82.101313090438083</c:v>
                </c:pt>
                <c:pt idx="1127" formatCode="0.00">
                  <c:v>69.9951537471389</c:v>
                </c:pt>
                <c:pt idx="1128" formatCode="0.00">
                  <c:v>77.678731454067389</c:v>
                </c:pt>
                <c:pt idx="1129" formatCode="0.00">
                  <c:v>80.668786370611073</c:v>
                </c:pt>
                <c:pt idx="1130" formatCode="0.00">
                  <c:v>93.85826704628812</c:v>
                </c:pt>
                <c:pt idx="1131" formatCode="0.00">
                  <c:v>81.048005791388306</c:v>
                </c:pt>
                <c:pt idx="1132" formatCode="0.00">
                  <c:v>83.864034370405022</c:v>
                </c:pt>
                <c:pt idx="1133" formatCode="0.00">
                  <c:v>71.765881744894401</c:v>
                </c:pt>
                <c:pt idx="1134" formatCode="0.00">
                  <c:v>79.45746894284008</c:v>
                </c:pt>
                <c:pt idx="1135" formatCode="0.00">
                  <c:v>82.455535303193614</c:v>
                </c:pt>
                <c:pt idx="1136" formatCode="0.00">
                  <c:v>95.653028565818857</c:v>
                </c:pt>
                <c:pt idx="1137" formatCode="0.00">
                  <c:v>82.850780242330529</c:v>
                </c:pt>
                <c:pt idx="1138" formatCode="0.00">
                  <c:v>85.667540727921221</c:v>
                </c:pt>
                <c:pt idx="1139" formatCode="0.00">
                  <c:v>73.577356627310451</c:v>
                </c:pt>
                <c:pt idx="1140" formatCode="0.00">
                  <c:v>81.276911922528257</c:v>
                </c:pt>
                <c:pt idx="1141" formatCode="0.00">
                  <c:v>84.282945202467815</c:v>
                </c:pt>
                <c:pt idx="1142" formatCode="0.00">
                  <c:v>97.488403467902799</c:v>
                </c:pt>
                <c:pt idx="1143" formatCode="0.00">
                  <c:v>84.694117502476189</c:v>
                </c:pt>
                <c:pt idx="1144" formatCode="0.00">
                  <c:v>87.511357445030796</c:v>
                </c:pt>
                <c:pt idx="1145" formatCode="0.00">
                  <c:v>75.429092687559375</c:v>
                </c:pt>
                <c:pt idx="1146" formatCode="0.00">
                  <c:v>83.136564070462825</c:v>
                </c:pt>
                <c:pt idx="1147" formatCode="0.00">
                  <c:v>86.150509500057254</c:v>
                </c:pt>
                <c:pt idx="1148" formatCode="0.00">
                  <c:v>99.363875305512366</c:v>
                </c:pt>
                <c:pt idx="1149" formatCode="0.00">
                  <c:v>86.577491609948822</c:v>
                </c:pt>
                <c:pt idx="1150" formatCode="0.00">
                  <c:v>89.394988310771907</c:v>
                </c:pt>
                <c:pt idx="1151" formatCode="0.00">
                  <c:v>77.320584436137779</c:v>
                </c:pt>
                <c:pt idx="1152" formatCode="0.00">
                  <c:v>85.035910962321339</c:v>
                </c:pt>
                <c:pt idx="1153" formatCode="0.00">
                  <c:v>88.0577051772039</c:v>
                </c:pt>
                <c:pt idx="1154" formatCode="0.00">
                  <c:v>101.27891280235021</c:v>
                </c:pt>
                <c:pt idx="1155" formatCode="0.00">
                  <c:v>88.500363364177659</c:v>
                </c:pt>
                <c:pt idx="1156" formatCode="0.00">
                  <c:v>91.317921572725481</c:v>
                </c:pt>
                <c:pt idx="1157" formatCode="0.00">
                  <c:v>79.251312364243773</c:v>
                </c:pt>
                <c:pt idx="1158" formatCode="0.00">
                  <c:v>86.974425647793709</c:v>
                </c:pt>
                <c:pt idx="1159" formatCode="0.00">
                  <c:v>90.003998153329619</c:v>
                </c:pt>
                <c:pt idx="1160" formatCode="0.00">
                  <c:v>103.23297505505759</c:v>
                </c:pt>
                <c:pt idx="1161" formatCode="0.00">
                  <c:v>90.462185342645398</c:v>
                </c:pt>
                <c:pt idx="1162" formatCode="0.00">
                  <c:v>93.279635015149097</c:v>
                </c:pt>
                <c:pt idx="1163" formatCode="0.00">
                  <c:v>81.220747848040617</c:v>
                </c:pt>
                <c:pt idx="1164" formatCode="0.00">
                  <c:v>88.951573381875704</c:v>
                </c:pt>
                <c:pt idx="1165" formatCode="0.00">
                  <c:v>91.988847845383049</c:v>
                </c:pt>
                <c:pt idx="1166" formatCode="0.00">
                  <c:v>105.22551592175853</c:v>
                </c:pt>
                <c:pt idx="1167" formatCode="0.00">
                  <c:v>92.462406119889692</c:v>
                </c:pt>
                <c:pt idx="1168" formatCode="0.00">
                  <c:v>95.279600264151725</c:v>
                </c:pt>
                <c:pt idx="1169" formatCode="0.00">
                  <c:v>83.228357294439888</c:v>
                </c:pt>
                <c:pt idx="1170" formatCode="0.00">
                  <c:v>90.966815612484481</c:v>
                </c:pt>
                <c:pt idx="1171" formatCode="0.00">
                  <c:v>94.011710998612301</c:v>
                </c:pt>
                <c:pt idx="1172" formatCode="0.00">
                  <c:v>107.25598769741217</c:v>
                </c:pt>
                <c:pt idx="1173" formatCode="0.00">
                  <c:v>94.500473788952533</c:v>
                </c:pt>
                <c:pt idx="1174" formatCode="0.00">
                  <c:v>97.317286412761007</c:v>
                </c:pt>
                <c:pt idx="1175" formatCode="0.00">
                  <c:v>85.273605621065641</c:v>
                </c:pt>
                <c:pt idx="1176" formatCode="0.00">
                  <c:v>93.019613316767106</c:v>
                </c:pt>
                <c:pt idx="1177" formatCode="0.00">
                  <c:v>96.072044880747029</c:v>
                </c:pt>
                <c:pt idx="1178" formatCode="0.00">
                  <c:v>109.32384416747554</c:v>
                </c:pt>
                <c:pt idx="1179" formatCode="0.00">
                  <c:v>96.575838876204415</c:v>
                </c:pt>
                <c:pt idx="1180" formatCode="0.00">
                  <c:v>99.392163050793215</c:v>
                </c:pt>
                <c:pt idx="1181" formatCode="0.00">
                  <c:v>87.355959154842125</c:v>
                </c:pt>
                <c:pt idx="1182" formatCode="0.00">
                  <c:v>95.109429769996169</c:v>
                </c:pt>
                <c:pt idx="1183" formatCode="0.00">
                  <c:v>98.169309922855106</c:v>
                </c:pt>
                <c:pt idx="1184" formatCode="0.00">
                  <c:v>111.42854312243423</c:v>
                </c:pt>
                <c:pt idx="1185" formatCode="0.00">
                  <c:v>98.687956731319375</c:v>
                </c:pt>
                <c:pt idx="1186" formatCode="0.00">
                  <c:v>101.50370277645459</c:v>
                </c:pt>
                <c:pt idx="1187" formatCode="0.00">
                  <c:v>89.474888025470477</c:v>
                </c:pt>
                <c:pt idx="1188" formatCode="0.00">
                  <c:v>97.235732822587011</c:v>
                </c:pt>
                <c:pt idx="1189" formatCode="0.00">
                  <c:v>100.30297188161312</c:v>
                </c:pt>
                <c:pt idx="1190" formatCode="0.00">
                  <c:v>113.56954840708397</c:v>
                </c:pt>
                <c:pt idx="1191" formatCode="0.00">
                  <c:v>100.83628946536734</c:v>
                </c:pt>
                <c:pt idx="1192" formatCode="0.00">
                  <c:v>103.65138325880852</c:v>
                </c:pt>
                <c:pt idx="1193" formatCode="0.00">
                  <c:v>91.629868122133459</c:v>
                </c:pt>
                <c:pt idx="1194" formatCode="0.00">
                  <c:v>99.397996752727124</c:v>
                </c:pt>
                <c:pt idx="1195" formatCode="0.00">
                  <c:v>102.47250358958286</c:v>
                </c:pt>
                <c:pt idx="1196" formatCode="0.00">
                  <c:v>115.74633157020888</c:v>
                </c:pt>
                <c:pt idx="1197" formatCode="0.00">
                  <c:v>103.02030750167802</c:v>
                </c:pt>
                <c:pt idx="1198" formatCode="0.00">
                  <c:v>105.83468891279583</c:v>
                </c:pt>
                <c:pt idx="1199" formatCode="0.00">
                  <c:v>93.820382674241415</c:v>
                </c:pt>
                <c:pt idx="1200" formatCode="0.00">
                  <c:v>101.5957037545177</c:v>
                </c:pt>
                <c:pt idx="1201" formatCode="0.00">
                  <c:v>104.67738635244177</c:v>
                </c:pt>
                <c:pt idx="1202" formatCode="0.00">
                  <c:v>117.9583731726155</c:v>
                </c:pt>
                <c:pt idx="1203" formatCode="0.00">
                  <c:v>105.23949079641281</c:v>
                </c:pt>
                <c:pt idx="1204" formatCode="0.00">
                  <c:v>108.05311224150194</c:v>
                </c:pt>
                <c:pt idx="1205" formatCode="0.00">
                  <c:v>96.04592351000457</c:v>
                </c:pt>
                <c:pt idx="1206" formatCode="0.00">
                  <c:v>103.828345114472</c:v>
                </c:pt>
                <c:pt idx="1207" formatCode="0.00">
                  <c:v>106.91711104504378</c:v>
                </c:pt>
                <c:pt idx="1208" formatCode="0.00">
                  <c:v>120.20516380440534</c:v>
                </c:pt>
                <c:pt idx="1209" formatCode="0.00">
                  <c:v>107.49332977870959</c:v>
                </c:pt>
                <c:pt idx="1210" formatCode="0.00">
                  <c:v>110.30615489389265</c:v>
                </c:pt>
                <c:pt idx="1211" formatCode="0.00">
                  <c:v>98.305992040139088</c:v>
                </c:pt>
                <c:pt idx="1212" formatCode="0.00">
                  <c:v>106.0954221227434</c:v>
                </c:pt>
                <c:pt idx="1213" formatCode="0.00">
                  <c:v>109.19117895172839</c:v>
                </c:pt>
                <c:pt idx="1214" formatCode="0.00">
                  <c:v>122.48620485593094</c:v>
                </c:pt>
                <c:pt idx="1215" formatCode="0.00">
                  <c:v>109.78132605385552</c:v>
                </c:pt>
                <c:pt idx="1216" formatCode="0.00">
                  <c:v>112.5933284803191</c:v>
                </c:pt>
                <c:pt idx="1217" formatCode="0.00">
                  <c:v>100.60010000811343</c:v>
                </c:pt>
                <c:pt idx="1218" formatCode="0.00">
                  <c:v>108.3964467595803</c:v>
                </c:pt>
                <c:pt idx="1219" formatCode="0.00">
                  <c:v>111.49910239045417</c:v>
                </c:pt>
                <c:pt idx="1220" formatCode="0.00">
                  <c:v>124.80100908107804</c:v>
                </c:pt>
                <c:pt idx="1221" formatCode="0.00">
                  <c:v>112.1029929071881</c:v>
                </c:pt>
                <c:pt idx="1222" formatCode="0.00">
                  <c:v>114.9141551827276</c:v>
                </c:pt>
                <c:pt idx="1223" formatCode="0.00">
                  <c:v>102.92777004301368</c:v>
                </c:pt>
                <c:pt idx="1224" formatCode="0.00">
                  <c:v>110.73094219222105</c:v>
                </c:pt>
                <c:pt idx="1225" formatCode="0.00">
                  <c:v>113.840405155095</c:v>
                </c:pt>
                <c:pt idx="1226" formatCode="0.00">
                  <c:v>127.14910098633207</c:v>
                </c:pt>
                <c:pt idx="1227" formatCode="0.00">
                  <c:v>114.45785564129646</c:v>
                </c:pt>
                <c:pt idx="1228" formatCode="0.00">
                  <c:v>117.268168191694</c:v>
                </c:pt>
                <c:pt idx="1229" formatCode="0.00">
                  <c:v>105.28853604633699</c:v>
                </c:pt>
                <c:pt idx="1230" formatCode="0.00">
                  <c:v>113.09844311272292</c:v>
                </c:pt>
                <c:pt idx="1231" formatCode="0.00">
                  <c:v>116.21462280557577</c:v>
                </c:pt>
                <c:pt idx="1232" formatCode="0.00">
                  <c:v>129.53001707448573</c:v>
                </c:pt>
                <c:pt idx="1233" formatCode="0.00">
                  <c:v>116.8454517745583</c:v>
                </c:pt>
                <c:pt idx="1234" formatCode="0.00">
                  <c:v>119.65491199810474</c:v>
                </c:pt>
                <c:pt idx="1235" formatCode="0.00">
                  <c:v>107.68194343978062</c:v>
                </c:pt>
                <c:pt idx="1236" formatCode="0.00">
                  <c:v>115.49849594303639</c:v>
                </c:pt>
                <c:pt idx="1237" formatCode="0.00">
                  <c:v>118.62130283140183</c:v>
                </c:pt>
                <c:pt idx="1238" formatCode="0.00">
                  <c:v>131.94330596778499</c:v>
                </c:pt>
                <c:pt idx="1239" formatCode="0.00">
                  <c:v>119.26533112505525</c:v>
                </c:pt>
                <c:pt idx="1240" formatCode="0.00">
                  <c:v>122.07394256349977</c:v>
                </c:pt>
                <c:pt idx="1241" formatCode="0.00">
                  <c:v>110.10754929734418</c:v>
                </c:pt>
                <c:pt idx="1242" formatCode="0.00">
                  <c:v>117.93065892994672</c:v>
                </c:pt>
                <c:pt idx="1243" formatCode="0.00">
                  <c:v>121.06000471051074</c:v>
                </c:pt>
                <c:pt idx="1244" formatCode="0.00">
                  <c:v>134.38852843175169</c:v>
                </c:pt>
                <c:pt idx="1245" formatCode="0.00">
                  <c:v>121.71705580041694</c:v>
                </c:pt>
                <c:pt idx="1246" formatCode="0.00">
                  <c:v>124.52482738973612</c:v>
                </c:pt>
                <c:pt idx="1247" formatCode="0.00">
                  <c:v>112.56492238176632</c:v>
                </c:pt>
                <c:pt idx="1248" formatCode="0.00">
                  <c:v>120.39450214926921</c:v>
                </c:pt>
                <c:pt idx="1249" formatCode="0.00">
                  <c:v>123.53029988220094</c:v>
                </c:pt>
              </c:numCache>
            </c:numRef>
          </c:val>
          <c:smooth val="0"/>
          <c:extLst>
            <c:ext xmlns:c16="http://schemas.microsoft.com/office/drawing/2014/chart" uri="{C3380CC4-5D6E-409C-BE32-E72D297353CC}">
              <c16:uniqueId val="{00000003-B69C-47C8-BB82-AB62C3275DE3}"/>
            </c:ext>
          </c:extLst>
        </c:ser>
        <c:dLbls>
          <c:showLegendKey val="0"/>
          <c:showVal val="0"/>
          <c:showCatName val="0"/>
          <c:showSerName val="0"/>
          <c:showPercent val="0"/>
          <c:showBubbleSize val="0"/>
        </c:dLbls>
        <c:upDownBars>
          <c:gapWidth val="150"/>
          <c:upBars>
            <c:spPr>
              <a:solidFill>
                <a:schemeClr val="lt1"/>
              </a:solidFill>
              <a:ln w="9525">
                <a:solidFill>
                  <a:schemeClr val="lt1">
                    <a:lumMod val="95000"/>
                    <a:alpha val="54000"/>
                  </a:schemeClr>
                </a:solidFill>
              </a:ln>
              <a:effectLst/>
            </c:spPr>
          </c:upBars>
          <c:downBars>
            <c:spPr>
              <a:solidFill>
                <a:schemeClr val="dk1">
                  <a:lumMod val="75000"/>
                  <a:lumOff val="25000"/>
                </a:schemeClr>
              </a:solidFill>
              <a:ln w="9525">
                <a:solidFill>
                  <a:schemeClr val="lt1">
                    <a:lumMod val="95000"/>
                    <a:alpha val="54000"/>
                  </a:schemeClr>
                </a:solidFill>
              </a:ln>
              <a:effectLst/>
            </c:spPr>
          </c:downBars>
        </c:upDownBars>
        <c:smooth val="0"/>
        <c:axId val="1604017440"/>
        <c:axId val="1604006400"/>
      </c:lineChart>
      <c:catAx>
        <c:axId val="1604017440"/>
        <c:scaling>
          <c:orientation val="minMax"/>
        </c:scaling>
        <c:delete val="0"/>
        <c:axPos val="b"/>
        <c:majorTickMark val="none"/>
        <c:minorTickMark val="none"/>
        <c:tickLblPos val="low"/>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04006400"/>
        <c:crosses val="autoZero"/>
        <c:auto val="1"/>
        <c:lblAlgn val="ctr"/>
        <c:lblOffset val="100"/>
        <c:noMultiLvlLbl val="0"/>
      </c:catAx>
      <c:valAx>
        <c:axId val="16040064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04017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46</xdr:row>
      <xdr:rowOff>152400</xdr:rowOff>
    </xdr:from>
    <xdr:to>
      <xdr:col>5</xdr:col>
      <xdr:colOff>152400</xdr:colOff>
      <xdr:row>55</xdr:row>
      <xdr:rowOff>180975</xdr:rowOff>
    </xdr:to>
    <mc:AlternateContent xmlns:mc="http://schemas.openxmlformats.org/markup-compatibility/2006" xmlns:a14="http://schemas.microsoft.com/office/drawing/2010/main">
      <mc:Choice Requires="a14">
        <xdr:graphicFrame macro="">
          <xdr:nvGraphicFramePr>
            <xdr:cNvPr id="2" name="Season">
              <a:extLst>
                <a:ext uri="{FF2B5EF4-FFF2-40B4-BE49-F238E27FC236}">
                  <a16:creationId xmlns:a16="http://schemas.microsoft.com/office/drawing/2014/main" id="{D70745A2-6057-D7FA-780C-63431038265A}"/>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3000375" y="8915400"/>
              <a:ext cx="1828800" cy="17430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99</xdr:row>
      <xdr:rowOff>180976</xdr:rowOff>
    </xdr:from>
    <xdr:to>
      <xdr:col>1</xdr:col>
      <xdr:colOff>228600</xdr:colOff>
      <xdr:row>107</xdr:row>
      <xdr:rowOff>66676</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41DF82F4-7687-3F2A-1BA0-631ED35D162B}"/>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19040476"/>
              <a:ext cx="1828800" cy="1409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581025</xdr:colOff>
      <xdr:row>7</xdr:row>
      <xdr:rowOff>157162</xdr:rowOff>
    </xdr:from>
    <xdr:to>
      <xdr:col>16</xdr:col>
      <xdr:colOff>9525</xdr:colOff>
      <xdr:row>23</xdr:row>
      <xdr:rowOff>42862</xdr:rowOff>
    </xdr:to>
    <xdr:graphicFrame macro="">
      <xdr:nvGraphicFramePr>
        <xdr:cNvPr id="2" name="Chart 1">
          <a:extLst>
            <a:ext uri="{FF2B5EF4-FFF2-40B4-BE49-F238E27FC236}">
              <a16:creationId xmlns:a16="http://schemas.microsoft.com/office/drawing/2014/main" id="{F646E715-4BBD-9477-751D-FE32618726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tyapraveenkumar pavankumar" refreshedDate="46129.623840972221" backgroundQuery="1" createdVersion="8" refreshedVersion="8" minRefreshableVersion="3" recordCount="0" supportSubquery="1" supportAdvancedDrill="1" xr:uid="{CCAEAB16-951F-4B1A-8DEE-426C4F199770}">
  <cacheSource type="external" connectionId="6"/>
  <cacheFields count="3">
    <cacheField name="[Range].[Season].[Season]" caption="Season" numFmtId="0" hierarchy="9" level="1">
      <sharedItems count="4">
        <s v="Fall"/>
        <s v="Spring"/>
        <s v="Summer"/>
        <s v="Winter"/>
      </sharedItems>
    </cacheField>
    <cacheField name="[Range].[Color].[Color]" caption="Color" numFmtId="0" hierarchy="8" level="1">
      <sharedItems count="25">
        <s v="Beige"/>
        <s v="Black"/>
        <s v="Blue"/>
        <s v="Brown"/>
        <s v="Charcoal"/>
        <s v="Cyan"/>
        <s v="Gold"/>
        <s v="Gray"/>
        <s v="Green"/>
        <s v="Indigo"/>
        <s v="Lavender"/>
        <s v="Magenta"/>
        <s v="Maroon"/>
        <s v="Olive"/>
        <s v="Orange"/>
        <s v="Peach"/>
        <s v="Pink"/>
        <s v="Purple"/>
        <s v="Red"/>
        <s v="Silver"/>
        <s v="Teal"/>
        <s v="Turquoise"/>
        <s v="Violet"/>
        <s v="White"/>
        <s v="Yellow"/>
      </sharedItems>
    </cacheField>
    <cacheField name="[Measures].[Count of Category 2]" caption="Count of Category 2" numFmtId="0" hierarchy="70" level="32767"/>
  </cacheFields>
  <cacheHierarchies count="72">
    <cacheHierarchy uniqueName="[Range].[Customer_ID]" caption="Customer_ID" attribute="1" defaultMemberUniqueName="[Range].[Customer_ID].[All]" allUniqueName="[Range].[Customer_ID].[All]" dimensionUniqueName="[Range]" displayFolder="" count="0" memberValueDatatype="20" unbalanced="0"/>
    <cacheHierarchy uniqueName="[Range].[Age]" caption="Age" attribute="1" defaultMemberUniqueName="[Range].[Age].[All]" allUniqueName="[Range].[Age].[All]" dimensionUniqueName="[Range]" displayFolder="" count="0" memberValueDatatype="20" unbalanced="0"/>
    <cacheHierarchy uniqueName="[Range].[Gender]" caption="Gender" attribute="1" defaultMemberUniqueName="[Range].[Gender].[All]" allUniqueName="[Range].[Gender].[All]" dimensionUniqueName="[Range]" displayFolder="" count="0" memberValueDatatype="130" unbalanced="0"/>
    <cacheHierarchy uniqueName="[Range].[Item_Purchased]" caption="Item_Purchased" attribute="1" defaultMemberUniqueName="[Range].[Item_Purchased].[All]" allUniqueName="[Range].[Item_Purchased].[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Purchase_Amount_USD]" caption="Purchase_Amount_USD" attribute="1" defaultMemberUniqueName="[Range].[Purchase_Amount_USD].[All]" allUniqueName="[Range].[Purchase_Amount_USD].[All]" dimensionUniqueName="[Range]" displayFolder="" count="0" memberValueDatatype="20" unbalanced="0"/>
    <cacheHierarchy uniqueName="[Range].[Location]" caption="Location" attribute="1" defaultMemberUniqueName="[Range].[Location].[All]" allUniqueName="[Range].[Location].[All]" dimensionUniqueName="[Range]" displayFolder="" count="0" memberValueDatatype="130" unbalanced="0"/>
    <cacheHierarchy uniqueName="[Range].[Size]" caption="Size" attribute="1" defaultMemberUniqueName="[Range].[Size].[All]" allUniqueName="[Range].[Size].[All]" dimensionUniqueName="[Range]" displayFolder="" count="0" memberValueDatatype="130" unbalanced="0"/>
    <cacheHierarchy uniqueName="[Range].[Color]" caption="Color" attribute="1" defaultMemberUniqueName="[Range].[Color].[All]" allUniqueName="[Range].[Color].[All]" dimensionUniqueName="[Range]" displayFolder="" count="2" memberValueDatatype="130" unbalanced="0">
      <fieldsUsage count="2">
        <fieldUsage x="-1"/>
        <fieldUsage x="1"/>
      </fieldsUsage>
    </cacheHierarchy>
    <cacheHierarchy uniqueName="[Range].[Season]" caption="Season" attribute="1" defaultMemberUniqueName="[Range].[Season].[All]" allUniqueName="[Range].[Season].[All]" dimensionUniqueName="[Range]" displayFolder="" count="2" memberValueDatatype="130" unbalanced="0">
      <fieldsUsage count="2">
        <fieldUsage x="-1"/>
        <fieldUsage x="0"/>
      </fieldsUsage>
    </cacheHierarchy>
    <cacheHierarchy uniqueName="[Range].[Review_Rating]" caption="Review_Rating" attribute="1" defaultMemberUniqueName="[Range].[Review_Rating].[All]" allUniqueName="[Range].[Review_Rating].[All]" dimensionUniqueName="[Range]" displayFolder="" count="0" memberValueDatatype="5" unbalanced="0"/>
    <cacheHierarchy uniqueName="[Range].[Subscription_Status]" caption="Subscription_Status" attribute="1" defaultMemberUniqueName="[Range].[Subscription_Status].[All]" allUniqueName="[Range].[Subscription_Status].[All]" dimensionUniqueName="[Range]" displayFolder="" count="0" memberValueDatatype="130" unbalanced="0"/>
    <cacheHierarchy uniqueName="[Range].[Payment_Method]" caption="Payment_Method" attribute="1" defaultMemberUniqueName="[Range].[Payment_Method].[All]" allUniqueName="[Range].[Payment_Method].[All]" dimensionUniqueName="[Range]" displayFolder="" count="0" memberValueDatatype="130" unbalanced="0"/>
    <cacheHierarchy uniqueName="[Range].[Shipping_Type]" caption="Shipping_Type" attribute="1" defaultMemberUniqueName="[Range].[Shipping_Type].[All]" allUniqueName="[Range].[Shipping_Type].[All]" dimensionUniqueName="[Range]" displayFolder="" count="0" memberValueDatatype="130" unbalanced="0"/>
    <cacheHierarchy uniqueName="[Range].[Discount_Applied]" caption="Discount_Applied" attribute="1" defaultMemberUniqueName="[Range].[Discount_Applied].[All]" allUniqueName="[Range].[Discount_Applied].[All]" dimensionUniqueName="[Range]" displayFolder="" count="0" memberValueDatatype="130" unbalanced="0"/>
    <cacheHierarchy uniqueName="[Range].[Promo_Code_Used]" caption="Promo_Code_Used" attribute="1" defaultMemberUniqueName="[Range].[Promo_Code_Used].[All]" allUniqueName="[Range].[Promo_Code_Used].[All]" dimensionUniqueName="[Range]" displayFolder="" count="0" memberValueDatatype="130" unbalanced="0"/>
    <cacheHierarchy uniqueName="[Range].[Previous_Purchases]" caption="Previous_Purchases" attribute="1" defaultMemberUniqueName="[Range].[Previous_Purchases].[All]" allUniqueName="[Range].[Previous_Purchases].[All]" dimensionUniqueName="[Range]" displayFolder="" count="0" memberValueDatatype="20" unbalanced="0"/>
    <cacheHierarchy uniqueName="[Range].[Preferred_Payment_Method]" caption="Preferred_Payment_Method" attribute="1" defaultMemberUniqueName="[Range].[Preferred_Payment_Method].[All]" allUniqueName="[Range].[Preferred_Payment_Method].[All]" dimensionUniqueName="[Range]" displayFolder="" count="0" memberValueDatatype="130" unbalanced="0"/>
    <cacheHierarchy uniqueName="[Range].[Frequency_of_Purchases]" caption="Frequency_of_Purchases" attribute="1" defaultMemberUniqueName="[Range].[Frequency_of_Purchases].[All]" allUniqueName="[Range].[Frequency_of_Purchases].[All]" dimensionUniqueName="[Range]" displayFolder="" count="0" memberValueDatatype="130" unbalanced="0"/>
    <cacheHierarchy uniqueName="[Shopping_table_customer_segmentation1].[Customer_ID]" caption="Customer_ID" attribute="1" defaultMemberUniqueName="[Shopping_table_customer_segmentation1].[Customer_ID].[All]" allUniqueName="[Shopping_table_customer_segmentation1].[Customer_ID].[All]" dimensionUniqueName="[Shopping_table_customer_segmentation1]" displayFolder="" count="0" memberValueDatatype="130" unbalanced="0"/>
    <cacheHierarchy uniqueName="[Shopping_table_customer_segmentation1].[Age]" caption="Age" attribute="1" defaultMemberUniqueName="[Shopping_table_customer_segmentation1].[Age].[All]" allUniqueName="[Shopping_table_customer_segmentation1].[Age].[All]" dimensionUniqueName="[Shopping_table_customer_segmentation1]" displayFolder="" count="0" memberValueDatatype="20" unbalanced="0"/>
    <cacheHierarchy uniqueName="[Shopping_table_customer_segmentation1].[Gender]" caption="Gender" attribute="1" defaultMemberUniqueName="[Shopping_table_customer_segmentation1].[Gender].[All]" allUniqueName="[Shopping_table_customer_segmentation1].[Gender].[All]" dimensionUniqueName="[Shopping_table_customer_segmentation1]" displayFolder="" count="0" memberValueDatatype="130" unbalanced="0"/>
    <cacheHierarchy uniqueName="[Shopping_table_customer_segmentation1].[Item_Purchased]" caption="Item_Purchased" attribute="1" defaultMemberUniqueName="[Shopping_table_customer_segmentation1].[Item_Purchased].[All]" allUniqueName="[Shopping_table_customer_segmentation1].[Item_Purchased].[All]" dimensionUniqueName="[Shopping_table_customer_segmentation1]" displayFolder="" count="0" memberValueDatatype="130" unbalanced="0"/>
    <cacheHierarchy uniqueName="[Shopping_table_customer_segmentation1].[Category]" caption="Category" attribute="1" defaultMemberUniqueName="[Shopping_table_customer_segmentation1].[Category].[All]" allUniqueName="[Shopping_table_customer_segmentation1].[Category].[All]" dimensionUniqueName="[Shopping_table_customer_segmentation1]" displayFolder="" count="0" memberValueDatatype="130" unbalanced="0"/>
    <cacheHierarchy uniqueName="[Shopping_table_customer_segmentation1].[Purchase_Amount_USD]" caption="Purchase_Amount_USD" attribute="1" defaultMemberUniqueName="[Shopping_table_customer_segmentation1].[Purchase_Amount_USD].[All]" allUniqueName="[Shopping_table_customer_segmentation1].[Purchase_Amount_USD].[All]" dimensionUniqueName="[Shopping_table_customer_segmentation1]" displayFolder="" count="0" memberValueDatatype="20" unbalanced="0"/>
    <cacheHierarchy uniqueName="[Shopping_table_customer_segmentation1].[Location]" caption="Location" attribute="1" defaultMemberUniqueName="[Shopping_table_customer_segmentation1].[Location].[All]" allUniqueName="[Shopping_table_customer_segmentation1].[Location].[All]" dimensionUniqueName="[Shopping_table_customer_segmentation1]" displayFolder="" count="0" memberValueDatatype="130" unbalanced="0"/>
    <cacheHierarchy uniqueName="[Shopping_table_customer_segmentation1].[Size]" caption="Size" attribute="1" defaultMemberUniqueName="[Shopping_table_customer_segmentation1].[Size].[All]" allUniqueName="[Shopping_table_customer_segmentation1].[Size].[All]" dimensionUniqueName="[Shopping_table_customer_segmentation1]" displayFolder="" count="0" memberValueDatatype="130" unbalanced="0"/>
    <cacheHierarchy uniqueName="[Shopping_table_customer_segmentation1].[Color]" caption="Color" attribute="1" defaultMemberUniqueName="[Shopping_table_customer_segmentation1].[Color].[All]" allUniqueName="[Shopping_table_customer_segmentation1].[Color].[All]" dimensionUniqueName="[Shopping_table_customer_segmentation1]" displayFolder="" count="0" memberValueDatatype="130" unbalanced="0"/>
    <cacheHierarchy uniqueName="[Shopping_table_customer_segmentation1].[Season]" caption="Season" attribute="1" defaultMemberUniqueName="[Shopping_table_customer_segmentation1].[Season].[All]" allUniqueName="[Shopping_table_customer_segmentation1].[Season].[All]" dimensionUniqueName="[Shopping_table_customer_segmentation1]" displayFolder="" count="0" memberValueDatatype="130" unbalanced="0"/>
    <cacheHierarchy uniqueName="[Shopping_table_customer_segmentation1].[Review_Rating]" caption="Review_Rating" attribute="1" defaultMemberUniqueName="[Shopping_table_customer_segmentation1].[Review_Rating].[All]" allUniqueName="[Shopping_table_customer_segmentation1].[Review_Rating].[All]" dimensionUniqueName="[Shopping_table_customer_segmentation1]" displayFolder="" count="0" memberValueDatatype="5" unbalanced="0"/>
    <cacheHierarchy uniqueName="[Shopping_table_customer_segmentation1].[Subscription_Status]" caption="Subscription_Status" attribute="1" defaultMemberUniqueName="[Shopping_table_customer_segmentation1].[Subscription_Status].[All]" allUniqueName="[Shopping_table_customer_segmentation1].[Subscription_Status].[All]" dimensionUniqueName="[Shopping_table_customer_segmentation1]" displayFolder="" count="0" memberValueDatatype="130" unbalanced="0"/>
    <cacheHierarchy uniqueName="[Shopping_table_customer_segmentation1].[Payment_Method]" caption="Payment_Method" attribute="1" defaultMemberUniqueName="[Shopping_table_customer_segmentation1].[Payment_Method].[All]" allUniqueName="[Shopping_table_customer_segmentation1].[Payment_Method].[All]" dimensionUniqueName="[Shopping_table_customer_segmentation1]" displayFolder="" count="0" memberValueDatatype="130" unbalanced="0"/>
    <cacheHierarchy uniqueName="[Shopping_table_customer_segmentation1].[Shipping_Type]" caption="Shipping_Type" attribute="1" defaultMemberUniqueName="[Shopping_table_customer_segmentation1].[Shipping_Type].[All]" allUniqueName="[Shopping_table_customer_segmentation1].[Shipping_Type].[All]" dimensionUniqueName="[Shopping_table_customer_segmentation1]" displayFolder="" count="0" memberValueDatatype="130" unbalanced="0"/>
    <cacheHierarchy uniqueName="[Shopping_table_customer_segmentation1].[Discount_Applied]" caption="Discount_Applied" attribute="1" defaultMemberUniqueName="[Shopping_table_customer_segmentation1].[Discount_Applied].[All]" allUniqueName="[Shopping_table_customer_segmentation1].[Discount_Applied].[All]" dimensionUniqueName="[Shopping_table_customer_segmentation1]" displayFolder="" count="0" memberValueDatatype="130" unbalanced="0"/>
    <cacheHierarchy uniqueName="[Shopping_table_customer_segmentation1].[Promo_Code_Used]" caption="Promo_Code_Used" attribute="1" defaultMemberUniqueName="[Shopping_table_customer_segmentation1].[Promo_Code_Used].[All]" allUniqueName="[Shopping_table_customer_segmentation1].[Promo_Code_Used].[All]" dimensionUniqueName="[Shopping_table_customer_segmentation1]" displayFolder="" count="0" memberValueDatatype="130" unbalanced="0"/>
    <cacheHierarchy uniqueName="[Shopping_table_customer_segmentation1].[Previous_Purchases]" caption="Previous_Purchases" attribute="1" defaultMemberUniqueName="[Shopping_table_customer_segmentation1].[Previous_Purchases].[All]" allUniqueName="[Shopping_table_customer_segmentation1].[Previous_Purchases].[All]" dimensionUniqueName="[Shopping_table_customer_segmentation1]" displayFolder="" count="0" memberValueDatatype="130" unbalanced="0"/>
    <cacheHierarchy uniqueName="[Shopping_table_customer_segmentation1].[Preferred_Payment_Method]" caption="Preferred_Payment_Method" attribute="1" defaultMemberUniqueName="[Shopping_table_customer_segmentation1].[Preferred_Payment_Method].[All]" allUniqueName="[Shopping_table_customer_segmentation1].[Preferred_Payment_Method].[All]" dimensionUniqueName="[Shopping_table_customer_segmentation1]" displayFolder="" count="0" memberValueDatatype="130" unbalanced="0"/>
    <cacheHierarchy uniqueName="[Shopping_table_customer_segmentation1].[Frequency_of_Purchases]" caption="Frequency_of_Purchases" attribute="1" defaultMemberUniqueName="[Shopping_table_customer_segmentation1].[Frequency_of_Purchases].[All]" allUniqueName="[Shopping_table_customer_segmentation1].[Frequency_of_Purchases].[All]" dimensionUniqueName="[Shopping_table_customer_segmentation1]" displayFolder="" count="0" memberValueDatatype="130" unbalanced="0"/>
    <cacheHierarchy uniqueName="[std_customer_segmentation1].[Customer_ID]" caption="Customer_ID" attribute="1" defaultMemberUniqueName="[std_customer_segmentation1].[Customer_ID].[All]" allUniqueName="[std_customer_segmentation1].[Customer_ID].[All]" dimensionUniqueName="[std_customer_segmentation1]" displayFolder="" count="0" memberValueDatatype="20" unbalanced="0"/>
    <cacheHierarchy uniqueName="[std_customer_segmentation1].[Age]" caption="Age" attribute="1" defaultMemberUniqueName="[std_customer_segmentation1].[Age].[All]" allUniqueName="[std_customer_segmentation1].[Age].[All]" dimensionUniqueName="[std_customer_segmentation1]" displayFolder="" count="0" memberValueDatatype="20" unbalanced="0"/>
    <cacheHierarchy uniqueName="[std_customer_segmentation1].[Gender]" caption="Gender" attribute="1" defaultMemberUniqueName="[std_customer_segmentation1].[Gender].[All]" allUniqueName="[std_customer_segmentation1].[Gender].[All]" dimensionUniqueName="[std_customer_segmentation1]" displayFolder="" count="0" memberValueDatatype="130" unbalanced="0"/>
    <cacheHierarchy uniqueName="[std_customer_segmentation1].[ItemPurchased]" caption="ItemPurchased" attribute="1" defaultMemberUniqueName="[std_customer_segmentation1].[ItemPurchased].[All]" allUniqueName="[std_customer_segmentation1].[ItemPurchased].[All]" dimensionUniqueName="[std_customer_segmentation1]" displayFolder="" count="0" memberValueDatatype="130" unbalanced="0"/>
    <cacheHierarchy uniqueName="[std_customer_segmentation1].[Category]" caption="Category" attribute="1" defaultMemberUniqueName="[std_customer_segmentation1].[Category].[All]" allUniqueName="[std_customer_segmentation1].[Category].[All]" dimensionUniqueName="[std_customer_segmentation1]" displayFolder="" count="0" memberValueDatatype="130" unbalanced="0"/>
    <cacheHierarchy uniqueName="[std_customer_segmentation1].[PurchaseAmountUSD]" caption="PurchaseAmountUSD" attribute="1" defaultMemberUniqueName="[std_customer_segmentation1].[PurchaseAmountUSD].[All]" allUniqueName="[std_customer_segmentation1].[PurchaseAmountUSD].[All]" dimensionUniqueName="[std_customer_segmentation1]" displayFolder="" count="0" memberValueDatatype="5" unbalanced="0"/>
    <cacheHierarchy uniqueName="[std_customer_segmentation1].[Location]" caption="Location" attribute="1" defaultMemberUniqueName="[std_customer_segmentation1].[Location].[All]" allUniqueName="[std_customer_segmentation1].[Location].[All]" dimensionUniqueName="[std_customer_segmentation1]" displayFolder="" count="0" memberValueDatatype="130" unbalanced="0"/>
    <cacheHierarchy uniqueName="[std_customer_segmentation1].[Size]" caption="Size" attribute="1" defaultMemberUniqueName="[std_customer_segmentation1].[Size].[All]" allUniqueName="[std_customer_segmentation1].[Size].[All]" dimensionUniqueName="[std_customer_segmentation1]" displayFolder="" count="0" memberValueDatatype="130" unbalanced="0"/>
    <cacheHierarchy uniqueName="[std_customer_segmentation1].[Color]" caption="Color" attribute="1" defaultMemberUniqueName="[std_customer_segmentation1].[Color].[All]" allUniqueName="[std_customer_segmentation1].[Color].[All]" dimensionUniqueName="[std_customer_segmentation1]" displayFolder="" count="0" memberValueDatatype="130" unbalanced="0"/>
    <cacheHierarchy uniqueName="[std_customer_segmentation1].[Season]" caption="Season" attribute="1" defaultMemberUniqueName="[std_customer_segmentation1].[Season].[All]" allUniqueName="[std_customer_segmentation1].[Season].[All]" dimensionUniqueName="[std_customer_segmentation1]" displayFolder="" count="0" memberValueDatatype="130" unbalanced="0"/>
    <cacheHierarchy uniqueName="[std_customer_segmentation1].[ReviewRating]" caption="ReviewRating" attribute="1" defaultMemberUniqueName="[std_customer_segmentation1].[ReviewRating].[All]" allUniqueName="[std_customer_segmentation1].[ReviewRating].[All]" dimensionUniqueName="[std_customer_segmentation1]" displayFolder="" count="0" memberValueDatatype="20" unbalanced="0"/>
    <cacheHierarchy uniqueName="[std_customer_segmentation1].[SubscriptionStatus]" caption="SubscriptionStatus" attribute="1" defaultMemberUniqueName="[std_customer_segmentation1].[SubscriptionStatus].[All]" allUniqueName="[std_customer_segmentation1].[SubscriptionStatus].[All]" dimensionUniqueName="[std_customer_segmentation1]" displayFolder="" count="0" memberValueDatatype="130" unbalanced="0"/>
    <cacheHierarchy uniqueName="[std_customer_segmentation1].[ShippingType]" caption="ShippingType" attribute="1" defaultMemberUniqueName="[std_customer_segmentation1].[ShippingType].[All]" allUniqueName="[std_customer_segmentation1].[ShippingType].[All]" dimensionUniqueName="[std_customer_segmentation1]" displayFolder="" count="0" memberValueDatatype="130" unbalanced="0"/>
    <cacheHierarchy uniqueName="[std_customer_segmentation1].[DiscountApplied]" caption="DiscountApplied" attribute="1" defaultMemberUniqueName="[std_customer_segmentation1].[DiscountApplied].[All]" allUniqueName="[std_customer_segmentation1].[DiscountApplied].[All]" dimensionUniqueName="[std_customer_segmentation1]" displayFolder="" count="0" memberValueDatatype="130" unbalanced="0"/>
    <cacheHierarchy uniqueName="[std_customer_segmentation1].[PromoCodeUsed]" caption="PromoCodeUsed" attribute="1" defaultMemberUniqueName="[std_customer_segmentation1].[PromoCodeUsed].[All]" allUniqueName="[std_customer_segmentation1].[PromoCodeUsed].[All]" dimensionUniqueName="[std_customer_segmentation1]" displayFolder="" count="0" memberValueDatatype="130" unbalanced="0"/>
    <cacheHierarchy uniqueName="[std_customer_segmentation1].[PreviousPurchases]" caption="PreviousPurchases" attribute="1" defaultMemberUniqueName="[std_customer_segmentation1].[PreviousPurchases].[All]" allUniqueName="[std_customer_segmentation1].[PreviousPurchases].[All]" dimensionUniqueName="[std_customer_segmentation1]" displayFolder="" count="0" memberValueDatatype="20" unbalanced="0"/>
    <cacheHierarchy uniqueName="[std_customer_segmentation1].[PaymentMethod]" caption="PaymentMethod" attribute="1" defaultMemberUniqueName="[std_customer_segmentation1].[PaymentMethod].[All]" allUniqueName="[std_customer_segmentation1].[PaymentMethod].[All]" dimensionUniqueName="[std_customer_segmentation1]" displayFolder="" count="0" memberValueDatatype="130" unbalanced="0"/>
    <cacheHierarchy uniqueName="[std_customer_segmentation1].[FrequencyOfPurchases]" caption="FrequencyOfPurchases" attribute="1" defaultMemberUniqueName="[std_customer_segmentation1].[FrequencyOfPurchases].[All]" allUniqueName="[std_customer_segmentation1].[FrequencyOfPurchases].[All]" dimensionUniqueName="[std_customer_segmentation1]" displayFolder="" count="0" memberValueDatatype="130" unbalanced="0"/>
    <cacheHierarchy uniqueName="[std_customer_segmentation1].[Age_Group]" caption="Age_Group" attribute="1" defaultMemberUniqueName="[std_customer_segmentation1].[Age_Group].[All]" allUniqueName="[std_customer_segmentation1].[Age_Group].[All]" dimensionUniqueName="[std_customer_segmentation1]" displayFolder="" count="0" memberValueDatatype="130" unbalanced="0"/>
    <cacheHierarchy uniqueName="[Measures].[__XL_Count Shopping_table_customer_segmentation1]" caption="__XL_Count Shopping_table_customer_segmentation1" measure="1" displayFolder="" measureGroup="Shopping_table_customer_segmentation1" count="0" hidden="1"/>
    <cacheHierarchy uniqueName="[Measures].[__XL_Count std_customer_segmentation1]" caption="__XL_Count std_customer_segmentation1" measure="1" displayFolder="" measureGroup="std_customer_segmentation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Previous_Purchases]" caption="Count of Previous_Purchases" measure="1" displayFolder="" measureGroup="Shopping_table_customer_segmentation1" count="0" hidden="1">
      <extLst>
        <ext xmlns:x15="http://schemas.microsoft.com/office/spreadsheetml/2010/11/main" uri="{B97F6D7D-B522-45F9-BDA1-12C45D357490}">
          <x15:cacheHierarchy aggregatedColumn="35"/>
        </ext>
      </extLst>
    </cacheHierarchy>
    <cacheHierarchy uniqueName="[Measures].[Sum of Purchase_Amount_USD]" caption="Sum of Purchase_Amount_USD" measure="1" displayFolder="" measureGroup="Shopping_table_customer_segmentation1" count="0" hidden="1">
      <extLst>
        <ext xmlns:x15="http://schemas.microsoft.com/office/spreadsheetml/2010/11/main" uri="{B97F6D7D-B522-45F9-BDA1-12C45D357490}">
          <x15:cacheHierarchy aggregatedColumn="24"/>
        </ext>
      </extLst>
    </cacheHierarchy>
    <cacheHierarchy uniqueName="[Measures].[Count of Category]" caption="Count of Category" measure="1" displayFolder="" measureGroup="Shopping_table_customer_segmentation1" count="0" hidden="1">
      <extLst>
        <ext xmlns:x15="http://schemas.microsoft.com/office/spreadsheetml/2010/11/main" uri="{B97F6D7D-B522-45F9-BDA1-12C45D357490}">
          <x15:cacheHierarchy aggregatedColumn="23"/>
        </ext>
      </extLst>
    </cacheHierarchy>
    <cacheHierarchy uniqueName="[Measures].[Count of Subscription_Status]" caption="Count of Subscription_Status" measure="1" displayFolder="" measureGroup="Shopping_table_customer_segmentation1" count="0" hidden="1">
      <extLst>
        <ext xmlns:x15="http://schemas.microsoft.com/office/spreadsheetml/2010/11/main" uri="{B97F6D7D-B522-45F9-BDA1-12C45D357490}">
          <x15:cacheHierarchy aggregatedColumn="30"/>
        </ext>
      </extLst>
    </cacheHierarchy>
    <cacheHierarchy uniqueName="[Measures].[Sum of Review_Rating]" caption="Sum of Review_Rating" measure="1" displayFolder="" measureGroup="Shopping_table_customer_segmentation1" count="0" hidden="1">
      <extLst>
        <ext xmlns:x15="http://schemas.microsoft.com/office/spreadsheetml/2010/11/main" uri="{B97F6D7D-B522-45F9-BDA1-12C45D357490}">
          <x15:cacheHierarchy aggregatedColumn="29"/>
        </ext>
      </extLst>
    </cacheHierarchy>
    <cacheHierarchy uniqueName="[Measures].[Count of Discount_Applied]" caption="Count of Discount_Applied" measure="1" displayFolder="" measureGroup="Shopping_table_customer_segmentation1" count="0" hidden="1">
      <extLst>
        <ext xmlns:x15="http://schemas.microsoft.com/office/spreadsheetml/2010/11/main" uri="{B97F6D7D-B522-45F9-BDA1-12C45D357490}">
          <x15:cacheHierarchy aggregatedColumn="33"/>
        </ext>
      </extLst>
    </cacheHierarchy>
    <cacheHierarchy uniqueName="[Measures].[Sum of ReviewRating]" caption="Sum of ReviewRating" measure="1" displayFolder="" measureGroup="std_customer_segmentation1" count="0" hidden="1">
      <extLst>
        <ext xmlns:x15="http://schemas.microsoft.com/office/spreadsheetml/2010/11/main" uri="{B97F6D7D-B522-45F9-BDA1-12C45D357490}">
          <x15:cacheHierarchy aggregatedColumn="48"/>
        </ext>
      </extLst>
    </cacheHierarchy>
    <cacheHierarchy uniqueName="[Measures].[Count of SubscriptionStatus]" caption="Count of SubscriptionStatus" measure="1" displayFolder="" measureGroup="std_customer_segmentation1" count="0" hidden="1">
      <extLst>
        <ext xmlns:x15="http://schemas.microsoft.com/office/spreadsheetml/2010/11/main" uri="{B97F6D7D-B522-45F9-BDA1-12C45D357490}">
          <x15:cacheHierarchy aggregatedColumn="49"/>
        </ext>
      </extLst>
    </cacheHierarchy>
    <cacheHierarchy uniqueName="[Measures].[Count of Item_Purchased]" caption="Count of Item_Purchased" measure="1" displayFolder="" measureGroup="Shopping_table_customer_segmentation1" count="0" hidden="1">
      <extLst>
        <ext xmlns:x15="http://schemas.microsoft.com/office/spreadsheetml/2010/11/main" uri="{B97F6D7D-B522-45F9-BDA1-12C45D357490}">
          <x15:cacheHierarchy aggregatedColumn="22"/>
        </ext>
      </extLst>
    </cacheHierarchy>
    <cacheHierarchy uniqueName="[Measures].[Count of Category 2]" caption="Count of Category 2" measure="1" displayFolder="" measureGroup="Range" count="0" oneField="1" hidden="1">
      <fieldsUsage count="1">
        <fieldUsage x="2"/>
      </fieldsUsage>
      <extLst>
        <ext xmlns:x15="http://schemas.microsoft.com/office/spreadsheetml/2010/11/main" uri="{B97F6D7D-B522-45F9-BDA1-12C45D357490}">
          <x15:cacheHierarchy aggregatedColumn="4"/>
        </ext>
      </extLst>
    </cacheHierarchy>
    <cacheHierarchy uniqueName="[Measures].[Count of Item_Purchased 2]" caption="Count of Item_Purchased 2" measure="1" displayFolder="" measureGroup="Range" count="0" hidden="1">
      <extLst>
        <ext xmlns:x15="http://schemas.microsoft.com/office/spreadsheetml/2010/11/main" uri="{B97F6D7D-B522-45F9-BDA1-12C45D357490}">
          <x15:cacheHierarchy aggregatedColumn="3"/>
        </ext>
      </extLst>
    </cacheHierarchy>
  </cacheHierarchies>
  <kpis count="0"/>
  <dimensions count="4">
    <dimension measure="1" name="Measures" uniqueName="[Measures]" caption="Measures"/>
    <dimension name="Range" uniqueName="[Range]" caption="Range"/>
    <dimension name="Shopping_table_customer_segmentation1" uniqueName="[Shopping_table_customer_segmentation1]" caption="Shopping_table_customer_segmentation1"/>
    <dimension name="std_customer_segmentation1" uniqueName="[std_customer_segmentation1]" caption="std_customer_segmentation1"/>
  </dimensions>
  <measureGroups count="3">
    <measureGroup name="Range" caption="Range"/>
    <measureGroup name="Shopping_table_customer_segmentation1" caption="Shopping_table_customer_segmentation1"/>
    <measureGroup name="std_customer_segmentation1" caption="std_customer_segmentation1"/>
  </measureGroups>
  <maps count="4">
    <map measureGroup="0"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tyapraveenkumar pavankumar" refreshedDate="46129.460818518521" backgroundQuery="1" createdVersion="8" refreshedVersion="8" minRefreshableVersion="3" recordCount="0" supportSubquery="1" supportAdvancedDrill="1" xr:uid="{78583151-88F2-4B6B-B70F-F06807540CF9}">
  <cacheSource type="external" connectionId="6"/>
  <cacheFields count="4">
    <cacheField name="[Shopping_table_customer_segmentation1].[Customer_ID].[Customer_ID]" caption="Customer_ID" numFmtId="0" hierarchy="19" level="1">
      <sharedItems count="1000">
        <s v="1"/>
        <s v="10"/>
        <s v="100"/>
        <s v="1000"/>
        <s v="101"/>
        <s v="102"/>
        <s v="103"/>
        <s v="104"/>
        <s v="105"/>
        <s v="106"/>
        <s v="107"/>
        <s v="108"/>
        <s v="109"/>
        <s v="11"/>
        <s v="110"/>
        <s v="111"/>
        <s v="112"/>
        <s v="113"/>
        <s v="114"/>
        <s v="115"/>
        <s v="116"/>
        <s v="117"/>
        <s v="118"/>
        <s v="119"/>
        <s v="12"/>
        <s v="120"/>
        <s v="121"/>
        <s v="122"/>
        <s v="123"/>
        <s v="124"/>
        <s v="125"/>
        <s v="126"/>
        <s v="127"/>
        <s v="128"/>
        <s v="129"/>
        <s v="13"/>
        <s v="130"/>
        <s v="131"/>
        <s v="132"/>
        <s v="133"/>
        <s v="134"/>
        <s v="135"/>
        <s v="136"/>
        <s v="137"/>
        <s v="138"/>
        <s v="139"/>
        <s v="14"/>
        <s v="140"/>
        <s v="141"/>
        <s v="142"/>
        <s v="143"/>
        <s v="144"/>
        <s v="145"/>
        <s v="146"/>
        <s v="147"/>
        <s v="148"/>
        <s v="149"/>
        <s v="15"/>
        <s v="150"/>
        <s v="151"/>
        <s v="152"/>
        <s v="153"/>
        <s v="154"/>
        <s v="155"/>
        <s v="156"/>
        <s v="157"/>
        <s v="158"/>
        <s v="159"/>
        <s v="16"/>
        <s v="160"/>
        <s v="161"/>
        <s v="162"/>
        <s v="163"/>
        <s v="164"/>
        <s v="165"/>
        <s v="166"/>
        <s v="167"/>
        <s v="168"/>
        <s v="169"/>
        <s v="17"/>
        <s v="170"/>
        <s v="171"/>
        <s v="172"/>
        <s v="173"/>
        <s v="174"/>
        <s v="175"/>
        <s v="176"/>
        <s v="177"/>
        <s v="178"/>
        <s v="179"/>
        <s v="18"/>
        <s v="180"/>
        <s v="181"/>
        <s v="182"/>
        <s v="183"/>
        <s v="184"/>
        <s v="185"/>
        <s v="186"/>
        <s v="187"/>
        <s v="188"/>
        <s v="189"/>
        <s v="19"/>
        <s v="190"/>
        <s v="191"/>
        <s v="192"/>
        <s v="193"/>
        <s v="194"/>
        <s v="195"/>
        <s v="196"/>
        <s v="197"/>
        <s v="198"/>
        <s v="199"/>
        <s v="2"/>
        <s v="20"/>
        <s v="200"/>
        <s v="201"/>
        <s v="202"/>
        <s v="203"/>
        <s v="204"/>
        <s v="205"/>
        <s v="206"/>
        <s v="207"/>
        <s v="208"/>
        <s v="209"/>
        <s v="21"/>
        <s v="210"/>
        <s v="211"/>
        <s v="212"/>
        <s v="213"/>
        <s v="214"/>
        <s v="215"/>
        <s v="216"/>
        <s v="217"/>
        <s v="218"/>
        <s v="219"/>
        <s v="22"/>
        <s v="220"/>
        <s v="221"/>
        <s v="222"/>
        <s v="223"/>
        <s v="224"/>
        <s v="225"/>
        <s v="226"/>
        <s v="227"/>
        <s v="228"/>
        <s v="229"/>
        <s v="23"/>
        <s v="230"/>
        <s v="231"/>
        <s v="232"/>
        <s v="233"/>
        <s v="234"/>
        <s v="235"/>
        <s v="236"/>
        <s v="237"/>
        <s v="238"/>
        <s v="239"/>
        <s v="24"/>
        <s v="240"/>
        <s v="241"/>
        <s v="242"/>
        <s v="243"/>
        <s v="244"/>
        <s v="245"/>
        <s v="246"/>
        <s v="247"/>
        <s v="248"/>
        <s v="249"/>
        <s v="25"/>
        <s v="250"/>
        <s v="251"/>
        <s v="252"/>
        <s v="253"/>
        <s v="254"/>
        <s v="255"/>
        <s v="256"/>
        <s v="257"/>
        <s v="258"/>
        <s v="259"/>
        <s v="26"/>
        <s v="260"/>
        <s v="261"/>
        <s v="262"/>
        <s v="263"/>
        <s v="264"/>
        <s v="265"/>
        <s v="266"/>
        <s v="267"/>
        <s v="268"/>
        <s v="269"/>
        <s v="27"/>
        <s v="270"/>
        <s v="271"/>
        <s v="272"/>
        <s v="273"/>
        <s v="274"/>
        <s v="275"/>
        <s v="276"/>
        <s v="277"/>
        <s v="278"/>
        <s v="279"/>
        <s v="28"/>
        <s v="280"/>
        <s v="281"/>
        <s v="282"/>
        <s v="283"/>
        <s v="284"/>
        <s v="285"/>
        <s v="286"/>
        <s v="287"/>
        <s v="288"/>
        <s v="289"/>
        <s v="29"/>
        <s v="290"/>
        <s v="291"/>
        <s v="292"/>
        <s v="293"/>
        <s v="294"/>
        <s v="295"/>
        <s v="296"/>
        <s v="297"/>
        <s v="298"/>
        <s v="299"/>
        <s v="3"/>
        <s v="30"/>
        <s v="300"/>
        <s v="301"/>
        <s v="302"/>
        <s v="303"/>
        <s v="304"/>
        <s v="305"/>
        <s v="306"/>
        <s v="307"/>
        <s v="308"/>
        <s v="309"/>
        <s v="31"/>
        <s v="310"/>
        <s v="311"/>
        <s v="312"/>
        <s v="313"/>
        <s v="314"/>
        <s v="315"/>
        <s v="316"/>
        <s v="317"/>
        <s v="318"/>
        <s v="319"/>
        <s v="32"/>
        <s v="320"/>
        <s v="321"/>
        <s v="322"/>
        <s v="323"/>
        <s v="324"/>
        <s v="325"/>
        <s v="326"/>
        <s v="327"/>
        <s v="328"/>
        <s v="329"/>
        <s v="33"/>
        <s v="330"/>
        <s v="331"/>
        <s v="332"/>
        <s v="333"/>
        <s v="334"/>
        <s v="335"/>
        <s v="336"/>
        <s v="337"/>
        <s v="338"/>
        <s v="339"/>
        <s v="34"/>
        <s v="340"/>
        <s v="341"/>
        <s v="342"/>
        <s v="343"/>
        <s v="344"/>
        <s v="345"/>
        <s v="346"/>
        <s v="347"/>
        <s v="348"/>
        <s v="349"/>
        <s v="35"/>
        <s v="350"/>
        <s v="351"/>
        <s v="352"/>
        <s v="353"/>
        <s v="354"/>
        <s v="355"/>
        <s v="356"/>
        <s v="357"/>
        <s v="358"/>
        <s v="359"/>
        <s v="36"/>
        <s v="360"/>
        <s v="361"/>
        <s v="362"/>
        <s v="363"/>
        <s v="364"/>
        <s v="365"/>
        <s v="366"/>
        <s v="367"/>
        <s v="368"/>
        <s v="369"/>
        <s v="37"/>
        <s v="370"/>
        <s v="371"/>
        <s v="372"/>
        <s v="373"/>
        <s v="374"/>
        <s v="375"/>
        <s v="376"/>
        <s v="377"/>
        <s v="378"/>
        <s v="379"/>
        <s v="38"/>
        <s v="380"/>
        <s v="381"/>
        <s v="382"/>
        <s v="383"/>
        <s v="384"/>
        <s v="385"/>
        <s v="386"/>
        <s v="387"/>
        <s v="388"/>
        <s v="389"/>
        <s v="39"/>
        <s v="390"/>
        <s v="391"/>
        <s v="392"/>
        <s v="393"/>
        <s v="394"/>
        <s v="395"/>
        <s v="396"/>
        <s v="397"/>
        <s v="398"/>
        <s v="399"/>
        <s v="4"/>
        <s v="40"/>
        <s v="400"/>
        <s v="401"/>
        <s v="402"/>
        <s v="403"/>
        <s v="404"/>
        <s v="405"/>
        <s v="406"/>
        <s v="407"/>
        <s v="408"/>
        <s v="409"/>
        <s v="41"/>
        <s v="410"/>
        <s v="411"/>
        <s v="412"/>
        <s v="413"/>
        <s v="414"/>
        <s v="415"/>
        <s v="416"/>
        <s v="417"/>
        <s v="418"/>
        <s v="419"/>
        <s v="42"/>
        <s v="420"/>
        <s v="421"/>
        <s v="422"/>
        <s v="423"/>
        <s v="424"/>
        <s v="425"/>
        <s v="426"/>
        <s v="427"/>
        <s v="428"/>
        <s v="429"/>
        <s v="43"/>
        <s v="430"/>
        <s v="431"/>
        <s v="432"/>
        <s v="433"/>
        <s v="434"/>
        <s v="435"/>
        <s v="436"/>
        <s v="437"/>
        <s v="438"/>
        <s v="439"/>
        <s v="44"/>
        <s v="440"/>
        <s v="441"/>
        <s v="442"/>
        <s v="443"/>
        <s v="444"/>
        <s v="445"/>
        <s v="446"/>
        <s v="447"/>
        <s v="448"/>
        <s v="449"/>
        <s v="45"/>
        <s v="450"/>
        <s v="451"/>
        <s v="452"/>
        <s v="453"/>
        <s v="454"/>
        <s v="455"/>
        <s v="456"/>
        <s v="457"/>
        <s v="458"/>
        <s v="459"/>
        <s v="46"/>
        <s v="460"/>
        <s v="461"/>
        <s v="462"/>
        <s v="463"/>
        <s v="464"/>
        <s v="465"/>
        <s v="466"/>
        <s v="467"/>
        <s v="468"/>
        <s v="469"/>
        <s v="47"/>
        <s v="470"/>
        <s v="471"/>
        <s v="472"/>
        <s v="473"/>
        <s v="474"/>
        <s v="475"/>
        <s v="476"/>
        <s v="477"/>
        <s v="478"/>
        <s v="479"/>
        <s v="48"/>
        <s v="480"/>
        <s v="481"/>
        <s v="482"/>
        <s v="483"/>
        <s v="484"/>
        <s v="485"/>
        <s v="486"/>
        <s v="487"/>
        <s v="488"/>
        <s v="489"/>
        <s v="49"/>
        <s v="490"/>
        <s v="491"/>
        <s v="492"/>
        <s v="493"/>
        <s v="494"/>
        <s v="495"/>
        <s v="496"/>
        <s v="497"/>
        <s v="498"/>
        <s v="499"/>
        <s v="5"/>
        <s v="50"/>
        <s v="500"/>
        <s v="501"/>
        <s v="502"/>
        <s v="503"/>
        <s v="504"/>
        <s v="505"/>
        <s v="506"/>
        <s v="507"/>
        <s v="508"/>
        <s v="509"/>
        <s v="51"/>
        <s v="510"/>
        <s v="511"/>
        <s v="512"/>
        <s v="513"/>
        <s v="514"/>
        <s v="515"/>
        <s v="516"/>
        <s v="517"/>
        <s v="518"/>
        <s v="519"/>
        <s v="52"/>
        <s v="520"/>
        <s v="521"/>
        <s v="522"/>
        <s v="523"/>
        <s v="524"/>
        <s v="525"/>
        <s v="526"/>
        <s v="527"/>
        <s v="528"/>
        <s v="529"/>
        <s v="53"/>
        <s v="530"/>
        <s v="531"/>
        <s v="532"/>
        <s v="533"/>
        <s v="534"/>
        <s v="535"/>
        <s v="536"/>
        <s v="537"/>
        <s v="538"/>
        <s v="539"/>
        <s v="54"/>
        <s v="540"/>
        <s v="541"/>
        <s v="542"/>
        <s v="543"/>
        <s v="544"/>
        <s v="545"/>
        <s v="546"/>
        <s v="547"/>
        <s v="548"/>
        <s v="549"/>
        <s v="55"/>
        <s v="550"/>
        <s v="551"/>
        <s v="552"/>
        <s v="553"/>
        <s v="554"/>
        <s v="555"/>
        <s v="556"/>
        <s v="557"/>
        <s v="558"/>
        <s v="559"/>
        <s v="56"/>
        <s v="560"/>
        <s v="561"/>
        <s v="562"/>
        <s v="563"/>
        <s v="564"/>
        <s v="565"/>
        <s v="566"/>
        <s v="567"/>
        <s v="568"/>
        <s v="569"/>
        <s v="57"/>
        <s v="570"/>
        <s v="571"/>
        <s v="572"/>
        <s v="573"/>
        <s v="574"/>
        <s v="575"/>
        <s v="576"/>
        <s v="577"/>
        <s v="578"/>
        <s v="579"/>
        <s v="58"/>
        <s v="580"/>
        <s v="581"/>
        <s v="582"/>
        <s v="583"/>
        <s v="584"/>
        <s v="585"/>
        <s v="586"/>
        <s v="587"/>
        <s v="588"/>
        <s v="589"/>
        <s v="59"/>
        <s v="590"/>
        <s v="591"/>
        <s v="592"/>
        <s v="593"/>
        <s v="594"/>
        <s v="595"/>
        <s v="596"/>
        <s v="597"/>
        <s v="598"/>
        <s v="599"/>
        <s v="6"/>
        <s v="60"/>
        <s v="600"/>
        <s v="601"/>
        <s v="602"/>
        <s v="603"/>
        <s v="604"/>
        <s v="605"/>
        <s v="606"/>
        <s v="607"/>
        <s v="608"/>
        <s v="609"/>
        <s v="61"/>
        <s v="610"/>
        <s v="611"/>
        <s v="612"/>
        <s v="613"/>
        <s v="614"/>
        <s v="615"/>
        <s v="616"/>
        <s v="617"/>
        <s v="618"/>
        <s v="619"/>
        <s v="62"/>
        <s v="620"/>
        <s v="621"/>
        <s v="622"/>
        <s v="623"/>
        <s v="624"/>
        <s v="625"/>
        <s v="626"/>
        <s v="627"/>
        <s v="628"/>
        <s v="629"/>
        <s v="63"/>
        <s v="630"/>
        <s v="631"/>
        <s v="632"/>
        <s v="633"/>
        <s v="634"/>
        <s v="635"/>
        <s v="636"/>
        <s v="637"/>
        <s v="638"/>
        <s v="639"/>
        <s v="64"/>
        <s v="640"/>
        <s v="641"/>
        <s v="642"/>
        <s v="643"/>
        <s v="644"/>
        <s v="645"/>
        <s v="646"/>
        <s v="647"/>
        <s v="648"/>
        <s v="649"/>
        <s v="65"/>
        <s v="650"/>
        <s v="651"/>
        <s v="652"/>
        <s v="653"/>
        <s v="654"/>
        <s v="655"/>
        <s v="656"/>
        <s v="657"/>
        <s v="658"/>
        <s v="659"/>
        <s v="66"/>
        <s v="660"/>
        <s v="661"/>
        <s v="662"/>
        <s v="663"/>
        <s v="664"/>
        <s v="665"/>
        <s v="666"/>
        <s v="667"/>
        <s v="668"/>
        <s v="669"/>
        <s v="67"/>
        <s v="670"/>
        <s v="671"/>
        <s v="672"/>
        <s v="673"/>
        <s v="674"/>
        <s v="675"/>
        <s v="676"/>
        <s v="677"/>
        <s v="678"/>
        <s v="679"/>
        <s v="68"/>
        <s v="680"/>
        <s v="681"/>
        <s v="682"/>
        <s v="683"/>
        <s v="684"/>
        <s v="685"/>
        <s v="686"/>
        <s v="687"/>
        <s v="688"/>
        <s v="689"/>
        <s v="69"/>
        <s v="690"/>
        <s v="691"/>
        <s v="692"/>
        <s v="693"/>
        <s v="694"/>
        <s v="695"/>
        <s v="696"/>
        <s v="697"/>
        <s v="698"/>
        <s v="699"/>
        <s v="7"/>
        <s v="70"/>
        <s v="700"/>
        <s v="701"/>
        <s v="702"/>
        <s v="703"/>
        <s v="704"/>
        <s v="705"/>
        <s v="706"/>
        <s v="707"/>
        <s v="708"/>
        <s v="709"/>
        <s v="71"/>
        <s v="710"/>
        <s v="711"/>
        <s v="712"/>
        <s v="713"/>
        <s v="714"/>
        <s v="715"/>
        <s v="716"/>
        <s v="717"/>
        <s v="718"/>
        <s v="719"/>
        <s v="72"/>
        <s v="720"/>
        <s v="721"/>
        <s v="722"/>
        <s v="723"/>
        <s v="724"/>
        <s v="725"/>
        <s v="726"/>
        <s v="727"/>
        <s v="728"/>
        <s v="729"/>
        <s v="73"/>
        <s v="730"/>
        <s v="731"/>
        <s v="732"/>
        <s v="733"/>
        <s v="734"/>
        <s v="735"/>
        <s v="736"/>
        <s v="737"/>
        <s v="738"/>
        <s v="739"/>
        <s v="74"/>
        <s v="740"/>
        <s v="741"/>
        <s v="742"/>
        <s v="743"/>
        <s v="744"/>
        <s v="745"/>
        <s v="746"/>
        <s v="747"/>
        <s v="748"/>
        <s v="749"/>
        <s v="75"/>
        <s v="750"/>
        <s v="751"/>
        <s v="752"/>
        <s v="753"/>
        <s v="754"/>
        <s v="755"/>
        <s v="756"/>
        <s v="757"/>
        <s v="758"/>
        <s v="759"/>
        <s v="76"/>
        <s v="760"/>
        <s v="761"/>
        <s v="762"/>
        <s v="763"/>
        <s v="764"/>
        <s v="765"/>
        <s v="766"/>
        <s v="767"/>
        <s v="768"/>
        <s v="769"/>
        <s v="77"/>
        <s v="770"/>
        <s v="771"/>
        <s v="772"/>
        <s v="773"/>
        <s v="774"/>
        <s v="775"/>
        <s v="776"/>
        <s v="777"/>
        <s v="778"/>
        <s v="779"/>
        <s v="78"/>
        <s v="780"/>
        <s v="781"/>
        <s v="782"/>
        <s v="783"/>
        <s v="784"/>
        <s v="785"/>
        <s v="786"/>
        <s v="787"/>
        <s v="788"/>
        <s v="789"/>
        <s v="79"/>
        <s v="790"/>
        <s v="791"/>
        <s v="792"/>
        <s v="793"/>
        <s v="794"/>
        <s v="795"/>
        <s v="796"/>
        <s v="797"/>
        <s v="798"/>
        <s v="799"/>
        <s v="8"/>
        <s v="80"/>
        <s v="800"/>
        <s v="801"/>
        <s v="802"/>
        <s v="803"/>
        <s v="804"/>
        <s v="805"/>
        <s v="806"/>
        <s v="807"/>
        <s v="808"/>
        <s v="809"/>
        <s v="81"/>
        <s v="810"/>
        <s v="811"/>
        <s v="812"/>
        <s v="813"/>
        <s v="814"/>
        <s v="815"/>
        <s v="816"/>
        <s v="817"/>
        <s v="818"/>
        <s v="819"/>
        <s v="82"/>
        <s v="820"/>
        <s v="821"/>
        <s v="822"/>
        <s v="823"/>
        <s v="824"/>
        <s v="825"/>
        <s v="826"/>
        <s v="827"/>
        <s v="828"/>
        <s v="829"/>
        <s v="83"/>
        <s v="830"/>
        <s v="831"/>
        <s v="832"/>
        <s v="833"/>
        <s v="834"/>
        <s v="835"/>
        <s v="836"/>
        <s v="837"/>
        <s v="838"/>
        <s v="839"/>
        <s v="84"/>
        <s v="840"/>
        <s v="841"/>
        <s v="842"/>
        <s v="843"/>
        <s v="844"/>
        <s v="845"/>
        <s v="846"/>
        <s v="847"/>
        <s v="848"/>
        <s v="849"/>
        <s v="85"/>
        <s v="850"/>
        <s v="851"/>
        <s v="852"/>
        <s v="853"/>
        <s v="854"/>
        <s v="855"/>
        <s v="856"/>
        <s v="857"/>
        <s v="858"/>
        <s v="859"/>
        <s v="86"/>
        <s v="860"/>
        <s v="861"/>
        <s v="862"/>
        <s v="863"/>
        <s v="864"/>
        <s v="865"/>
        <s v="866"/>
        <s v="867"/>
        <s v="868"/>
        <s v="869"/>
        <s v="87"/>
        <s v="870"/>
        <s v="871"/>
        <s v="872"/>
        <s v="873"/>
        <s v="874"/>
        <s v="875"/>
        <s v="876"/>
        <s v="877"/>
        <s v="878"/>
        <s v="879"/>
        <s v="88"/>
        <s v="880"/>
        <s v="881"/>
        <s v="882"/>
        <s v="883"/>
        <s v="884"/>
        <s v="885"/>
        <s v="886"/>
        <s v="887"/>
        <s v="888"/>
        <s v="889"/>
        <s v="89"/>
        <s v="890"/>
        <s v="891"/>
        <s v="892"/>
        <s v="893"/>
        <s v="894"/>
        <s v="895"/>
        <s v="896"/>
        <s v="897"/>
        <s v="898"/>
        <s v="899"/>
        <s v="9"/>
        <s v="90"/>
        <s v="900"/>
        <s v="901"/>
        <s v="902"/>
        <s v="903"/>
        <s v="904"/>
        <s v="905"/>
        <s v="906"/>
        <s v="907"/>
        <s v="908"/>
        <s v="909"/>
        <s v="91"/>
        <s v="910"/>
        <s v="911"/>
        <s v="912"/>
        <s v="913"/>
        <s v="914"/>
        <s v="915"/>
        <s v="916"/>
        <s v="917"/>
        <s v="918"/>
        <s v="919"/>
        <s v="92"/>
        <s v="920"/>
        <s v="921"/>
        <s v="922"/>
        <s v="923"/>
        <s v="924"/>
        <s v="925"/>
        <s v="926"/>
        <s v="927"/>
        <s v="928"/>
        <s v="929"/>
        <s v="93"/>
        <s v="930"/>
        <s v="931"/>
        <s v="932"/>
        <s v="933"/>
        <s v="934"/>
        <s v="935"/>
        <s v="936"/>
        <s v="937"/>
        <s v="938"/>
        <s v="939"/>
        <s v="94"/>
        <s v="940"/>
        <s v="941"/>
        <s v="942"/>
        <s v="943"/>
        <s v="944"/>
        <s v="945"/>
        <s v="946"/>
        <s v="947"/>
        <s v="948"/>
        <s v="949"/>
        <s v="95"/>
        <s v="950"/>
        <s v="951"/>
        <s v="952"/>
        <s v="953"/>
        <s v="954"/>
        <s v="955"/>
        <s v="956"/>
        <s v="957"/>
        <s v="958"/>
        <s v="959"/>
        <s v="96"/>
        <s v="960"/>
        <s v="961"/>
        <s v="962"/>
        <s v="963"/>
        <s v="964"/>
        <s v="965"/>
        <s v="966"/>
        <s v="967"/>
        <s v="968"/>
        <s v="969"/>
        <s v="97"/>
        <s v="970"/>
        <s v="971"/>
        <s v="972"/>
        <s v="973"/>
        <s v="974"/>
        <s v="975"/>
        <s v="976"/>
        <s v="977"/>
        <s v="978"/>
        <s v="979"/>
        <s v="98"/>
        <s v="980"/>
        <s v="981"/>
        <s v="982"/>
        <s v="983"/>
        <s v="984"/>
        <s v="985"/>
        <s v="986"/>
        <s v="987"/>
        <s v="988"/>
        <s v="989"/>
        <s v="99"/>
        <s v="990"/>
        <s v="991"/>
        <s v="992"/>
        <s v="993"/>
        <s v="994"/>
        <s v="995"/>
        <s v="996"/>
        <s v="997"/>
        <s v="998"/>
        <s v="999"/>
      </sharedItems>
    </cacheField>
    <cacheField name="[Shopping_table_customer_segmentation1].[Location].[Location]" caption="Location" numFmtId="0" hierarchy="25" level="1">
      <sharedItems count="50">
        <s v="Alabama"/>
        <s v="Alaska"/>
        <s v="Arizona"/>
        <s v="Arkansas"/>
        <s v="California"/>
        <s v="Colorado"/>
        <s v="Connecticut"/>
        <s v="Delaware"/>
        <s v="Florida"/>
        <s v="Georgia"/>
        <s v="Hawaii"/>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Shopping_table_customer_segmentation1].[Item_Purchased].[Item_Purchased]" caption="Item_Purchased" numFmtId="0" hierarchy="22" level="1">
      <sharedItems count="25">
        <s v="Backpack"/>
        <s v="Belt"/>
        <s v="Blouse"/>
        <s v="Boots"/>
        <s v="Coat"/>
        <s v="Dress"/>
        <s v="Gloves"/>
        <s v="Handbag"/>
        <s v="Hat"/>
        <s v="Hoodie"/>
        <s v="Jacket"/>
        <s v="Jeans"/>
        <s v="Jewelry"/>
        <s v="Pants"/>
        <s v="Sandals"/>
        <s v="Scarf"/>
        <s v="Shirt"/>
        <s v="Shoes"/>
        <s v="Shorts"/>
        <s v="Skirt"/>
        <s v="Sneakers"/>
        <s v="Socks"/>
        <s v="Sunglasses"/>
        <s v="Sweater"/>
        <s v="T-shirt"/>
      </sharedItems>
    </cacheField>
    <cacheField name="[Measures].[Sum of Purchase_Amount_USD]" caption="Sum of Purchase_Amount_USD" numFmtId="0" hierarchy="62" level="32767"/>
  </cacheFields>
  <cacheHierarchies count="72">
    <cacheHierarchy uniqueName="[Range].[Customer_ID]" caption="Customer_ID" attribute="1" defaultMemberUniqueName="[Range].[Customer_ID].[All]" allUniqueName="[Range].[Customer_ID].[All]" dimensionUniqueName="[Range]" displayFolder="" count="0" memberValueDatatype="20" unbalanced="0"/>
    <cacheHierarchy uniqueName="[Range].[Age]" caption="Age" attribute="1" defaultMemberUniqueName="[Range].[Age].[All]" allUniqueName="[Range].[Age].[All]" dimensionUniqueName="[Range]" displayFolder="" count="0" memberValueDatatype="20" unbalanced="0"/>
    <cacheHierarchy uniqueName="[Range].[Gender]" caption="Gender" attribute="1" defaultMemberUniqueName="[Range].[Gender].[All]" allUniqueName="[Range].[Gender].[All]" dimensionUniqueName="[Range]" displayFolder="" count="0" memberValueDatatype="130" unbalanced="0"/>
    <cacheHierarchy uniqueName="[Range].[Item_Purchased]" caption="Item_Purchased" attribute="1" defaultMemberUniqueName="[Range].[Item_Purchased].[All]" allUniqueName="[Range].[Item_Purchased].[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Purchase_Amount_USD]" caption="Purchase_Amount_USD" attribute="1" defaultMemberUniqueName="[Range].[Purchase_Amount_USD].[All]" allUniqueName="[Range].[Purchase_Amount_USD].[All]" dimensionUniqueName="[Range]" displayFolder="" count="0" memberValueDatatype="20" unbalanced="0"/>
    <cacheHierarchy uniqueName="[Range].[Location]" caption="Location" attribute="1" defaultMemberUniqueName="[Range].[Location].[All]" allUniqueName="[Range].[Location].[All]" dimensionUniqueName="[Range]" displayFolder="" count="0" memberValueDatatype="130" unbalanced="0"/>
    <cacheHierarchy uniqueName="[Range].[Size]" caption="Size" attribute="1" defaultMemberUniqueName="[Range].[Size].[All]" allUniqueName="[Range].[Size].[All]" dimensionUniqueName="[Range]" displayFolder="" count="0" memberValueDatatype="130" unbalanced="0"/>
    <cacheHierarchy uniqueName="[Range].[Color]" caption="Color" attribute="1" defaultMemberUniqueName="[Range].[Color].[All]" allUniqueName="[Range].[Color].[All]" dimensionUniqueName="[Range]" displayFolder="" count="0" memberValueDatatype="130" unbalanced="0"/>
    <cacheHierarchy uniqueName="[Range].[Season]" caption="Season" attribute="1" defaultMemberUniqueName="[Range].[Season].[All]" allUniqueName="[Range].[Season].[All]" dimensionUniqueName="[Range]" displayFolder="" count="0" memberValueDatatype="130" unbalanced="0"/>
    <cacheHierarchy uniqueName="[Range].[Review_Rating]" caption="Review_Rating" attribute="1" defaultMemberUniqueName="[Range].[Review_Rating].[All]" allUniqueName="[Range].[Review_Rating].[All]" dimensionUniqueName="[Range]" displayFolder="" count="0" memberValueDatatype="5" unbalanced="0"/>
    <cacheHierarchy uniqueName="[Range].[Subscription_Status]" caption="Subscription_Status" attribute="1" defaultMemberUniqueName="[Range].[Subscription_Status].[All]" allUniqueName="[Range].[Subscription_Status].[All]" dimensionUniqueName="[Range]" displayFolder="" count="0" memberValueDatatype="130" unbalanced="0"/>
    <cacheHierarchy uniqueName="[Range].[Payment_Method]" caption="Payment_Method" attribute="1" defaultMemberUniqueName="[Range].[Payment_Method].[All]" allUniqueName="[Range].[Payment_Method].[All]" dimensionUniqueName="[Range]" displayFolder="" count="0" memberValueDatatype="130" unbalanced="0"/>
    <cacheHierarchy uniqueName="[Range].[Shipping_Type]" caption="Shipping_Type" attribute="1" defaultMemberUniqueName="[Range].[Shipping_Type].[All]" allUniqueName="[Range].[Shipping_Type].[All]" dimensionUniqueName="[Range]" displayFolder="" count="0" memberValueDatatype="130" unbalanced="0"/>
    <cacheHierarchy uniqueName="[Range].[Discount_Applied]" caption="Discount_Applied" attribute="1" defaultMemberUniqueName="[Range].[Discount_Applied].[All]" allUniqueName="[Range].[Discount_Applied].[All]" dimensionUniqueName="[Range]" displayFolder="" count="0" memberValueDatatype="130" unbalanced="0"/>
    <cacheHierarchy uniqueName="[Range].[Promo_Code_Used]" caption="Promo_Code_Used" attribute="1" defaultMemberUniqueName="[Range].[Promo_Code_Used].[All]" allUniqueName="[Range].[Promo_Code_Used].[All]" dimensionUniqueName="[Range]" displayFolder="" count="0" memberValueDatatype="130" unbalanced="0"/>
    <cacheHierarchy uniqueName="[Range].[Previous_Purchases]" caption="Previous_Purchases" attribute="1" defaultMemberUniqueName="[Range].[Previous_Purchases].[All]" allUniqueName="[Range].[Previous_Purchases].[All]" dimensionUniqueName="[Range]" displayFolder="" count="0" memberValueDatatype="20" unbalanced="0"/>
    <cacheHierarchy uniqueName="[Range].[Preferred_Payment_Method]" caption="Preferred_Payment_Method" attribute="1" defaultMemberUniqueName="[Range].[Preferred_Payment_Method].[All]" allUniqueName="[Range].[Preferred_Payment_Method].[All]" dimensionUniqueName="[Range]" displayFolder="" count="0" memberValueDatatype="130" unbalanced="0"/>
    <cacheHierarchy uniqueName="[Range].[Frequency_of_Purchases]" caption="Frequency_of_Purchases" attribute="1" defaultMemberUniqueName="[Range].[Frequency_of_Purchases].[All]" allUniqueName="[Range].[Frequency_of_Purchases].[All]" dimensionUniqueName="[Range]" displayFolder="" count="0" memberValueDatatype="130" unbalanced="0"/>
    <cacheHierarchy uniqueName="[Shopping_table_customer_segmentation1].[Customer_ID]" caption="Customer_ID" attribute="1" defaultMemberUniqueName="[Shopping_table_customer_segmentation1].[Customer_ID].[All]" allUniqueName="[Shopping_table_customer_segmentation1].[Customer_ID].[All]" dimensionUniqueName="[Shopping_table_customer_segmentation1]" displayFolder="" count="2" memberValueDatatype="130" unbalanced="0">
      <fieldsUsage count="2">
        <fieldUsage x="-1"/>
        <fieldUsage x="0"/>
      </fieldsUsage>
    </cacheHierarchy>
    <cacheHierarchy uniqueName="[Shopping_table_customer_segmentation1].[Age]" caption="Age" attribute="1" defaultMemberUniqueName="[Shopping_table_customer_segmentation1].[Age].[All]" allUniqueName="[Shopping_table_customer_segmentation1].[Age].[All]" dimensionUniqueName="[Shopping_table_customer_segmentation1]" displayFolder="" count="0" memberValueDatatype="20" unbalanced="0"/>
    <cacheHierarchy uniqueName="[Shopping_table_customer_segmentation1].[Gender]" caption="Gender" attribute="1" defaultMemberUniqueName="[Shopping_table_customer_segmentation1].[Gender].[All]" allUniqueName="[Shopping_table_customer_segmentation1].[Gender].[All]" dimensionUniqueName="[Shopping_table_customer_segmentation1]" displayFolder="" count="0" memberValueDatatype="130" unbalanced="0"/>
    <cacheHierarchy uniqueName="[Shopping_table_customer_segmentation1].[Item_Purchased]" caption="Item_Purchased" attribute="1" defaultMemberUniqueName="[Shopping_table_customer_segmentation1].[Item_Purchased].[All]" allUniqueName="[Shopping_table_customer_segmentation1].[Item_Purchased].[All]" dimensionUniqueName="[Shopping_table_customer_segmentation1]" displayFolder="" count="2" memberValueDatatype="130" unbalanced="0">
      <fieldsUsage count="2">
        <fieldUsage x="-1"/>
        <fieldUsage x="2"/>
      </fieldsUsage>
    </cacheHierarchy>
    <cacheHierarchy uniqueName="[Shopping_table_customer_segmentation1].[Category]" caption="Category" attribute="1" defaultMemberUniqueName="[Shopping_table_customer_segmentation1].[Category].[All]" allUniqueName="[Shopping_table_customer_segmentation1].[Category].[All]" dimensionUniqueName="[Shopping_table_customer_segmentation1]" displayFolder="" count="0" memberValueDatatype="130" unbalanced="0"/>
    <cacheHierarchy uniqueName="[Shopping_table_customer_segmentation1].[Purchase_Amount_USD]" caption="Purchase_Amount_USD" attribute="1" defaultMemberUniqueName="[Shopping_table_customer_segmentation1].[Purchase_Amount_USD].[All]" allUniqueName="[Shopping_table_customer_segmentation1].[Purchase_Amount_USD].[All]" dimensionUniqueName="[Shopping_table_customer_segmentation1]" displayFolder="" count="0" memberValueDatatype="20" unbalanced="0"/>
    <cacheHierarchy uniqueName="[Shopping_table_customer_segmentation1].[Location]" caption="Location" attribute="1" defaultMemberUniqueName="[Shopping_table_customer_segmentation1].[Location].[All]" allUniqueName="[Shopping_table_customer_segmentation1].[Location].[All]" dimensionUniqueName="[Shopping_table_customer_segmentation1]" displayFolder="" count="2" memberValueDatatype="130" unbalanced="0">
      <fieldsUsage count="2">
        <fieldUsage x="-1"/>
        <fieldUsage x="1"/>
      </fieldsUsage>
    </cacheHierarchy>
    <cacheHierarchy uniqueName="[Shopping_table_customer_segmentation1].[Size]" caption="Size" attribute="1" defaultMemberUniqueName="[Shopping_table_customer_segmentation1].[Size].[All]" allUniqueName="[Shopping_table_customer_segmentation1].[Size].[All]" dimensionUniqueName="[Shopping_table_customer_segmentation1]" displayFolder="" count="0" memberValueDatatype="130" unbalanced="0"/>
    <cacheHierarchy uniqueName="[Shopping_table_customer_segmentation1].[Color]" caption="Color" attribute="1" defaultMemberUniqueName="[Shopping_table_customer_segmentation1].[Color].[All]" allUniqueName="[Shopping_table_customer_segmentation1].[Color].[All]" dimensionUniqueName="[Shopping_table_customer_segmentation1]" displayFolder="" count="0" memberValueDatatype="130" unbalanced="0"/>
    <cacheHierarchy uniqueName="[Shopping_table_customer_segmentation1].[Season]" caption="Season" attribute="1" defaultMemberUniqueName="[Shopping_table_customer_segmentation1].[Season].[All]" allUniqueName="[Shopping_table_customer_segmentation1].[Season].[All]" dimensionUniqueName="[Shopping_table_customer_segmentation1]" displayFolder="" count="0" memberValueDatatype="130" unbalanced="0"/>
    <cacheHierarchy uniqueName="[Shopping_table_customer_segmentation1].[Review_Rating]" caption="Review_Rating" attribute="1" defaultMemberUniqueName="[Shopping_table_customer_segmentation1].[Review_Rating].[All]" allUniqueName="[Shopping_table_customer_segmentation1].[Review_Rating].[All]" dimensionUniqueName="[Shopping_table_customer_segmentation1]" displayFolder="" count="0" memberValueDatatype="5" unbalanced="0"/>
    <cacheHierarchy uniqueName="[Shopping_table_customer_segmentation1].[Subscription_Status]" caption="Subscription_Status" attribute="1" defaultMemberUniqueName="[Shopping_table_customer_segmentation1].[Subscription_Status].[All]" allUniqueName="[Shopping_table_customer_segmentation1].[Subscription_Status].[All]" dimensionUniqueName="[Shopping_table_customer_segmentation1]" displayFolder="" count="0" memberValueDatatype="130" unbalanced="0"/>
    <cacheHierarchy uniqueName="[Shopping_table_customer_segmentation1].[Payment_Method]" caption="Payment_Method" attribute="1" defaultMemberUniqueName="[Shopping_table_customer_segmentation1].[Payment_Method].[All]" allUniqueName="[Shopping_table_customer_segmentation1].[Payment_Method].[All]" dimensionUniqueName="[Shopping_table_customer_segmentation1]" displayFolder="" count="0" memberValueDatatype="130" unbalanced="0"/>
    <cacheHierarchy uniqueName="[Shopping_table_customer_segmentation1].[Shipping_Type]" caption="Shipping_Type" attribute="1" defaultMemberUniqueName="[Shopping_table_customer_segmentation1].[Shipping_Type].[All]" allUniqueName="[Shopping_table_customer_segmentation1].[Shipping_Type].[All]" dimensionUniqueName="[Shopping_table_customer_segmentation1]" displayFolder="" count="0" memberValueDatatype="130" unbalanced="0"/>
    <cacheHierarchy uniqueName="[Shopping_table_customer_segmentation1].[Discount_Applied]" caption="Discount_Applied" attribute="1" defaultMemberUniqueName="[Shopping_table_customer_segmentation1].[Discount_Applied].[All]" allUniqueName="[Shopping_table_customer_segmentation1].[Discount_Applied].[All]" dimensionUniqueName="[Shopping_table_customer_segmentation1]" displayFolder="" count="0" memberValueDatatype="130" unbalanced="0"/>
    <cacheHierarchy uniqueName="[Shopping_table_customer_segmentation1].[Promo_Code_Used]" caption="Promo_Code_Used" attribute="1" defaultMemberUniqueName="[Shopping_table_customer_segmentation1].[Promo_Code_Used].[All]" allUniqueName="[Shopping_table_customer_segmentation1].[Promo_Code_Used].[All]" dimensionUniqueName="[Shopping_table_customer_segmentation1]" displayFolder="" count="0" memberValueDatatype="130" unbalanced="0"/>
    <cacheHierarchy uniqueName="[Shopping_table_customer_segmentation1].[Previous_Purchases]" caption="Previous_Purchases" attribute="1" defaultMemberUniqueName="[Shopping_table_customer_segmentation1].[Previous_Purchases].[All]" allUniqueName="[Shopping_table_customer_segmentation1].[Previous_Purchases].[All]" dimensionUniqueName="[Shopping_table_customer_segmentation1]" displayFolder="" count="0" memberValueDatatype="130" unbalanced="0"/>
    <cacheHierarchy uniqueName="[Shopping_table_customer_segmentation1].[Preferred_Payment_Method]" caption="Preferred_Payment_Method" attribute="1" defaultMemberUniqueName="[Shopping_table_customer_segmentation1].[Preferred_Payment_Method].[All]" allUniqueName="[Shopping_table_customer_segmentation1].[Preferred_Payment_Method].[All]" dimensionUniqueName="[Shopping_table_customer_segmentation1]" displayFolder="" count="0" memberValueDatatype="130" unbalanced="0"/>
    <cacheHierarchy uniqueName="[Shopping_table_customer_segmentation1].[Frequency_of_Purchases]" caption="Frequency_of_Purchases" attribute="1" defaultMemberUniqueName="[Shopping_table_customer_segmentation1].[Frequency_of_Purchases].[All]" allUniqueName="[Shopping_table_customer_segmentation1].[Frequency_of_Purchases].[All]" dimensionUniqueName="[Shopping_table_customer_segmentation1]" displayFolder="" count="0" memberValueDatatype="130" unbalanced="0"/>
    <cacheHierarchy uniqueName="[std_customer_segmentation1].[Customer_ID]" caption="Customer_ID" attribute="1" defaultMemberUniqueName="[std_customer_segmentation1].[Customer_ID].[All]" allUniqueName="[std_customer_segmentation1].[Customer_ID].[All]" dimensionUniqueName="[std_customer_segmentation1]" displayFolder="" count="0" memberValueDatatype="20" unbalanced="0"/>
    <cacheHierarchy uniqueName="[std_customer_segmentation1].[Age]" caption="Age" attribute="1" defaultMemberUniqueName="[std_customer_segmentation1].[Age].[All]" allUniqueName="[std_customer_segmentation1].[Age].[All]" dimensionUniqueName="[std_customer_segmentation1]" displayFolder="" count="0" memberValueDatatype="20" unbalanced="0"/>
    <cacheHierarchy uniqueName="[std_customer_segmentation1].[Gender]" caption="Gender" attribute="1" defaultMemberUniqueName="[std_customer_segmentation1].[Gender].[All]" allUniqueName="[std_customer_segmentation1].[Gender].[All]" dimensionUniqueName="[std_customer_segmentation1]" displayFolder="" count="0" memberValueDatatype="130" unbalanced="0"/>
    <cacheHierarchy uniqueName="[std_customer_segmentation1].[ItemPurchased]" caption="ItemPurchased" attribute="1" defaultMemberUniqueName="[std_customer_segmentation1].[ItemPurchased].[All]" allUniqueName="[std_customer_segmentation1].[ItemPurchased].[All]" dimensionUniqueName="[std_customer_segmentation1]" displayFolder="" count="0" memberValueDatatype="130" unbalanced="0"/>
    <cacheHierarchy uniqueName="[std_customer_segmentation1].[Category]" caption="Category" attribute="1" defaultMemberUniqueName="[std_customer_segmentation1].[Category].[All]" allUniqueName="[std_customer_segmentation1].[Category].[All]" dimensionUniqueName="[std_customer_segmentation1]" displayFolder="" count="0" memberValueDatatype="130" unbalanced="0"/>
    <cacheHierarchy uniqueName="[std_customer_segmentation1].[PurchaseAmountUSD]" caption="PurchaseAmountUSD" attribute="1" defaultMemberUniqueName="[std_customer_segmentation1].[PurchaseAmountUSD].[All]" allUniqueName="[std_customer_segmentation1].[PurchaseAmountUSD].[All]" dimensionUniqueName="[std_customer_segmentation1]" displayFolder="" count="0" memberValueDatatype="5" unbalanced="0"/>
    <cacheHierarchy uniqueName="[std_customer_segmentation1].[Location]" caption="Location" attribute="1" defaultMemberUniqueName="[std_customer_segmentation1].[Location].[All]" allUniqueName="[std_customer_segmentation1].[Location].[All]" dimensionUniqueName="[std_customer_segmentation1]" displayFolder="" count="0" memberValueDatatype="130" unbalanced="0"/>
    <cacheHierarchy uniqueName="[std_customer_segmentation1].[Size]" caption="Size" attribute="1" defaultMemberUniqueName="[std_customer_segmentation1].[Size].[All]" allUniqueName="[std_customer_segmentation1].[Size].[All]" dimensionUniqueName="[std_customer_segmentation1]" displayFolder="" count="0" memberValueDatatype="130" unbalanced="0"/>
    <cacheHierarchy uniqueName="[std_customer_segmentation1].[Color]" caption="Color" attribute="1" defaultMemberUniqueName="[std_customer_segmentation1].[Color].[All]" allUniqueName="[std_customer_segmentation1].[Color].[All]" dimensionUniqueName="[std_customer_segmentation1]" displayFolder="" count="0" memberValueDatatype="130" unbalanced="0"/>
    <cacheHierarchy uniqueName="[std_customer_segmentation1].[Season]" caption="Season" attribute="1" defaultMemberUniqueName="[std_customer_segmentation1].[Season].[All]" allUniqueName="[std_customer_segmentation1].[Season].[All]" dimensionUniqueName="[std_customer_segmentation1]" displayFolder="" count="0" memberValueDatatype="130" unbalanced="0"/>
    <cacheHierarchy uniqueName="[std_customer_segmentation1].[ReviewRating]" caption="ReviewRating" attribute="1" defaultMemberUniqueName="[std_customer_segmentation1].[ReviewRating].[All]" allUniqueName="[std_customer_segmentation1].[ReviewRating].[All]" dimensionUniqueName="[std_customer_segmentation1]" displayFolder="" count="0" memberValueDatatype="20" unbalanced="0"/>
    <cacheHierarchy uniqueName="[std_customer_segmentation1].[SubscriptionStatus]" caption="SubscriptionStatus" attribute="1" defaultMemberUniqueName="[std_customer_segmentation1].[SubscriptionStatus].[All]" allUniqueName="[std_customer_segmentation1].[SubscriptionStatus].[All]" dimensionUniqueName="[std_customer_segmentation1]" displayFolder="" count="0" memberValueDatatype="130" unbalanced="0"/>
    <cacheHierarchy uniqueName="[std_customer_segmentation1].[ShippingType]" caption="ShippingType" attribute="1" defaultMemberUniqueName="[std_customer_segmentation1].[ShippingType].[All]" allUniqueName="[std_customer_segmentation1].[ShippingType].[All]" dimensionUniqueName="[std_customer_segmentation1]" displayFolder="" count="0" memberValueDatatype="130" unbalanced="0"/>
    <cacheHierarchy uniqueName="[std_customer_segmentation1].[DiscountApplied]" caption="DiscountApplied" attribute="1" defaultMemberUniqueName="[std_customer_segmentation1].[DiscountApplied].[All]" allUniqueName="[std_customer_segmentation1].[DiscountApplied].[All]" dimensionUniqueName="[std_customer_segmentation1]" displayFolder="" count="0" memberValueDatatype="130" unbalanced="0"/>
    <cacheHierarchy uniqueName="[std_customer_segmentation1].[PromoCodeUsed]" caption="PromoCodeUsed" attribute="1" defaultMemberUniqueName="[std_customer_segmentation1].[PromoCodeUsed].[All]" allUniqueName="[std_customer_segmentation1].[PromoCodeUsed].[All]" dimensionUniqueName="[std_customer_segmentation1]" displayFolder="" count="0" memberValueDatatype="130" unbalanced="0"/>
    <cacheHierarchy uniqueName="[std_customer_segmentation1].[PreviousPurchases]" caption="PreviousPurchases" attribute="1" defaultMemberUniqueName="[std_customer_segmentation1].[PreviousPurchases].[All]" allUniqueName="[std_customer_segmentation1].[PreviousPurchases].[All]" dimensionUniqueName="[std_customer_segmentation1]" displayFolder="" count="0" memberValueDatatype="20" unbalanced="0"/>
    <cacheHierarchy uniqueName="[std_customer_segmentation1].[PaymentMethod]" caption="PaymentMethod" attribute="1" defaultMemberUniqueName="[std_customer_segmentation1].[PaymentMethod].[All]" allUniqueName="[std_customer_segmentation1].[PaymentMethod].[All]" dimensionUniqueName="[std_customer_segmentation1]" displayFolder="" count="0" memberValueDatatype="130" unbalanced="0"/>
    <cacheHierarchy uniqueName="[std_customer_segmentation1].[FrequencyOfPurchases]" caption="FrequencyOfPurchases" attribute="1" defaultMemberUniqueName="[std_customer_segmentation1].[FrequencyOfPurchases].[All]" allUniqueName="[std_customer_segmentation1].[FrequencyOfPurchases].[All]" dimensionUniqueName="[std_customer_segmentation1]" displayFolder="" count="0" memberValueDatatype="130" unbalanced="0"/>
    <cacheHierarchy uniqueName="[std_customer_segmentation1].[Age_Group]" caption="Age_Group" attribute="1" defaultMemberUniqueName="[std_customer_segmentation1].[Age_Group].[All]" allUniqueName="[std_customer_segmentation1].[Age_Group].[All]" dimensionUniqueName="[std_customer_segmentation1]" displayFolder="" count="0" memberValueDatatype="130" unbalanced="0"/>
    <cacheHierarchy uniqueName="[Measures].[__XL_Count Shopping_table_customer_segmentation1]" caption="__XL_Count Shopping_table_customer_segmentation1" measure="1" displayFolder="" measureGroup="Shopping_table_customer_segmentation1" count="0" hidden="1"/>
    <cacheHierarchy uniqueName="[Measures].[__XL_Count std_customer_segmentation1]" caption="__XL_Count std_customer_segmentation1" measure="1" displayFolder="" measureGroup="std_customer_segmentation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Previous_Purchases]" caption="Count of Previous_Purchases" measure="1" displayFolder="" measureGroup="Shopping_table_customer_segmentation1" count="0" hidden="1">
      <extLst>
        <ext xmlns:x15="http://schemas.microsoft.com/office/spreadsheetml/2010/11/main" uri="{B97F6D7D-B522-45F9-BDA1-12C45D357490}">
          <x15:cacheHierarchy aggregatedColumn="35"/>
        </ext>
      </extLst>
    </cacheHierarchy>
    <cacheHierarchy uniqueName="[Measures].[Sum of Purchase_Amount_USD]" caption="Sum of Purchase_Amount_USD" measure="1" displayFolder="" measureGroup="Shopping_table_customer_segmentation1" count="0" oneField="1" hidden="1">
      <fieldsUsage count="1">
        <fieldUsage x="3"/>
      </fieldsUsage>
      <extLst>
        <ext xmlns:x15="http://schemas.microsoft.com/office/spreadsheetml/2010/11/main" uri="{B97F6D7D-B522-45F9-BDA1-12C45D357490}">
          <x15:cacheHierarchy aggregatedColumn="24"/>
        </ext>
      </extLst>
    </cacheHierarchy>
    <cacheHierarchy uniqueName="[Measures].[Count of Category]" caption="Count of Category" measure="1" displayFolder="" measureGroup="Shopping_table_customer_segmentation1" count="0" hidden="1">
      <extLst>
        <ext xmlns:x15="http://schemas.microsoft.com/office/spreadsheetml/2010/11/main" uri="{B97F6D7D-B522-45F9-BDA1-12C45D357490}">
          <x15:cacheHierarchy aggregatedColumn="23"/>
        </ext>
      </extLst>
    </cacheHierarchy>
    <cacheHierarchy uniqueName="[Measures].[Count of Subscription_Status]" caption="Count of Subscription_Status" measure="1" displayFolder="" measureGroup="Shopping_table_customer_segmentation1" count="0" hidden="1">
      <extLst>
        <ext xmlns:x15="http://schemas.microsoft.com/office/spreadsheetml/2010/11/main" uri="{B97F6D7D-B522-45F9-BDA1-12C45D357490}">
          <x15:cacheHierarchy aggregatedColumn="30"/>
        </ext>
      </extLst>
    </cacheHierarchy>
    <cacheHierarchy uniqueName="[Measures].[Sum of Review_Rating]" caption="Sum of Review_Rating" measure="1" displayFolder="" measureGroup="Shopping_table_customer_segmentation1" count="0" hidden="1">
      <extLst>
        <ext xmlns:x15="http://schemas.microsoft.com/office/spreadsheetml/2010/11/main" uri="{B97F6D7D-B522-45F9-BDA1-12C45D357490}">
          <x15:cacheHierarchy aggregatedColumn="29"/>
        </ext>
      </extLst>
    </cacheHierarchy>
    <cacheHierarchy uniqueName="[Measures].[Count of Discount_Applied]" caption="Count of Discount_Applied" measure="1" displayFolder="" measureGroup="Shopping_table_customer_segmentation1" count="0" hidden="1">
      <extLst>
        <ext xmlns:x15="http://schemas.microsoft.com/office/spreadsheetml/2010/11/main" uri="{B97F6D7D-B522-45F9-BDA1-12C45D357490}">
          <x15:cacheHierarchy aggregatedColumn="33"/>
        </ext>
      </extLst>
    </cacheHierarchy>
    <cacheHierarchy uniqueName="[Measures].[Sum of ReviewRating]" caption="Sum of ReviewRating" measure="1" displayFolder="" measureGroup="std_customer_segmentation1" count="0" hidden="1">
      <extLst>
        <ext xmlns:x15="http://schemas.microsoft.com/office/spreadsheetml/2010/11/main" uri="{B97F6D7D-B522-45F9-BDA1-12C45D357490}">
          <x15:cacheHierarchy aggregatedColumn="48"/>
        </ext>
      </extLst>
    </cacheHierarchy>
    <cacheHierarchy uniqueName="[Measures].[Count of SubscriptionStatus]" caption="Count of SubscriptionStatus" measure="1" displayFolder="" measureGroup="std_customer_segmentation1" count="0" hidden="1">
      <extLst>
        <ext xmlns:x15="http://schemas.microsoft.com/office/spreadsheetml/2010/11/main" uri="{B97F6D7D-B522-45F9-BDA1-12C45D357490}">
          <x15:cacheHierarchy aggregatedColumn="49"/>
        </ext>
      </extLst>
    </cacheHierarchy>
    <cacheHierarchy uniqueName="[Measures].[Count of Item_Purchased]" caption="Count of Item_Purchased" measure="1" displayFolder="" measureGroup="Shopping_table_customer_segmentation1" count="0" hidden="1">
      <extLst>
        <ext xmlns:x15="http://schemas.microsoft.com/office/spreadsheetml/2010/11/main" uri="{B97F6D7D-B522-45F9-BDA1-12C45D357490}">
          <x15:cacheHierarchy aggregatedColumn="22"/>
        </ext>
      </extLst>
    </cacheHierarchy>
    <cacheHierarchy uniqueName="[Measures].[Count of Category 2]" caption="Count of Category 2" measure="1" displayFolder="" measureGroup="Range" count="0" hidden="1">
      <extLst>
        <ext xmlns:x15="http://schemas.microsoft.com/office/spreadsheetml/2010/11/main" uri="{B97F6D7D-B522-45F9-BDA1-12C45D357490}">
          <x15:cacheHierarchy aggregatedColumn="4"/>
        </ext>
      </extLst>
    </cacheHierarchy>
    <cacheHierarchy uniqueName="[Measures].[Count of Item_Purchased 2]" caption="Count of Item_Purchased 2" measure="1" displayFolder="" measureGroup="Range" count="0" hidden="1">
      <extLst>
        <ext xmlns:x15="http://schemas.microsoft.com/office/spreadsheetml/2010/11/main" uri="{B97F6D7D-B522-45F9-BDA1-12C45D357490}">
          <x15:cacheHierarchy aggregatedColumn="3"/>
        </ext>
      </extLst>
    </cacheHierarchy>
  </cacheHierarchies>
  <kpis count="0"/>
  <dimensions count="4">
    <dimension measure="1" name="Measures" uniqueName="[Measures]" caption="Measures"/>
    <dimension name="Range" uniqueName="[Range]" caption="Range"/>
    <dimension name="Shopping_table_customer_segmentation1" uniqueName="[Shopping_table_customer_segmentation1]" caption="Shopping_table_customer_segmentation1"/>
    <dimension name="std_customer_segmentation1" uniqueName="[std_customer_segmentation1]" caption="std_customer_segmentation1"/>
  </dimensions>
  <measureGroups count="3">
    <measureGroup name="Range" caption="Range"/>
    <measureGroup name="Shopping_table_customer_segmentation1" caption="Shopping_table_customer_segmentation1"/>
    <measureGroup name="std_customer_segmentation1" caption="std_customer_segmentation1"/>
  </measureGroups>
  <maps count="4">
    <map measureGroup="0"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tyapraveenkumar pavankumar" refreshedDate="46129.541894097223" backgroundQuery="1" createdVersion="8" refreshedVersion="8" minRefreshableVersion="3" recordCount="0" supportSubquery="1" supportAdvancedDrill="1" xr:uid="{83425C6D-BD8B-41DD-90FF-0DF2EAFC66D3}">
  <cacheSource type="external" connectionId="6"/>
  <cacheFields count="6">
    <cacheField name="[Shopping_table_customer_segmentation1].[Customer_ID].[Customer_ID]" caption="Customer_ID" numFmtId="0" hierarchy="19" level="1">
      <sharedItems count="1000">
        <s v="1"/>
        <s v="10"/>
        <s v="100"/>
        <s v="1000"/>
        <s v="101"/>
        <s v="102"/>
        <s v="103"/>
        <s v="104"/>
        <s v="105"/>
        <s v="106"/>
        <s v="107"/>
        <s v="108"/>
        <s v="109"/>
        <s v="11"/>
        <s v="110"/>
        <s v="111"/>
        <s v="112"/>
        <s v="113"/>
        <s v="114"/>
        <s v="115"/>
        <s v="116"/>
        <s v="117"/>
        <s v="118"/>
        <s v="119"/>
        <s v="12"/>
        <s v="120"/>
        <s v="121"/>
        <s v="122"/>
        <s v="123"/>
        <s v="124"/>
        <s v="125"/>
        <s v="126"/>
        <s v="127"/>
        <s v="128"/>
        <s v="129"/>
        <s v="13"/>
        <s v="130"/>
        <s v="131"/>
        <s v="132"/>
        <s v="133"/>
        <s v="134"/>
        <s v="135"/>
        <s v="136"/>
        <s v="137"/>
        <s v="138"/>
        <s v="139"/>
        <s v="14"/>
        <s v="140"/>
        <s v="141"/>
        <s v="142"/>
        <s v="143"/>
        <s v="144"/>
        <s v="145"/>
        <s v="146"/>
        <s v="147"/>
        <s v="148"/>
        <s v="149"/>
        <s v="15"/>
        <s v="150"/>
        <s v="151"/>
        <s v="152"/>
        <s v="153"/>
        <s v="154"/>
        <s v="155"/>
        <s v="156"/>
        <s v="157"/>
        <s v="158"/>
        <s v="159"/>
        <s v="16"/>
        <s v="160"/>
        <s v="161"/>
        <s v="162"/>
        <s v="163"/>
        <s v="164"/>
        <s v="165"/>
        <s v="166"/>
        <s v="167"/>
        <s v="168"/>
        <s v="169"/>
        <s v="17"/>
        <s v="170"/>
        <s v="171"/>
        <s v="172"/>
        <s v="173"/>
        <s v="174"/>
        <s v="175"/>
        <s v="176"/>
        <s v="177"/>
        <s v="178"/>
        <s v="179"/>
        <s v="18"/>
        <s v="180"/>
        <s v="181"/>
        <s v="182"/>
        <s v="183"/>
        <s v="184"/>
        <s v="185"/>
        <s v="186"/>
        <s v="187"/>
        <s v="188"/>
        <s v="189"/>
        <s v="19"/>
        <s v="190"/>
        <s v="191"/>
        <s v="192"/>
        <s v="193"/>
        <s v="194"/>
        <s v="195"/>
        <s v="196"/>
        <s v="197"/>
        <s v="198"/>
        <s v="199"/>
        <s v="2"/>
        <s v="20"/>
        <s v="200"/>
        <s v="201"/>
        <s v="202"/>
        <s v="203"/>
        <s v="204"/>
        <s v="205"/>
        <s v="206"/>
        <s v="207"/>
        <s v="208"/>
        <s v="209"/>
        <s v="21"/>
        <s v="210"/>
        <s v="211"/>
        <s v="212"/>
        <s v="213"/>
        <s v="214"/>
        <s v="215"/>
        <s v="216"/>
        <s v="217"/>
        <s v="218"/>
        <s v="219"/>
        <s v="22"/>
        <s v="220"/>
        <s v="221"/>
        <s v="222"/>
        <s v="223"/>
        <s v="224"/>
        <s v="225"/>
        <s v="226"/>
        <s v="227"/>
        <s v="228"/>
        <s v="229"/>
        <s v="23"/>
        <s v="230"/>
        <s v="231"/>
        <s v="232"/>
        <s v="233"/>
        <s v="234"/>
        <s v="235"/>
        <s v="236"/>
        <s v="237"/>
        <s v="238"/>
        <s v="239"/>
        <s v="24"/>
        <s v="240"/>
        <s v="241"/>
        <s v="242"/>
        <s v="243"/>
        <s v="244"/>
        <s v="245"/>
        <s v="246"/>
        <s v="247"/>
        <s v="248"/>
        <s v="249"/>
        <s v="25"/>
        <s v="250"/>
        <s v="251"/>
        <s v="252"/>
        <s v="253"/>
        <s v="254"/>
        <s v="255"/>
        <s v="256"/>
        <s v="257"/>
        <s v="258"/>
        <s v="259"/>
        <s v="26"/>
        <s v="260"/>
        <s v="261"/>
        <s v="262"/>
        <s v="263"/>
        <s v="264"/>
        <s v="265"/>
        <s v="266"/>
        <s v="267"/>
        <s v="268"/>
        <s v="269"/>
        <s v="27"/>
        <s v="270"/>
        <s v="271"/>
        <s v="272"/>
        <s v="273"/>
        <s v="274"/>
        <s v="275"/>
        <s v="276"/>
        <s v="277"/>
        <s v="278"/>
        <s v="279"/>
        <s v="28"/>
        <s v="280"/>
        <s v="281"/>
        <s v="282"/>
        <s v="283"/>
        <s v="284"/>
        <s v="285"/>
        <s v="286"/>
        <s v="287"/>
        <s v="288"/>
        <s v="289"/>
        <s v="29"/>
        <s v="290"/>
        <s v="291"/>
        <s v="292"/>
        <s v="293"/>
        <s v="294"/>
        <s v="295"/>
        <s v="296"/>
        <s v="297"/>
        <s v="298"/>
        <s v="299"/>
        <s v="3"/>
        <s v="30"/>
        <s v="300"/>
        <s v="301"/>
        <s v="302"/>
        <s v="303"/>
        <s v="304"/>
        <s v="305"/>
        <s v="306"/>
        <s v="307"/>
        <s v="308"/>
        <s v="309"/>
        <s v="31"/>
        <s v="310"/>
        <s v="311"/>
        <s v="312"/>
        <s v="313"/>
        <s v="314"/>
        <s v="315"/>
        <s v="316"/>
        <s v="317"/>
        <s v="318"/>
        <s v="319"/>
        <s v="32"/>
        <s v="320"/>
        <s v="321"/>
        <s v="322"/>
        <s v="323"/>
        <s v="324"/>
        <s v="325"/>
        <s v="326"/>
        <s v="327"/>
        <s v="328"/>
        <s v="329"/>
        <s v="33"/>
        <s v="330"/>
        <s v="331"/>
        <s v="332"/>
        <s v="333"/>
        <s v="334"/>
        <s v="335"/>
        <s v="336"/>
        <s v="337"/>
        <s v="338"/>
        <s v="339"/>
        <s v="34"/>
        <s v="340"/>
        <s v="341"/>
        <s v="342"/>
        <s v="343"/>
        <s v="344"/>
        <s v="345"/>
        <s v="346"/>
        <s v="347"/>
        <s v="348"/>
        <s v="349"/>
        <s v="35"/>
        <s v="350"/>
        <s v="351"/>
        <s v="352"/>
        <s v="353"/>
        <s v="354"/>
        <s v="355"/>
        <s v="356"/>
        <s v="357"/>
        <s v="358"/>
        <s v="359"/>
        <s v="36"/>
        <s v="360"/>
        <s v="361"/>
        <s v="362"/>
        <s v="363"/>
        <s v="364"/>
        <s v="365"/>
        <s v="366"/>
        <s v="367"/>
        <s v="368"/>
        <s v="369"/>
        <s v="37"/>
        <s v="370"/>
        <s v="371"/>
        <s v="372"/>
        <s v="373"/>
        <s v="374"/>
        <s v="375"/>
        <s v="376"/>
        <s v="377"/>
        <s v="378"/>
        <s v="379"/>
        <s v="38"/>
        <s v="380"/>
        <s v="381"/>
        <s v="382"/>
        <s v="383"/>
        <s v="384"/>
        <s v="385"/>
        <s v="386"/>
        <s v="387"/>
        <s v="388"/>
        <s v="389"/>
        <s v="39"/>
        <s v="390"/>
        <s v="391"/>
        <s v="392"/>
        <s v="393"/>
        <s v="394"/>
        <s v="395"/>
        <s v="396"/>
        <s v="397"/>
        <s v="398"/>
        <s v="399"/>
        <s v="4"/>
        <s v="40"/>
        <s v="400"/>
        <s v="401"/>
        <s v="402"/>
        <s v="403"/>
        <s v="404"/>
        <s v="405"/>
        <s v="406"/>
        <s v="407"/>
        <s v="408"/>
        <s v="409"/>
        <s v="41"/>
        <s v="410"/>
        <s v="411"/>
        <s v="412"/>
        <s v="413"/>
        <s v="414"/>
        <s v="415"/>
        <s v="416"/>
        <s v="417"/>
        <s v="418"/>
        <s v="419"/>
        <s v="42"/>
        <s v="420"/>
        <s v="421"/>
        <s v="422"/>
        <s v="423"/>
        <s v="424"/>
        <s v="425"/>
        <s v="426"/>
        <s v="427"/>
        <s v="428"/>
        <s v="429"/>
        <s v="43"/>
        <s v="430"/>
        <s v="431"/>
        <s v="432"/>
        <s v="433"/>
        <s v="434"/>
        <s v="435"/>
        <s v="436"/>
        <s v="437"/>
        <s v="438"/>
        <s v="439"/>
        <s v="44"/>
        <s v="440"/>
        <s v="441"/>
        <s v="442"/>
        <s v="443"/>
        <s v="444"/>
        <s v="445"/>
        <s v="446"/>
        <s v="447"/>
        <s v="448"/>
        <s v="449"/>
        <s v="45"/>
        <s v="450"/>
        <s v="451"/>
        <s v="452"/>
        <s v="453"/>
        <s v="454"/>
        <s v="455"/>
        <s v="456"/>
        <s v="457"/>
        <s v="458"/>
        <s v="459"/>
        <s v="46"/>
        <s v="460"/>
        <s v="461"/>
        <s v="462"/>
        <s v="463"/>
        <s v="464"/>
        <s v="465"/>
        <s v="466"/>
        <s v="467"/>
        <s v="468"/>
        <s v="469"/>
        <s v="47"/>
        <s v="470"/>
        <s v="471"/>
        <s v="472"/>
        <s v="473"/>
        <s v="474"/>
        <s v="475"/>
        <s v="476"/>
        <s v="477"/>
        <s v="478"/>
        <s v="479"/>
        <s v="48"/>
        <s v="480"/>
        <s v="481"/>
        <s v="482"/>
        <s v="483"/>
        <s v="484"/>
        <s v="485"/>
        <s v="486"/>
        <s v="487"/>
        <s v="488"/>
        <s v="489"/>
        <s v="49"/>
        <s v="490"/>
        <s v="491"/>
        <s v="492"/>
        <s v="493"/>
        <s v="494"/>
        <s v="495"/>
        <s v="496"/>
        <s v="497"/>
        <s v="498"/>
        <s v="499"/>
        <s v="5"/>
        <s v="50"/>
        <s v="500"/>
        <s v="501"/>
        <s v="502"/>
        <s v="503"/>
        <s v="504"/>
        <s v="505"/>
        <s v="506"/>
        <s v="507"/>
        <s v="508"/>
        <s v="509"/>
        <s v="51"/>
        <s v="510"/>
        <s v="511"/>
        <s v="512"/>
        <s v="513"/>
        <s v="514"/>
        <s v="515"/>
        <s v="516"/>
        <s v="517"/>
        <s v="518"/>
        <s v="519"/>
        <s v="52"/>
        <s v="520"/>
        <s v="521"/>
        <s v="522"/>
        <s v="523"/>
        <s v="524"/>
        <s v="525"/>
        <s v="526"/>
        <s v="527"/>
        <s v="528"/>
        <s v="529"/>
        <s v="53"/>
        <s v="530"/>
        <s v="531"/>
        <s v="532"/>
        <s v="533"/>
        <s v="534"/>
        <s v="535"/>
        <s v="536"/>
        <s v="537"/>
        <s v="538"/>
        <s v="539"/>
        <s v="54"/>
        <s v="540"/>
        <s v="541"/>
        <s v="542"/>
        <s v="543"/>
        <s v="544"/>
        <s v="545"/>
        <s v="546"/>
        <s v="547"/>
        <s v="548"/>
        <s v="549"/>
        <s v="55"/>
        <s v="550"/>
        <s v="551"/>
        <s v="552"/>
        <s v="553"/>
        <s v="554"/>
        <s v="555"/>
        <s v="556"/>
        <s v="557"/>
        <s v="558"/>
        <s v="559"/>
        <s v="56"/>
        <s v="560"/>
        <s v="561"/>
        <s v="562"/>
        <s v="563"/>
        <s v="564"/>
        <s v="565"/>
        <s v="566"/>
        <s v="567"/>
        <s v="568"/>
        <s v="569"/>
        <s v="57"/>
        <s v="570"/>
        <s v="571"/>
        <s v="572"/>
        <s v="573"/>
        <s v="574"/>
        <s v="575"/>
        <s v="576"/>
        <s v="577"/>
        <s v="578"/>
        <s v="579"/>
        <s v="58"/>
        <s v="580"/>
        <s v="581"/>
        <s v="582"/>
        <s v="583"/>
        <s v="584"/>
        <s v="585"/>
        <s v="586"/>
        <s v="587"/>
        <s v="588"/>
        <s v="589"/>
        <s v="59"/>
        <s v="590"/>
        <s v="591"/>
        <s v="592"/>
        <s v="593"/>
        <s v="594"/>
        <s v="595"/>
        <s v="596"/>
        <s v="597"/>
        <s v="598"/>
        <s v="599"/>
        <s v="6"/>
        <s v="60"/>
        <s v="600"/>
        <s v="601"/>
        <s v="602"/>
        <s v="603"/>
        <s v="604"/>
        <s v="605"/>
        <s v="606"/>
        <s v="607"/>
        <s v="608"/>
        <s v="609"/>
        <s v="61"/>
        <s v="610"/>
        <s v="611"/>
        <s v="612"/>
        <s v="613"/>
        <s v="614"/>
        <s v="615"/>
        <s v="616"/>
        <s v="617"/>
        <s v="618"/>
        <s v="619"/>
        <s v="62"/>
        <s v="620"/>
        <s v="621"/>
        <s v="622"/>
        <s v="623"/>
        <s v="624"/>
        <s v="625"/>
        <s v="626"/>
        <s v="627"/>
        <s v="628"/>
        <s v="629"/>
        <s v="63"/>
        <s v="630"/>
        <s v="631"/>
        <s v="632"/>
        <s v="633"/>
        <s v="634"/>
        <s v="635"/>
        <s v="636"/>
        <s v="637"/>
        <s v="638"/>
        <s v="639"/>
        <s v="64"/>
        <s v="640"/>
        <s v="641"/>
        <s v="642"/>
        <s v="643"/>
        <s v="644"/>
        <s v="645"/>
        <s v="646"/>
        <s v="647"/>
        <s v="648"/>
        <s v="649"/>
        <s v="65"/>
        <s v="650"/>
        <s v="651"/>
        <s v="652"/>
        <s v="653"/>
        <s v="654"/>
        <s v="655"/>
        <s v="656"/>
        <s v="657"/>
        <s v="658"/>
        <s v="659"/>
        <s v="66"/>
        <s v="660"/>
        <s v="661"/>
        <s v="662"/>
        <s v="663"/>
        <s v="664"/>
        <s v="665"/>
        <s v="666"/>
        <s v="667"/>
        <s v="668"/>
        <s v="669"/>
        <s v="67"/>
        <s v="670"/>
        <s v="671"/>
        <s v="672"/>
        <s v="673"/>
        <s v="674"/>
        <s v="675"/>
        <s v="676"/>
        <s v="677"/>
        <s v="678"/>
        <s v="679"/>
        <s v="68"/>
        <s v="680"/>
        <s v="681"/>
        <s v="682"/>
        <s v="683"/>
        <s v="684"/>
        <s v="685"/>
        <s v="686"/>
        <s v="687"/>
        <s v="688"/>
        <s v="689"/>
        <s v="69"/>
        <s v="690"/>
        <s v="691"/>
        <s v="692"/>
        <s v="693"/>
        <s v="694"/>
        <s v="695"/>
        <s v="696"/>
        <s v="697"/>
        <s v="698"/>
        <s v="699"/>
        <s v="7"/>
        <s v="70"/>
        <s v="700"/>
        <s v="701"/>
        <s v="702"/>
        <s v="703"/>
        <s v="704"/>
        <s v="705"/>
        <s v="706"/>
        <s v="707"/>
        <s v="708"/>
        <s v="709"/>
        <s v="71"/>
        <s v="710"/>
        <s v="711"/>
        <s v="712"/>
        <s v="713"/>
        <s v="714"/>
        <s v="715"/>
        <s v="716"/>
        <s v="717"/>
        <s v="718"/>
        <s v="719"/>
        <s v="72"/>
        <s v="720"/>
        <s v="721"/>
        <s v="722"/>
        <s v="723"/>
        <s v="724"/>
        <s v="725"/>
        <s v="726"/>
        <s v="727"/>
        <s v="728"/>
        <s v="729"/>
        <s v="73"/>
        <s v="730"/>
        <s v="731"/>
        <s v="732"/>
        <s v="733"/>
        <s v="734"/>
        <s v="735"/>
        <s v="736"/>
        <s v="737"/>
        <s v="738"/>
        <s v="739"/>
        <s v="74"/>
        <s v="740"/>
        <s v="741"/>
        <s v="742"/>
        <s v="743"/>
        <s v="744"/>
        <s v="745"/>
        <s v="746"/>
        <s v="747"/>
        <s v="748"/>
        <s v="749"/>
        <s v="75"/>
        <s v="750"/>
        <s v="751"/>
        <s v="752"/>
        <s v="753"/>
        <s v="754"/>
        <s v="755"/>
        <s v="756"/>
        <s v="757"/>
        <s v="758"/>
        <s v="759"/>
        <s v="76"/>
        <s v="760"/>
        <s v="761"/>
        <s v="762"/>
        <s v="763"/>
        <s v="764"/>
        <s v="765"/>
        <s v="766"/>
        <s v="767"/>
        <s v="768"/>
        <s v="769"/>
        <s v="77"/>
        <s v="770"/>
        <s v="771"/>
        <s v="772"/>
        <s v="773"/>
        <s v="774"/>
        <s v="775"/>
        <s v="776"/>
        <s v="777"/>
        <s v="778"/>
        <s v="779"/>
        <s v="78"/>
        <s v="780"/>
        <s v="781"/>
        <s v="782"/>
        <s v="783"/>
        <s v="784"/>
        <s v="785"/>
        <s v="786"/>
        <s v="787"/>
        <s v="788"/>
        <s v="789"/>
        <s v="79"/>
        <s v="790"/>
        <s v="791"/>
        <s v="792"/>
        <s v="793"/>
        <s v="794"/>
        <s v="795"/>
        <s v="796"/>
        <s v="797"/>
        <s v="798"/>
        <s v="799"/>
        <s v="8"/>
        <s v="80"/>
        <s v="800"/>
        <s v="801"/>
        <s v="802"/>
        <s v="803"/>
        <s v="804"/>
        <s v="805"/>
        <s v="806"/>
        <s v="807"/>
        <s v="808"/>
        <s v="809"/>
        <s v="81"/>
        <s v="810"/>
        <s v="811"/>
        <s v="812"/>
        <s v="813"/>
        <s v="814"/>
        <s v="815"/>
        <s v="816"/>
        <s v="817"/>
        <s v="818"/>
        <s v="819"/>
        <s v="82"/>
        <s v="820"/>
        <s v="821"/>
        <s v="822"/>
        <s v="823"/>
        <s v="824"/>
        <s v="825"/>
        <s v="826"/>
        <s v="827"/>
        <s v="828"/>
        <s v="829"/>
        <s v="83"/>
        <s v="830"/>
        <s v="831"/>
        <s v="832"/>
        <s v="833"/>
        <s v="834"/>
        <s v="835"/>
        <s v="836"/>
        <s v="837"/>
        <s v="838"/>
        <s v="839"/>
        <s v="84"/>
        <s v="840"/>
        <s v="841"/>
        <s v="842"/>
        <s v="843"/>
        <s v="844"/>
        <s v="845"/>
        <s v="846"/>
        <s v="847"/>
        <s v="848"/>
        <s v="849"/>
        <s v="85"/>
        <s v="850"/>
        <s v="851"/>
        <s v="852"/>
        <s v="853"/>
        <s v="854"/>
        <s v="855"/>
        <s v="856"/>
        <s v="857"/>
        <s v="858"/>
        <s v="859"/>
        <s v="86"/>
        <s v="860"/>
        <s v="861"/>
        <s v="862"/>
        <s v="863"/>
        <s v="864"/>
        <s v="865"/>
        <s v="866"/>
        <s v="867"/>
        <s v="868"/>
        <s v="869"/>
        <s v="87"/>
        <s v="870"/>
        <s v="871"/>
        <s v="872"/>
        <s v="873"/>
        <s v="874"/>
        <s v="875"/>
        <s v="876"/>
        <s v="877"/>
        <s v="878"/>
        <s v="879"/>
        <s v="88"/>
        <s v="880"/>
        <s v="881"/>
        <s v="882"/>
        <s v="883"/>
        <s v="884"/>
        <s v="885"/>
        <s v="886"/>
        <s v="887"/>
        <s v="888"/>
        <s v="889"/>
        <s v="89"/>
        <s v="890"/>
        <s v="891"/>
        <s v="892"/>
        <s v="893"/>
        <s v="894"/>
        <s v="895"/>
        <s v="896"/>
        <s v="897"/>
        <s v="898"/>
        <s v="899"/>
        <s v="9"/>
        <s v="90"/>
        <s v="900"/>
        <s v="901"/>
        <s v="902"/>
        <s v="903"/>
        <s v="904"/>
        <s v="905"/>
        <s v="906"/>
        <s v="907"/>
        <s v="908"/>
        <s v="909"/>
        <s v="91"/>
        <s v="910"/>
        <s v="911"/>
        <s v="912"/>
        <s v="913"/>
        <s v="914"/>
        <s v="915"/>
        <s v="916"/>
        <s v="917"/>
        <s v="918"/>
        <s v="919"/>
        <s v="92"/>
        <s v="920"/>
        <s v="921"/>
        <s v="922"/>
        <s v="923"/>
        <s v="924"/>
        <s v="925"/>
        <s v="926"/>
        <s v="927"/>
        <s v="928"/>
        <s v="929"/>
        <s v="93"/>
        <s v="930"/>
        <s v="931"/>
        <s v="932"/>
        <s v="933"/>
        <s v="934"/>
        <s v="935"/>
        <s v="936"/>
        <s v="937"/>
        <s v="938"/>
        <s v="939"/>
        <s v="94"/>
        <s v="940"/>
        <s v="941"/>
        <s v="942"/>
        <s v="943"/>
        <s v="944"/>
        <s v="945"/>
        <s v="946"/>
        <s v="947"/>
        <s v="948"/>
        <s v="949"/>
        <s v="95"/>
        <s v="950"/>
        <s v="951"/>
        <s v="952"/>
        <s v="953"/>
        <s v="954"/>
        <s v="955"/>
        <s v="956"/>
        <s v="957"/>
        <s v="958"/>
        <s v="959"/>
        <s v="96"/>
        <s v="960"/>
        <s v="961"/>
        <s v="962"/>
        <s v="963"/>
        <s v="964"/>
        <s v="965"/>
        <s v="966"/>
        <s v="967"/>
        <s v="968"/>
        <s v="969"/>
        <s v="97"/>
        <s v="970"/>
        <s v="971"/>
        <s v="972"/>
        <s v="973"/>
        <s v="974"/>
        <s v="975"/>
        <s v="976"/>
        <s v="977"/>
        <s v="978"/>
        <s v="979"/>
        <s v="98"/>
        <s v="980"/>
        <s v="981"/>
        <s v="982"/>
        <s v="983"/>
        <s v="984"/>
        <s v="985"/>
        <s v="986"/>
        <s v="987"/>
        <s v="988"/>
        <s v="989"/>
        <s v="99"/>
        <s v="990"/>
        <s v="991"/>
        <s v="992"/>
        <s v="993"/>
        <s v="994"/>
        <s v="995"/>
        <s v="996"/>
        <s v="997"/>
        <s v="998"/>
        <s v="999"/>
      </sharedItems>
    </cacheField>
    <cacheField name="[Shopping_table_customer_segmentation1].[Size].[Size]" caption="Size" numFmtId="0" hierarchy="26" level="1">
      <sharedItems containsSemiMixedTypes="0" containsNonDate="0" containsString="0"/>
    </cacheField>
    <cacheField name="[std_customer_segmentation1].[Customer_ID].[Customer_ID]" caption="Customer_ID" numFmtId="0" hierarchy="38" level="1">
      <sharedItems containsSemiMixedTypes="0" containsString="0" containsNumber="1" containsInteger="1" minValue="1" maxValue="1000" count="100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sharedItems>
      <extLst>
        <ext xmlns:x15="http://schemas.microsoft.com/office/spreadsheetml/2010/11/main" uri="{4F2E5C28-24EA-4eb8-9CBF-B6C8F9C3D259}">
          <x15:cachedUniqueNames>
            <x15:cachedUniqueName index="0" name="[std_customer_segmentation1].[Customer_ID].&amp;[1]"/>
            <x15:cachedUniqueName index="1" name="[std_customer_segmentation1].[Customer_ID].&amp;[2]"/>
            <x15:cachedUniqueName index="2" name="[std_customer_segmentation1].[Customer_ID].&amp;[3]"/>
            <x15:cachedUniqueName index="3" name="[std_customer_segmentation1].[Customer_ID].&amp;[4]"/>
            <x15:cachedUniqueName index="4" name="[std_customer_segmentation1].[Customer_ID].&amp;[5]"/>
            <x15:cachedUniqueName index="5" name="[std_customer_segmentation1].[Customer_ID].&amp;[6]"/>
            <x15:cachedUniqueName index="6" name="[std_customer_segmentation1].[Customer_ID].&amp;[7]"/>
            <x15:cachedUniqueName index="7" name="[std_customer_segmentation1].[Customer_ID].&amp;[8]"/>
            <x15:cachedUniqueName index="8" name="[std_customer_segmentation1].[Customer_ID].&amp;[9]"/>
            <x15:cachedUniqueName index="9" name="[std_customer_segmentation1].[Customer_ID].&amp;[10]"/>
            <x15:cachedUniqueName index="10" name="[std_customer_segmentation1].[Customer_ID].&amp;[11]"/>
            <x15:cachedUniqueName index="11" name="[std_customer_segmentation1].[Customer_ID].&amp;[12]"/>
            <x15:cachedUniqueName index="12" name="[std_customer_segmentation1].[Customer_ID].&amp;[13]"/>
            <x15:cachedUniqueName index="13" name="[std_customer_segmentation1].[Customer_ID].&amp;[14]"/>
            <x15:cachedUniqueName index="14" name="[std_customer_segmentation1].[Customer_ID].&amp;[15]"/>
            <x15:cachedUniqueName index="15" name="[std_customer_segmentation1].[Customer_ID].&amp;[16]"/>
            <x15:cachedUniqueName index="16" name="[std_customer_segmentation1].[Customer_ID].&amp;[17]"/>
            <x15:cachedUniqueName index="17" name="[std_customer_segmentation1].[Customer_ID].&amp;[18]"/>
            <x15:cachedUniqueName index="18" name="[std_customer_segmentation1].[Customer_ID].&amp;[19]"/>
            <x15:cachedUniqueName index="19" name="[std_customer_segmentation1].[Customer_ID].&amp;[20]"/>
            <x15:cachedUniqueName index="20" name="[std_customer_segmentation1].[Customer_ID].&amp;[21]"/>
            <x15:cachedUniqueName index="21" name="[std_customer_segmentation1].[Customer_ID].&amp;[22]"/>
            <x15:cachedUniqueName index="22" name="[std_customer_segmentation1].[Customer_ID].&amp;[23]"/>
            <x15:cachedUniqueName index="23" name="[std_customer_segmentation1].[Customer_ID].&amp;[24]"/>
            <x15:cachedUniqueName index="24" name="[std_customer_segmentation1].[Customer_ID].&amp;[25]"/>
            <x15:cachedUniqueName index="25" name="[std_customer_segmentation1].[Customer_ID].&amp;[26]"/>
            <x15:cachedUniqueName index="26" name="[std_customer_segmentation1].[Customer_ID].&amp;[27]"/>
            <x15:cachedUniqueName index="27" name="[std_customer_segmentation1].[Customer_ID].&amp;[28]"/>
            <x15:cachedUniqueName index="28" name="[std_customer_segmentation1].[Customer_ID].&amp;[29]"/>
            <x15:cachedUniqueName index="29" name="[std_customer_segmentation1].[Customer_ID].&amp;[30]"/>
            <x15:cachedUniqueName index="30" name="[std_customer_segmentation1].[Customer_ID].&amp;[31]"/>
            <x15:cachedUniqueName index="31" name="[std_customer_segmentation1].[Customer_ID].&amp;[32]"/>
            <x15:cachedUniqueName index="32" name="[std_customer_segmentation1].[Customer_ID].&amp;[33]"/>
            <x15:cachedUniqueName index="33" name="[std_customer_segmentation1].[Customer_ID].&amp;[34]"/>
            <x15:cachedUniqueName index="34" name="[std_customer_segmentation1].[Customer_ID].&amp;[35]"/>
            <x15:cachedUniqueName index="35" name="[std_customer_segmentation1].[Customer_ID].&amp;[36]"/>
            <x15:cachedUniqueName index="36" name="[std_customer_segmentation1].[Customer_ID].&amp;[37]"/>
            <x15:cachedUniqueName index="37" name="[std_customer_segmentation1].[Customer_ID].&amp;[38]"/>
            <x15:cachedUniqueName index="38" name="[std_customer_segmentation1].[Customer_ID].&amp;[39]"/>
            <x15:cachedUniqueName index="39" name="[std_customer_segmentation1].[Customer_ID].&amp;[40]"/>
            <x15:cachedUniqueName index="40" name="[std_customer_segmentation1].[Customer_ID].&amp;[41]"/>
            <x15:cachedUniqueName index="41" name="[std_customer_segmentation1].[Customer_ID].&amp;[42]"/>
            <x15:cachedUniqueName index="42" name="[std_customer_segmentation1].[Customer_ID].&amp;[43]"/>
            <x15:cachedUniqueName index="43" name="[std_customer_segmentation1].[Customer_ID].&amp;[44]"/>
            <x15:cachedUniqueName index="44" name="[std_customer_segmentation1].[Customer_ID].&amp;[45]"/>
            <x15:cachedUniqueName index="45" name="[std_customer_segmentation1].[Customer_ID].&amp;[46]"/>
            <x15:cachedUniqueName index="46" name="[std_customer_segmentation1].[Customer_ID].&amp;[47]"/>
            <x15:cachedUniqueName index="47" name="[std_customer_segmentation1].[Customer_ID].&amp;[48]"/>
            <x15:cachedUniqueName index="48" name="[std_customer_segmentation1].[Customer_ID].&amp;[49]"/>
            <x15:cachedUniqueName index="49" name="[std_customer_segmentation1].[Customer_ID].&amp;[50]"/>
            <x15:cachedUniqueName index="50" name="[std_customer_segmentation1].[Customer_ID].&amp;[51]"/>
            <x15:cachedUniqueName index="51" name="[std_customer_segmentation1].[Customer_ID].&amp;[52]"/>
            <x15:cachedUniqueName index="52" name="[std_customer_segmentation1].[Customer_ID].&amp;[53]"/>
            <x15:cachedUniqueName index="53" name="[std_customer_segmentation1].[Customer_ID].&amp;[54]"/>
            <x15:cachedUniqueName index="54" name="[std_customer_segmentation1].[Customer_ID].&amp;[55]"/>
            <x15:cachedUniqueName index="55" name="[std_customer_segmentation1].[Customer_ID].&amp;[56]"/>
            <x15:cachedUniqueName index="56" name="[std_customer_segmentation1].[Customer_ID].&amp;[57]"/>
            <x15:cachedUniqueName index="57" name="[std_customer_segmentation1].[Customer_ID].&amp;[58]"/>
            <x15:cachedUniqueName index="58" name="[std_customer_segmentation1].[Customer_ID].&amp;[59]"/>
            <x15:cachedUniqueName index="59" name="[std_customer_segmentation1].[Customer_ID].&amp;[60]"/>
            <x15:cachedUniqueName index="60" name="[std_customer_segmentation1].[Customer_ID].&amp;[61]"/>
            <x15:cachedUniqueName index="61" name="[std_customer_segmentation1].[Customer_ID].&amp;[62]"/>
            <x15:cachedUniqueName index="62" name="[std_customer_segmentation1].[Customer_ID].&amp;[63]"/>
            <x15:cachedUniqueName index="63" name="[std_customer_segmentation1].[Customer_ID].&amp;[64]"/>
            <x15:cachedUniqueName index="64" name="[std_customer_segmentation1].[Customer_ID].&amp;[65]"/>
            <x15:cachedUniqueName index="65" name="[std_customer_segmentation1].[Customer_ID].&amp;[66]"/>
            <x15:cachedUniqueName index="66" name="[std_customer_segmentation1].[Customer_ID].&amp;[67]"/>
            <x15:cachedUniqueName index="67" name="[std_customer_segmentation1].[Customer_ID].&amp;[68]"/>
            <x15:cachedUniqueName index="68" name="[std_customer_segmentation1].[Customer_ID].&amp;[69]"/>
            <x15:cachedUniqueName index="69" name="[std_customer_segmentation1].[Customer_ID].&amp;[70]"/>
            <x15:cachedUniqueName index="70" name="[std_customer_segmentation1].[Customer_ID].&amp;[71]"/>
            <x15:cachedUniqueName index="71" name="[std_customer_segmentation1].[Customer_ID].&amp;[72]"/>
            <x15:cachedUniqueName index="72" name="[std_customer_segmentation1].[Customer_ID].&amp;[73]"/>
            <x15:cachedUniqueName index="73" name="[std_customer_segmentation1].[Customer_ID].&amp;[74]"/>
            <x15:cachedUniqueName index="74" name="[std_customer_segmentation1].[Customer_ID].&amp;[75]"/>
            <x15:cachedUniqueName index="75" name="[std_customer_segmentation1].[Customer_ID].&amp;[76]"/>
            <x15:cachedUniqueName index="76" name="[std_customer_segmentation1].[Customer_ID].&amp;[77]"/>
            <x15:cachedUniqueName index="77" name="[std_customer_segmentation1].[Customer_ID].&amp;[78]"/>
            <x15:cachedUniqueName index="78" name="[std_customer_segmentation1].[Customer_ID].&amp;[79]"/>
            <x15:cachedUniqueName index="79" name="[std_customer_segmentation1].[Customer_ID].&amp;[80]"/>
            <x15:cachedUniqueName index="80" name="[std_customer_segmentation1].[Customer_ID].&amp;[81]"/>
            <x15:cachedUniqueName index="81" name="[std_customer_segmentation1].[Customer_ID].&amp;[82]"/>
            <x15:cachedUniqueName index="82" name="[std_customer_segmentation1].[Customer_ID].&amp;[83]"/>
            <x15:cachedUniqueName index="83" name="[std_customer_segmentation1].[Customer_ID].&amp;[84]"/>
            <x15:cachedUniqueName index="84" name="[std_customer_segmentation1].[Customer_ID].&amp;[85]"/>
            <x15:cachedUniqueName index="85" name="[std_customer_segmentation1].[Customer_ID].&amp;[86]"/>
            <x15:cachedUniqueName index="86" name="[std_customer_segmentation1].[Customer_ID].&amp;[87]"/>
            <x15:cachedUniqueName index="87" name="[std_customer_segmentation1].[Customer_ID].&amp;[88]"/>
            <x15:cachedUniqueName index="88" name="[std_customer_segmentation1].[Customer_ID].&amp;[89]"/>
            <x15:cachedUniqueName index="89" name="[std_customer_segmentation1].[Customer_ID].&amp;[90]"/>
            <x15:cachedUniqueName index="90" name="[std_customer_segmentation1].[Customer_ID].&amp;[91]"/>
            <x15:cachedUniqueName index="91" name="[std_customer_segmentation1].[Customer_ID].&amp;[92]"/>
            <x15:cachedUniqueName index="92" name="[std_customer_segmentation1].[Customer_ID].&amp;[93]"/>
            <x15:cachedUniqueName index="93" name="[std_customer_segmentation1].[Customer_ID].&amp;[94]"/>
            <x15:cachedUniqueName index="94" name="[std_customer_segmentation1].[Customer_ID].&amp;[95]"/>
            <x15:cachedUniqueName index="95" name="[std_customer_segmentation1].[Customer_ID].&amp;[96]"/>
            <x15:cachedUniqueName index="96" name="[std_customer_segmentation1].[Customer_ID].&amp;[97]"/>
            <x15:cachedUniqueName index="97" name="[std_customer_segmentation1].[Customer_ID].&amp;[98]"/>
            <x15:cachedUniqueName index="98" name="[std_customer_segmentation1].[Customer_ID].&amp;[99]"/>
            <x15:cachedUniqueName index="99" name="[std_customer_segmentation1].[Customer_ID].&amp;[100]"/>
            <x15:cachedUniqueName index="100" name="[std_customer_segmentation1].[Customer_ID].&amp;[101]"/>
            <x15:cachedUniqueName index="101" name="[std_customer_segmentation1].[Customer_ID].&amp;[102]"/>
            <x15:cachedUniqueName index="102" name="[std_customer_segmentation1].[Customer_ID].&amp;[103]"/>
            <x15:cachedUniqueName index="103" name="[std_customer_segmentation1].[Customer_ID].&amp;[104]"/>
            <x15:cachedUniqueName index="104" name="[std_customer_segmentation1].[Customer_ID].&amp;[105]"/>
            <x15:cachedUniqueName index="105" name="[std_customer_segmentation1].[Customer_ID].&amp;[106]"/>
            <x15:cachedUniqueName index="106" name="[std_customer_segmentation1].[Customer_ID].&amp;[107]"/>
            <x15:cachedUniqueName index="107" name="[std_customer_segmentation1].[Customer_ID].&amp;[108]"/>
            <x15:cachedUniqueName index="108" name="[std_customer_segmentation1].[Customer_ID].&amp;[109]"/>
            <x15:cachedUniqueName index="109" name="[std_customer_segmentation1].[Customer_ID].&amp;[110]"/>
            <x15:cachedUniqueName index="110" name="[std_customer_segmentation1].[Customer_ID].&amp;[111]"/>
            <x15:cachedUniqueName index="111" name="[std_customer_segmentation1].[Customer_ID].&amp;[112]"/>
            <x15:cachedUniqueName index="112" name="[std_customer_segmentation1].[Customer_ID].&amp;[113]"/>
            <x15:cachedUniqueName index="113" name="[std_customer_segmentation1].[Customer_ID].&amp;[114]"/>
            <x15:cachedUniqueName index="114" name="[std_customer_segmentation1].[Customer_ID].&amp;[115]"/>
            <x15:cachedUniqueName index="115" name="[std_customer_segmentation1].[Customer_ID].&amp;[116]"/>
            <x15:cachedUniqueName index="116" name="[std_customer_segmentation1].[Customer_ID].&amp;[117]"/>
            <x15:cachedUniqueName index="117" name="[std_customer_segmentation1].[Customer_ID].&amp;[118]"/>
            <x15:cachedUniqueName index="118" name="[std_customer_segmentation1].[Customer_ID].&amp;[119]"/>
            <x15:cachedUniqueName index="119" name="[std_customer_segmentation1].[Customer_ID].&amp;[120]"/>
            <x15:cachedUniqueName index="120" name="[std_customer_segmentation1].[Customer_ID].&amp;[121]"/>
            <x15:cachedUniqueName index="121" name="[std_customer_segmentation1].[Customer_ID].&amp;[122]"/>
            <x15:cachedUniqueName index="122" name="[std_customer_segmentation1].[Customer_ID].&amp;[123]"/>
            <x15:cachedUniqueName index="123" name="[std_customer_segmentation1].[Customer_ID].&amp;[124]"/>
            <x15:cachedUniqueName index="124" name="[std_customer_segmentation1].[Customer_ID].&amp;[125]"/>
            <x15:cachedUniqueName index="125" name="[std_customer_segmentation1].[Customer_ID].&amp;[126]"/>
            <x15:cachedUniqueName index="126" name="[std_customer_segmentation1].[Customer_ID].&amp;[127]"/>
            <x15:cachedUniqueName index="127" name="[std_customer_segmentation1].[Customer_ID].&amp;[128]"/>
            <x15:cachedUniqueName index="128" name="[std_customer_segmentation1].[Customer_ID].&amp;[129]"/>
            <x15:cachedUniqueName index="129" name="[std_customer_segmentation1].[Customer_ID].&amp;[130]"/>
            <x15:cachedUniqueName index="130" name="[std_customer_segmentation1].[Customer_ID].&amp;[131]"/>
            <x15:cachedUniqueName index="131" name="[std_customer_segmentation1].[Customer_ID].&amp;[132]"/>
            <x15:cachedUniqueName index="132" name="[std_customer_segmentation1].[Customer_ID].&amp;[133]"/>
            <x15:cachedUniqueName index="133" name="[std_customer_segmentation1].[Customer_ID].&amp;[134]"/>
            <x15:cachedUniqueName index="134" name="[std_customer_segmentation1].[Customer_ID].&amp;[135]"/>
            <x15:cachedUniqueName index="135" name="[std_customer_segmentation1].[Customer_ID].&amp;[136]"/>
            <x15:cachedUniqueName index="136" name="[std_customer_segmentation1].[Customer_ID].&amp;[137]"/>
            <x15:cachedUniqueName index="137" name="[std_customer_segmentation1].[Customer_ID].&amp;[138]"/>
            <x15:cachedUniqueName index="138" name="[std_customer_segmentation1].[Customer_ID].&amp;[139]"/>
            <x15:cachedUniqueName index="139" name="[std_customer_segmentation1].[Customer_ID].&amp;[140]"/>
            <x15:cachedUniqueName index="140" name="[std_customer_segmentation1].[Customer_ID].&amp;[141]"/>
            <x15:cachedUniqueName index="141" name="[std_customer_segmentation1].[Customer_ID].&amp;[142]"/>
            <x15:cachedUniqueName index="142" name="[std_customer_segmentation1].[Customer_ID].&amp;[143]"/>
            <x15:cachedUniqueName index="143" name="[std_customer_segmentation1].[Customer_ID].&amp;[144]"/>
            <x15:cachedUniqueName index="144" name="[std_customer_segmentation1].[Customer_ID].&amp;[145]"/>
            <x15:cachedUniqueName index="145" name="[std_customer_segmentation1].[Customer_ID].&amp;[146]"/>
            <x15:cachedUniqueName index="146" name="[std_customer_segmentation1].[Customer_ID].&amp;[147]"/>
            <x15:cachedUniqueName index="147" name="[std_customer_segmentation1].[Customer_ID].&amp;[148]"/>
            <x15:cachedUniqueName index="148" name="[std_customer_segmentation1].[Customer_ID].&amp;[149]"/>
            <x15:cachedUniqueName index="149" name="[std_customer_segmentation1].[Customer_ID].&amp;[150]"/>
            <x15:cachedUniqueName index="150" name="[std_customer_segmentation1].[Customer_ID].&amp;[151]"/>
            <x15:cachedUniqueName index="151" name="[std_customer_segmentation1].[Customer_ID].&amp;[152]"/>
            <x15:cachedUniqueName index="152" name="[std_customer_segmentation1].[Customer_ID].&amp;[153]"/>
            <x15:cachedUniqueName index="153" name="[std_customer_segmentation1].[Customer_ID].&amp;[154]"/>
            <x15:cachedUniqueName index="154" name="[std_customer_segmentation1].[Customer_ID].&amp;[155]"/>
            <x15:cachedUniqueName index="155" name="[std_customer_segmentation1].[Customer_ID].&amp;[156]"/>
            <x15:cachedUniqueName index="156" name="[std_customer_segmentation1].[Customer_ID].&amp;[157]"/>
            <x15:cachedUniqueName index="157" name="[std_customer_segmentation1].[Customer_ID].&amp;[158]"/>
            <x15:cachedUniqueName index="158" name="[std_customer_segmentation1].[Customer_ID].&amp;[159]"/>
            <x15:cachedUniqueName index="159" name="[std_customer_segmentation1].[Customer_ID].&amp;[160]"/>
            <x15:cachedUniqueName index="160" name="[std_customer_segmentation1].[Customer_ID].&amp;[161]"/>
            <x15:cachedUniqueName index="161" name="[std_customer_segmentation1].[Customer_ID].&amp;[162]"/>
            <x15:cachedUniqueName index="162" name="[std_customer_segmentation1].[Customer_ID].&amp;[163]"/>
            <x15:cachedUniqueName index="163" name="[std_customer_segmentation1].[Customer_ID].&amp;[164]"/>
            <x15:cachedUniqueName index="164" name="[std_customer_segmentation1].[Customer_ID].&amp;[165]"/>
            <x15:cachedUniqueName index="165" name="[std_customer_segmentation1].[Customer_ID].&amp;[166]"/>
            <x15:cachedUniqueName index="166" name="[std_customer_segmentation1].[Customer_ID].&amp;[167]"/>
            <x15:cachedUniqueName index="167" name="[std_customer_segmentation1].[Customer_ID].&amp;[168]"/>
            <x15:cachedUniqueName index="168" name="[std_customer_segmentation1].[Customer_ID].&amp;[169]"/>
            <x15:cachedUniqueName index="169" name="[std_customer_segmentation1].[Customer_ID].&amp;[170]"/>
            <x15:cachedUniqueName index="170" name="[std_customer_segmentation1].[Customer_ID].&amp;[171]"/>
            <x15:cachedUniqueName index="171" name="[std_customer_segmentation1].[Customer_ID].&amp;[172]"/>
            <x15:cachedUniqueName index="172" name="[std_customer_segmentation1].[Customer_ID].&amp;[173]"/>
            <x15:cachedUniqueName index="173" name="[std_customer_segmentation1].[Customer_ID].&amp;[174]"/>
            <x15:cachedUniqueName index="174" name="[std_customer_segmentation1].[Customer_ID].&amp;[175]"/>
            <x15:cachedUniqueName index="175" name="[std_customer_segmentation1].[Customer_ID].&amp;[176]"/>
            <x15:cachedUniqueName index="176" name="[std_customer_segmentation1].[Customer_ID].&amp;[177]"/>
            <x15:cachedUniqueName index="177" name="[std_customer_segmentation1].[Customer_ID].&amp;[178]"/>
            <x15:cachedUniqueName index="178" name="[std_customer_segmentation1].[Customer_ID].&amp;[179]"/>
            <x15:cachedUniqueName index="179" name="[std_customer_segmentation1].[Customer_ID].&amp;[180]"/>
            <x15:cachedUniqueName index="180" name="[std_customer_segmentation1].[Customer_ID].&amp;[181]"/>
            <x15:cachedUniqueName index="181" name="[std_customer_segmentation1].[Customer_ID].&amp;[182]"/>
            <x15:cachedUniqueName index="182" name="[std_customer_segmentation1].[Customer_ID].&amp;[183]"/>
            <x15:cachedUniqueName index="183" name="[std_customer_segmentation1].[Customer_ID].&amp;[184]"/>
            <x15:cachedUniqueName index="184" name="[std_customer_segmentation1].[Customer_ID].&amp;[185]"/>
            <x15:cachedUniqueName index="185" name="[std_customer_segmentation1].[Customer_ID].&amp;[186]"/>
            <x15:cachedUniqueName index="186" name="[std_customer_segmentation1].[Customer_ID].&amp;[187]"/>
            <x15:cachedUniqueName index="187" name="[std_customer_segmentation1].[Customer_ID].&amp;[188]"/>
            <x15:cachedUniqueName index="188" name="[std_customer_segmentation1].[Customer_ID].&amp;[189]"/>
            <x15:cachedUniqueName index="189" name="[std_customer_segmentation1].[Customer_ID].&amp;[190]"/>
            <x15:cachedUniqueName index="190" name="[std_customer_segmentation1].[Customer_ID].&amp;[191]"/>
            <x15:cachedUniqueName index="191" name="[std_customer_segmentation1].[Customer_ID].&amp;[192]"/>
            <x15:cachedUniqueName index="192" name="[std_customer_segmentation1].[Customer_ID].&amp;[193]"/>
            <x15:cachedUniqueName index="193" name="[std_customer_segmentation1].[Customer_ID].&amp;[194]"/>
            <x15:cachedUniqueName index="194" name="[std_customer_segmentation1].[Customer_ID].&amp;[195]"/>
            <x15:cachedUniqueName index="195" name="[std_customer_segmentation1].[Customer_ID].&amp;[196]"/>
            <x15:cachedUniqueName index="196" name="[std_customer_segmentation1].[Customer_ID].&amp;[197]"/>
            <x15:cachedUniqueName index="197" name="[std_customer_segmentation1].[Customer_ID].&amp;[198]"/>
            <x15:cachedUniqueName index="198" name="[std_customer_segmentation1].[Customer_ID].&amp;[199]"/>
            <x15:cachedUniqueName index="199" name="[std_customer_segmentation1].[Customer_ID].&amp;[200]"/>
            <x15:cachedUniqueName index="200" name="[std_customer_segmentation1].[Customer_ID].&amp;[201]"/>
            <x15:cachedUniqueName index="201" name="[std_customer_segmentation1].[Customer_ID].&amp;[202]"/>
            <x15:cachedUniqueName index="202" name="[std_customer_segmentation1].[Customer_ID].&amp;[203]"/>
            <x15:cachedUniqueName index="203" name="[std_customer_segmentation1].[Customer_ID].&amp;[204]"/>
            <x15:cachedUniqueName index="204" name="[std_customer_segmentation1].[Customer_ID].&amp;[205]"/>
            <x15:cachedUniqueName index="205" name="[std_customer_segmentation1].[Customer_ID].&amp;[206]"/>
            <x15:cachedUniqueName index="206" name="[std_customer_segmentation1].[Customer_ID].&amp;[207]"/>
            <x15:cachedUniqueName index="207" name="[std_customer_segmentation1].[Customer_ID].&amp;[208]"/>
            <x15:cachedUniqueName index="208" name="[std_customer_segmentation1].[Customer_ID].&amp;[209]"/>
            <x15:cachedUniqueName index="209" name="[std_customer_segmentation1].[Customer_ID].&amp;[210]"/>
            <x15:cachedUniqueName index="210" name="[std_customer_segmentation1].[Customer_ID].&amp;[211]"/>
            <x15:cachedUniqueName index="211" name="[std_customer_segmentation1].[Customer_ID].&amp;[212]"/>
            <x15:cachedUniqueName index="212" name="[std_customer_segmentation1].[Customer_ID].&amp;[213]"/>
            <x15:cachedUniqueName index="213" name="[std_customer_segmentation1].[Customer_ID].&amp;[214]"/>
            <x15:cachedUniqueName index="214" name="[std_customer_segmentation1].[Customer_ID].&amp;[215]"/>
            <x15:cachedUniqueName index="215" name="[std_customer_segmentation1].[Customer_ID].&amp;[216]"/>
            <x15:cachedUniqueName index="216" name="[std_customer_segmentation1].[Customer_ID].&amp;[217]"/>
            <x15:cachedUniqueName index="217" name="[std_customer_segmentation1].[Customer_ID].&amp;[218]"/>
            <x15:cachedUniqueName index="218" name="[std_customer_segmentation1].[Customer_ID].&amp;[219]"/>
            <x15:cachedUniqueName index="219" name="[std_customer_segmentation1].[Customer_ID].&amp;[220]"/>
            <x15:cachedUniqueName index="220" name="[std_customer_segmentation1].[Customer_ID].&amp;[221]"/>
            <x15:cachedUniqueName index="221" name="[std_customer_segmentation1].[Customer_ID].&amp;[222]"/>
            <x15:cachedUniqueName index="222" name="[std_customer_segmentation1].[Customer_ID].&amp;[223]"/>
            <x15:cachedUniqueName index="223" name="[std_customer_segmentation1].[Customer_ID].&amp;[224]"/>
            <x15:cachedUniqueName index="224" name="[std_customer_segmentation1].[Customer_ID].&amp;[225]"/>
            <x15:cachedUniqueName index="225" name="[std_customer_segmentation1].[Customer_ID].&amp;[226]"/>
            <x15:cachedUniqueName index="226" name="[std_customer_segmentation1].[Customer_ID].&amp;[227]"/>
            <x15:cachedUniqueName index="227" name="[std_customer_segmentation1].[Customer_ID].&amp;[228]"/>
            <x15:cachedUniqueName index="228" name="[std_customer_segmentation1].[Customer_ID].&amp;[229]"/>
            <x15:cachedUniqueName index="229" name="[std_customer_segmentation1].[Customer_ID].&amp;[230]"/>
            <x15:cachedUniqueName index="230" name="[std_customer_segmentation1].[Customer_ID].&amp;[231]"/>
            <x15:cachedUniqueName index="231" name="[std_customer_segmentation1].[Customer_ID].&amp;[232]"/>
            <x15:cachedUniqueName index="232" name="[std_customer_segmentation1].[Customer_ID].&amp;[233]"/>
            <x15:cachedUniqueName index="233" name="[std_customer_segmentation1].[Customer_ID].&amp;[234]"/>
            <x15:cachedUniqueName index="234" name="[std_customer_segmentation1].[Customer_ID].&amp;[235]"/>
            <x15:cachedUniqueName index="235" name="[std_customer_segmentation1].[Customer_ID].&amp;[236]"/>
            <x15:cachedUniqueName index="236" name="[std_customer_segmentation1].[Customer_ID].&amp;[237]"/>
            <x15:cachedUniqueName index="237" name="[std_customer_segmentation1].[Customer_ID].&amp;[238]"/>
            <x15:cachedUniqueName index="238" name="[std_customer_segmentation1].[Customer_ID].&amp;[239]"/>
            <x15:cachedUniqueName index="239" name="[std_customer_segmentation1].[Customer_ID].&amp;[240]"/>
            <x15:cachedUniqueName index="240" name="[std_customer_segmentation1].[Customer_ID].&amp;[241]"/>
            <x15:cachedUniqueName index="241" name="[std_customer_segmentation1].[Customer_ID].&amp;[242]"/>
            <x15:cachedUniqueName index="242" name="[std_customer_segmentation1].[Customer_ID].&amp;[243]"/>
            <x15:cachedUniqueName index="243" name="[std_customer_segmentation1].[Customer_ID].&amp;[244]"/>
            <x15:cachedUniqueName index="244" name="[std_customer_segmentation1].[Customer_ID].&amp;[245]"/>
            <x15:cachedUniqueName index="245" name="[std_customer_segmentation1].[Customer_ID].&amp;[246]"/>
            <x15:cachedUniqueName index="246" name="[std_customer_segmentation1].[Customer_ID].&amp;[247]"/>
            <x15:cachedUniqueName index="247" name="[std_customer_segmentation1].[Customer_ID].&amp;[248]"/>
            <x15:cachedUniqueName index="248" name="[std_customer_segmentation1].[Customer_ID].&amp;[249]"/>
            <x15:cachedUniqueName index="249" name="[std_customer_segmentation1].[Customer_ID].&amp;[250]"/>
            <x15:cachedUniqueName index="250" name="[std_customer_segmentation1].[Customer_ID].&amp;[251]"/>
            <x15:cachedUniqueName index="251" name="[std_customer_segmentation1].[Customer_ID].&amp;[252]"/>
            <x15:cachedUniqueName index="252" name="[std_customer_segmentation1].[Customer_ID].&amp;[253]"/>
            <x15:cachedUniqueName index="253" name="[std_customer_segmentation1].[Customer_ID].&amp;[254]"/>
            <x15:cachedUniqueName index="254" name="[std_customer_segmentation1].[Customer_ID].&amp;[255]"/>
            <x15:cachedUniqueName index="255" name="[std_customer_segmentation1].[Customer_ID].&amp;[256]"/>
            <x15:cachedUniqueName index="256" name="[std_customer_segmentation1].[Customer_ID].&amp;[257]"/>
            <x15:cachedUniqueName index="257" name="[std_customer_segmentation1].[Customer_ID].&amp;[258]"/>
            <x15:cachedUniqueName index="258" name="[std_customer_segmentation1].[Customer_ID].&amp;[259]"/>
            <x15:cachedUniqueName index="259" name="[std_customer_segmentation1].[Customer_ID].&amp;[260]"/>
            <x15:cachedUniqueName index="260" name="[std_customer_segmentation1].[Customer_ID].&amp;[261]"/>
            <x15:cachedUniqueName index="261" name="[std_customer_segmentation1].[Customer_ID].&amp;[262]"/>
            <x15:cachedUniqueName index="262" name="[std_customer_segmentation1].[Customer_ID].&amp;[263]"/>
            <x15:cachedUniqueName index="263" name="[std_customer_segmentation1].[Customer_ID].&amp;[264]"/>
            <x15:cachedUniqueName index="264" name="[std_customer_segmentation1].[Customer_ID].&amp;[265]"/>
            <x15:cachedUniqueName index="265" name="[std_customer_segmentation1].[Customer_ID].&amp;[266]"/>
            <x15:cachedUniqueName index="266" name="[std_customer_segmentation1].[Customer_ID].&amp;[267]"/>
            <x15:cachedUniqueName index="267" name="[std_customer_segmentation1].[Customer_ID].&amp;[268]"/>
            <x15:cachedUniqueName index="268" name="[std_customer_segmentation1].[Customer_ID].&amp;[269]"/>
            <x15:cachedUniqueName index="269" name="[std_customer_segmentation1].[Customer_ID].&amp;[270]"/>
            <x15:cachedUniqueName index="270" name="[std_customer_segmentation1].[Customer_ID].&amp;[271]"/>
            <x15:cachedUniqueName index="271" name="[std_customer_segmentation1].[Customer_ID].&amp;[272]"/>
            <x15:cachedUniqueName index="272" name="[std_customer_segmentation1].[Customer_ID].&amp;[273]"/>
            <x15:cachedUniqueName index="273" name="[std_customer_segmentation1].[Customer_ID].&amp;[274]"/>
            <x15:cachedUniqueName index="274" name="[std_customer_segmentation1].[Customer_ID].&amp;[275]"/>
            <x15:cachedUniqueName index="275" name="[std_customer_segmentation1].[Customer_ID].&amp;[276]"/>
            <x15:cachedUniqueName index="276" name="[std_customer_segmentation1].[Customer_ID].&amp;[277]"/>
            <x15:cachedUniqueName index="277" name="[std_customer_segmentation1].[Customer_ID].&amp;[278]"/>
            <x15:cachedUniqueName index="278" name="[std_customer_segmentation1].[Customer_ID].&amp;[279]"/>
            <x15:cachedUniqueName index="279" name="[std_customer_segmentation1].[Customer_ID].&amp;[280]"/>
            <x15:cachedUniqueName index="280" name="[std_customer_segmentation1].[Customer_ID].&amp;[281]"/>
            <x15:cachedUniqueName index="281" name="[std_customer_segmentation1].[Customer_ID].&amp;[282]"/>
            <x15:cachedUniqueName index="282" name="[std_customer_segmentation1].[Customer_ID].&amp;[283]"/>
            <x15:cachedUniqueName index="283" name="[std_customer_segmentation1].[Customer_ID].&amp;[284]"/>
            <x15:cachedUniqueName index="284" name="[std_customer_segmentation1].[Customer_ID].&amp;[285]"/>
            <x15:cachedUniqueName index="285" name="[std_customer_segmentation1].[Customer_ID].&amp;[286]"/>
            <x15:cachedUniqueName index="286" name="[std_customer_segmentation1].[Customer_ID].&amp;[287]"/>
            <x15:cachedUniqueName index="287" name="[std_customer_segmentation1].[Customer_ID].&amp;[288]"/>
            <x15:cachedUniqueName index="288" name="[std_customer_segmentation1].[Customer_ID].&amp;[289]"/>
            <x15:cachedUniqueName index="289" name="[std_customer_segmentation1].[Customer_ID].&amp;[290]"/>
            <x15:cachedUniqueName index="290" name="[std_customer_segmentation1].[Customer_ID].&amp;[291]"/>
            <x15:cachedUniqueName index="291" name="[std_customer_segmentation1].[Customer_ID].&amp;[292]"/>
            <x15:cachedUniqueName index="292" name="[std_customer_segmentation1].[Customer_ID].&amp;[293]"/>
            <x15:cachedUniqueName index="293" name="[std_customer_segmentation1].[Customer_ID].&amp;[294]"/>
            <x15:cachedUniqueName index="294" name="[std_customer_segmentation1].[Customer_ID].&amp;[295]"/>
            <x15:cachedUniqueName index="295" name="[std_customer_segmentation1].[Customer_ID].&amp;[296]"/>
            <x15:cachedUniqueName index="296" name="[std_customer_segmentation1].[Customer_ID].&amp;[297]"/>
            <x15:cachedUniqueName index="297" name="[std_customer_segmentation1].[Customer_ID].&amp;[298]"/>
            <x15:cachedUniqueName index="298" name="[std_customer_segmentation1].[Customer_ID].&amp;[299]"/>
            <x15:cachedUniqueName index="299" name="[std_customer_segmentation1].[Customer_ID].&amp;[300]"/>
            <x15:cachedUniqueName index="300" name="[std_customer_segmentation1].[Customer_ID].&amp;[301]"/>
            <x15:cachedUniqueName index="301" name="[std_customer_segmentation1].[Customer_ID].&amp;[302]"/>
            <x15:cachedUniqueName index="302" name="[std_customer_segmentation1].[Customer_ID].&amp;[303]"/>
            <x15:cachedUniqueName index="303" name="[std_customer_segmentation1].[Customer_ID].&amp;[304]"/>
            <x15:cachedUniqueName index="304" name="[std_customer_segmentation1].[Customer_ID].&amp;[305]"/>
            <x15:cachedUniqueName index="305" name="[std_customer_segmentation1].[Customer_ID].&amp;[306]"/>
            <x15:cachedUniqueName index="306" name="[std_customer_segmentation1].[Customer_ID].&amp;[307]"/>
            <x15:cachedUniqueName index="307" name="[std_customer_segmentation1].[Customer_ID].&amp;[308]"/>
            <x15:cachedUniqueName index="308" name="[std_customer_segmentation1].[Customer_ID].&amp;[309]"/>
            <x15:cachedUniqueName index="309" name="[std_customer_segmentation1].[Customer_ID].&amp;[310]"/>
            <x15:cachedUniqueName index="310" name="[std_customer_segmentation1].[Customer_ID].&amp;[311]"/>
            <x15:cachedUniqueName index="311" name="[std_customer_segmentation1].[Customer_ID].&amp;[312]"/>
            <x15:cachedUniqueName index="312" name="[std_customer_segmentation1].[Customer_ID].&amp;[313]"/>
            <x15:cachedUniqueName index="313" name="[std_customer_segmentation1].[Customer_ID].&amp;[314]"/>
            <x15:cachedUniqueName index="314" name="[std_customer_segmentation1].[Customer_ID].&amp;[315]"/>
            <x15:cachedUniqueName index="315" name="[std_customer_segmentation1].[Customer_ID].&amp;[316]"/>
            <x15:cachedUniqueName index="316" name="[std_customer_segmentation1].[Customer_ID].&amp;[317]"/>
            <x15:cachedUniqueName index="317" name="[std_customer_segmentation1].[Customer_ID].&amp;[318]"/>
            <x15:cachedUniqueName index="318" name="[std_customer_segmentation1].[Customer_ID].&amp;[319]"/>
            <x15:cachedUniqueName index="319" name="[std_customer_segmentation1].[Customer_ID].&amp;[320]"/>
            <x15:cachedUniqueName index="320" name="[std_customer_segmentation1].[Customer_ID].&amp;[321]"/>
            <x15:cachedUniqueName index="321" name="[std_customer_segmentation1].[Customer_ID].&amp;[322]"/>
            <x15:cachedUniqueName index="322" name="[std_customer_segmentation1].[Customer_ID].&amp;[323]"/>
            <x15:cachedUniqueName index="323" name="[std_customer_segmentation1].[Customer_ID].&amp;[324]"/>
            <x15:cachedUniqueName index="324" name="[std_customer_segmentation1].[Customer_ID].&amp;[325]"/>
            <x15:cachedUniqueName index="325" name="[std_customer_segmentation1].[Customer_ID].&amp;[326]"/>
            <x15:cachedUniqueName index="326" name="[std_customer_segmentation1].[Customer_ID].&amp;[327]"/>
            <x15:cachedUniqueName index="327" name="[std_customer_segmentation1].[Customer_ID].&amp;[328]"/>
            <x15:cachedUniqueName index="328" name="[std_customer_segmentation1].[Customer_ID].&amp;[329]"/>
            <x15:cachedUniqueName index="329" name="[std_customer_segmentation1].[Customer_ID].&amp;[330]"/>
            <x15:cachedUniqueName index="330" name="[std_customer_segmentation1].[Customer_ID].&amp;[331]"/>
            <x15:cachedUniqueName index="331" name="[std_customer_segmentation1].[Customer_ID].&amp;[332]"/>
            <x15:cachedUniqueName index="332" name="[std_customer_segmentation1].[Customer_ID].&amp;[333]"/>
            <x15:cachedUniqueName index="333" name="[std_customer_segmentation1].[Customer_ID].&amp;[334]"/>
            <x15:cachedUniqueName index="334" name="[std_customer_segmentation1].[Customer_ID].&amp;[335]"/>
            <x15:cachedUniqueName index="335" name="[std_customer_segmentation1].[Customer_ID].&amp;[336]"/>
            <x15:cachedUniqueName index="336" name="[std_customer_segmentation1].[Customer_ID].&amp;[337]"/>
            <x15:cachedUniqueName index="337" name="[std_customer_segmentation1].[Customer_ID].&amp;[338]"/>
            <x15:cachedUniqueName index="338" name="[std_customer_segmentation1].[Customer_ID].&amp;[339]"/>
            <x15:cachedUniqueName index="339" name="[std_customer_segmentation1].[Customer_ID].&amp;[340]"/>
            <x15:cachedUniqueName index="340" name="[std_customer_segmentation1].[Customer_ID].&amp;[341]"/>
            <x15:cachedUniqueName index="341" name="[std_customer_segmentation1].[Customer_ID].&amp;[342]"/>
            <x15:cachedUniqueName index="342" name="[std_customer_segmentation1].[Customer_ID].&amp;[343]"/>
            <x15:cachedUniqueName index="343" name="[std_customer_segmentation1].[Customer_ID].&amp;[344]"/>
            <x15:cachedUniqueName index="344" name="[std_customer_segmentation1].[Customer_ID].&amp;[345]"/>
            <x15:cachedUniqueName index="345" name="[std_customer_segmentation1].[Customer_ID].&amp;[346]"/>
            <x15:cachedUniqueName index="346" name="[std_customer_segmentation1].[Customer_ID].&amp;[347]"/>
            <x15:cachedUniqueName index="347" name="[std_customer_segmentation1].[Customer_ID].&amp;[348]"/>
            <x15:cachedUniqueName index="348" name="[std_customer_segmentation1].[Customer_ID].&amp;[349]"/>
            <x15:cachedUniqueName index="349" name="[std_customer_segmentation1].[Customer_ID].&amp;[350]"/>
            <x15:cachedUniqueName index="350" name="[std_customer_segmentation1].[Customer_ID].&amp;[351]"/>
            <x15:cachedUniqueName index="351" name="[std_customer_segmentation1].[Customer_ID].&amp;[352]"/>
            <x15:cachedUniqueName index="352" name="[std_customer_segmentation1].[Customer_ID].&amp;[353]"/>
            <x15:cachedUniqueName index="353" name="[std_customer_segmentation1].[Customer_ID].&amp;[354]"/>
            <x15:cachedUniqueName index="354" name="[std_customer_segmentation1].[Customer_ID].&amp;[355]"/>
            <x15:cachedUniqueName index="355" name="[std_customer_segmentation1].[Customer_ID].&amp;[356]"/>
            <x15:cachedUniqueName index="356" name="[std_customer_segmentation1].[Customer_ID].&amp;[357]"/>
            <x15:cachedUniqueName index="357" name="[std_customer_segmentation1].[Customer_ID].&amp;[358]"/>
            <x15:cachedUniqueName index="358" name="[std_customer_segmentation1].[Customer_ID].&amp;[359]"/>
            <x15:cachedUniqueName index="359" name="[std_customer_segmentation1].[Customer_ID].&amp;[360]"/>
            <x15:cachedUniqueName index="360" name="[std_customer_segmentation1].[Customer_ID].&amp;[361]"/>
            <x15:cachedUniqueName index="361" name="[std_customer_segmentation1].[Customer_ID].&amp;[362]"/>
            <x15:cachedUniqueName index="362" name="[std_customer_segmentation1].[Customer_ID].&amp;[363]"/>
            <x15:cachedUniqueName index="363" name="[std_customer_segmentation1].[Customer_ID].&amp;[364]"/>
            <x15:cachedUniqueName index="364" name="[std_customer_segmentation1].[Customer_ID].&amp;[365]"/>
            <x15:cachedUniqueName index="365" name="[std_customer_segmentation1].[Customer_ID].&amp;[366]"/>
            <x15:cachedUniqueName index="366" name="[std_customer_segmentation1].[Customer_ID].&amp;[367]"/>
            <x15:cachedUniqueName index="367" name="[std_customer_segmentation1].[Customer_ID].&amp;[368]"/>
            <x15:cachedUniqueName index="368" name="[std_customer_segmentation1].[Customer_ID].&amp;[369]"/>
            <x15:cachedUniqueName index="369" name="[std_customer_segmentation1].[Customer_ID].&amp;[370]"/>
            <x15:cachedUniqueName index="370" name="[std_customer_segmentation1].[Customer_ID].&amp;[371]"/>
            <x15:cachedUniqueName index="371" name="[std_customer_segmentation1].[Customer_ID].&amp;[372]"/>
            <x15:cachedUniqueName index="372" name="[std_customer_segmentation1].[Customer_ID].&amp;[373]"/>
            <x15:cachedUniqueName index="373" name="[std_customer_segmentation1].[Customer_ID].&amp;[374]"/>
            <x15:cachedUniqueName index="374" name="[std_customer_segmentation1].[Customer_ID].&amp;[375]"/>
            <x15:cachedUniqueName index="375" name="[std_customer_segmentation1].[Customer_ID].&amp;[376]"/>
            <x15:cachedUniqueName index="376" name="[std_customer_segmentation1].[Customer_ID].&amp;[377]"/>
            <x15:cachedUniqueName index="377" name="[std_customer_segmentation1].[Customer_ID].&amp;[378]"/>
            <x15:cachedUniqueName index="378" name="[std_customer_segmentation1].[Customer_ID].&amp;[379]"/>
            <x15:cachedUniqueName index="379" name="[std_customer_segmentation1].[Customer_ID].&amp;[380]"/>
            <x15:cachedUniqueName index="380" name="[std_customer_segmentation1].[Customer_ID].&amp;[381]"/>
            <x15:cachedUniqueName index="381" name="[std_customer_segmentation1].[Customer_ID].&amp;[382]"/>
            <x15:cachedUniqueName index="382" name="[std_customer_segmentation1].[Customer_ID].&amp;[383]"/>
            <x15:cachedUniqueName index="383" name="[std_customer_segmentation1].[Customer_ID].&amp;[384]"/>
            <x15:cachedUniqueName index="384" name="[std_customer_segmentation1].[Customer_ID].&amp;[385]"/>
            <x15:cachedUniqueName index="385" name="[std_customer_segmentation1].[Customer_ID].&amp;[386]"/>
            <x15:cachedUniqueName index="386" name="[std_customer_segmentation1].[Customer_ID].&amp;[387]"/>
            <x15:cachedUniqueName index="387" name="[std_customer_segmentation1].[Customer_ID].&amp;[388]"/>
            <x15:cachedUniqueName index="388" name="[std_customer_segmentation1].[Customer_ID].&amp;[389]"/>
            <x15:cachedUniqueName index="389" name="[std_customer_segmentation1].[Customer_ID].&amp;[390]"/>
            <x15:cachedUniqueName index="390" name="[std_customer_segmentation1].[Customer_ID].&amp;[391]"/>
            <x15:cachedUniqueName index="391" name="[std_customer_segmentation1].[Customer_ID].&amp;[392]"/>
            <x15:cachedUniqueName index="392" name="[std_customer_segmentation1].[Customer_ID].&amp;[393]"/>
            <x15:cachedUniqueName index="393" name="[std_customer_segmentation1].[Customer_ID].&amp;[394]"/>
            <x15:cachedUniqueName index="394" name="[std_customer_segmentation1].[Customer_ID].&amp;[395]"/>
            <x15:cachedUniqueName index="395" name="[std_customer_segmentation1].[Customer_ID].&amp;[396]"/>
            <x15:cachedUniqueName index="396" name="[std_customer_segmentation1].[Customer_ID].&amp;[397]"/>
            <x15:cachedUniqueName index="397" name="[std_customer_segmentation1].[Customer_ID].&amp;[398]"/>
            <x15:cachedUniqueName index="398" name="[std_customer_segmentation1].[Customer_ID].&amp;[399]"/>
            <x15:cachedUniqueName index="399" name="[std_customer_segmentation1].[Customer_ID].&amp;[400]"/>
            <x15:cachedUniqueName index="400" name="[std_customer_segmentation1].[Customer_ID].&amp;[401]"/>
            <x15:cachedUniqueName index="401" name="[std_customer_segmentation1].[Customer_ID].&amp;[402]"/>
            <x15:cachedUniqueName index="402" name="[std_customer_segmentation1].[Customer_ID].&amp;[403]"/>
            <x15:cachedUniqueName index="403" name="[std_customer_segmentation1].[Customer_ID].&amp;[404]"/>
            <x15:cachedUniqueName index="404" name="[std_customer_segmentation1].[Customer_ID].&amp;[405]"/>
            <x15:cachedUniqueName index="405" name="[std_customer_segmentation1].[Customer_ID].&amp;[406]"/>
            <x15:cachedUniqueName index="406" name="[std_customer_segmentation1].[Customer_ID].&amp;[407]"/>
            <x15:cachedUniqueName index="407" name="[std_customer_segmentation1].[Customer_ID].&amp;[408]"/>
            <x15:cachedUniqueName index="408" name="[std_customer_segmentation1].[Customer_ID].&amp;[409]"/>
            <x15:cachedUniqueName index="409" name="[std_customer_segmentation1].[Customer_ID].&amp;[410]"/>
            <x15:cachedUniqueName index="410" name="[std_customer_segmentation1].[Customer_ID].&amp;[411]"/>
            <x15:cachedUniqueName index="411" name="[std_customer_segmentation1].[Customer_ID].&amp;[412]"/>
            <x15:cachedUniqueName index="412" name="[std_customer_segmentation1].[Customer_ID].&amp;[413]"/>
            <x15:cachedUniqueName index="413" name="[std_customer_segmentation1].[Customer_ID].&amp;[414]"/>
            <x15:cachedUniqueName index="414" name="[std_customer_segmentation1].[Customer_ID].&amp;[415]"/>
            <x15:cachedUniqueName index="415" name="[std_customer_segmentation1].[Customer_ID].&amp;[416]"/>
            <x15:cachedUniqueName index="416" name="[std_customer_segmentation1].[Customer_ID].&amp;[417]"/>
            <x15:cachedUniqueName index="417" name="[std_customer_segmentation1].[Customer_ID].&amp;[418]"/>
            <x15:cachedUniqueName index="418" name="[std_customer_segmentation1].[Customer_ID].&amp;[419]"/>
            <x15:cachedUniqueName index="419" name="[std_customer_segmentation1].[Customer_ID].&amp;[420]"/>
            <x15:cachedUniqueName index="420" name="[std_customer_segmentation1].[Customer_ID].&amp;[421]"/>
            <x15:cachedUniqueName index="421" name="[std_customer_segmentation1].[Customer_ID].&amp;[422]"/>
            <x15:cachedUniqueName index="422" name="[std_customer_segmentation1].[Customer_ID].&amp;[423]"/>
            <x15:cachedUniqueName index="423" name="[std_customer_segmentation1].[Customer_ID].&amp;[424]"/>
            <x15:cachedUniqueName index="424" name="[std_customer_segmentation1].[Customer_ID].&amp;[425]"/>
            <x15:cachedUniqueName index="425" name="[std_customer_segmentation1].[Customer_ID].&amp;[426]"/>
            <x15:cachedUniqueName index="426" name="[std_customer_segmentation1].[Customer_ID].&amp;[427]"/>
            <x15:cachedUniqueName index="427" name="[std_customer_segmentation1].[Customer_ID].&amp;[428]"/>
            <x15:cachedUniqueName index="428" name="[std_customer_segmentation1].[Customer_ID].&amp;[429]"/>
            <x15:cachedUniqueName index="429" name="[std_customer_segmentation1].[Customer_ID].&amp;[430]"/>
            <x15:cachedUniqueName index="430" name="[std_customer_segmentation1].[Customer_ID].&amp;[431]"/>
            <x15:cachedUniqueName index="431" name="[std_customer_segmentation1].[Customer_ID].&amp;[432]"/>
            <x15:cachedUniqueName index="432" name="[std_customer_segmentation1].[Customer_ID].&amp;[433]"/>
            <x15:cachedUniqueName index="433" name="[std_customer_segmentation1].[Customer_ID].&amp;[434]"/>
            <x15:cachedUniqueName index="434" name="[std_customer_segmentation1].[Customer_ID].&amp;[435]"/>
            <x15:cachedUniqueName index="435" name="[std_customer_segmentation1].[Customer_ID].&amp;[436]"/>
            <x15:cachedUniqueName index="436" name="[std_customer_segmentation1].[Customer_ID].&amp;[437]"/>
            <x15:cachedUniqueName index="437" name="[std_customer_segmentation1].[Customer_ID].&amp;[438]"/>
            <x15:cachedUniqueName index="438" name="[std_customer_segmentation1].[Customer_ID].&amp;[439]"/>
            <x15:cachedUniqueName index="439" name="[std_customer_segmentation1].[Customer_ID].&amp;[440]"/>
            <x15:cachedUniqueName index="440" name="[std_customer_segmentation1].[Customer_ID].&amp;[441]"/>
            <x15:cachedUniqueName index="441" name="[std_customer_segmentation1].[Customer_ID].&amp;[442]"/>
            <x15:cachedUniqueName index="442" name="[std_customer_segmentation1].[Customer_ID].&amp;[443]"/>
            <x15:cachedUniqueName index="443" name="[std_customer_segmentation1].[Customer_ID].&amp;[444]"/>
            <x15:cachedUniqueName index="444" name="[std_customer_segmentation1].[Customer_ID].&amp;[445]"/>
            <x15:cachedUniqueName index="445" name="[std_customer_segmentation1].[Customer_ID].&amp;[446]"/>
            <x15:cachedUniqueName index="446" name="[std_customer_segmentation1].[Customer_ID].&amp;[447]"/>
            <x15:cachedUniqueName index="447" name="[std_customer_segmentation1].[Customer_ID].&amp;[448]"/>
            <x15:cachedUniqueName index="448" name="[std_customer_segmentation1].[Customer_ID].&amp;[449]"/>
            <x15:cachedUniqueName index="449" name="[std_customer_segmentation1].[Customer_ID].&amp;[450]"/>
            <x15:cachedUniqueName index="450" name="[std_customer_segmentation1].[Customer_ID].&amp;[451]"/>
            <x15:cachedUniqueName index="451" name="[std_customer_segmentation1].[Customer_ID].&amp;[452]"/>
            <x15:cachedUniqueName index="452" name="[std_customer_segmentation1].[Customer_ID].&amp;[453]"/>
            <x15:cachedUniqueName index="453" name="[std_customer_segmentation1].[Customer_ID].&amp;[454]"/>
            <x15:cachedUniqueName index="454" name="[std_customer_segmentation1].[Customer_ID].&amp;[455]"/>
            <x15:cachedUniqueName index="455" name="[std_customer_segmentation1].[Customer_ID].&amp;[456]"/>
            <x15:cachedUniqueName index="456" name="[std_customer_segmentation1].[Customer_ID].&amp;[457]"/>
            <x15:cachedUniqueName index="457" name="[std_customer_segmentation1].[Customer_ID].&amp;[458]"/>
            <x15:cachedUniqueName index="458" name="[std_customer_segmentation1].[Customer_ID].&amp;[459]"/>
            <x15:cachedUniqueName index="459" name="[std_customer_segmentation1].[Customer_ID].&amp;[460]"/>
            <x15:cachedUniqueName index="460" name="[std_customer_segmentation1].[Customer_ID].&amp;[461]"/>
            <x15:cachedUniqueName index="461" name="[std_customer_segmentation1].[Customer_ID].&amp;[462]"/>
            <x15:cachedUniqueName index="462" name="[std_customer_segmentation1].[Customer_ID].&amp;[463]"/>
            <x15:cachedUniqueName index="463" name="[std_customer_segmentation1].[Customer_ID].&amp;[464]"/>
            <x15:cachedUniqueName index="464" name="[std_customer_segmentation1].[Customer_ID].&amp;[465]"/>
            <x15:cachedUniqueName index="465" name="[std_customer_segmentation1].[Customer_ID].&amp;[466]"/>
            <x15:cachedUniqueName index="466" name="[std_customer_segmentation1].[Customer_ID].&amp;[467]"/>
            <x15:cachedUniqueName index="467" name="[std_customer_segmentation1].[Customer_ID].&amp;[468]"/>
            <x15:cachedUniqueName index="468" name="[std_customer_segmentation1].[Customer_ID].&amp;[469]"/>
            <x15:cachedUniqueName index="469" name="[std_customer_segmentation1].[Customer_ID].&amp;[470]"/>
            <x15:cachedUniqueName index="470" name="[std_customer_segmentation1].[Customer_ID].&amp;[471]"/>
            <x15:cachedUniqueName index="471" name="[std_customer_segmentation1].[Customer_ID].&amp;[472]"/>
            <x15:cachedUniqueName index="472" name="[std_customer_segmentation1].[Customer_ID].&amp;[473]"/>
            <x15:cachedUniqueName index="473" name="[std_customer_segmentation1].[Customer_ID].&amp;[474]"/>
            <x15:cachedUniqueName index="474" name="[std_customer_segmentation1].[Customer_ID].&amp;[475]"/>
            <x15:cachedUniqueName index="475" name="[std_customer_segmentation1].[Customer_ID].&amp;[476]"/>
            <x15:cachedUniqueName index="476" name="[std_customer_segmentation1].[Customer_ID].&amp;[477]"/>
            <x15:cachedUniqueName index="477" name="[std_customer_segmentation1].[Customer_ID].&amp;[478]"/>
            <x15:cachedUniqueName index="478" name="[std_customer_segmentation1].[Customer_ID].&amp;[479]"/>
            <x15:cachedUniqueName index="479" name="[std_customer_segmentation1].[Customer_ID].&amp;[480]"/>
            <x15:cachedUniqueName index="480" name="[std_customer_segmentation1].[Customer_ID].&amp;[481]"/>
            <x15:cachedUniqueName index="481" name="[std_customer_segmentation1].[Customer_ID].&amp;[482]"/>
            <x15:cachedUniqueName index="482" name="[std_customer_segmentation1].[Customer_ID].&amp;[483]"/>
            <x15:cachedUniqueName index="483" name="[std_customer_segmentation1].[Customer_ID].&amp;[484]"/>
            <x15:cachedUniqueName index="484" name="[std_customer_segmentation1].[Customer_ID].&amp;[485]"/>
            <x15:cachedUniqueName index="485" name="[std_customer_segmentation1].[Customer_ID].&amp;[486]"/>
            <x15:cachedUniqueName index="486" name="[std_customer_segmentation1].[Customer_ID].&amp;[487]"/>
            <x15:cachedUniqueName index="487" name="[std_customer_segmentation1].[Customer_ID].&amp;[488]"/>
            <x15:cachedUniqueName index="488" name="[std_customer_segmentation1].[Customer_ID].&amp;[489]"/>
            <x15:cachedUniqueName index="489" name="[std_customer_segmentation1].[Customer_ID].&amp;[490]"/>
            <x15:cachedUniqueName index="490" name="[std_customer_segmentation1].[Customer_ID].&amp;[491]"/>
            <x15:cachedUniqueName index="491" name="[std_customer_segmentation1].[Customer_ID].&amp;[492]"/>
            <x15:cachedUniqueName index="492" name="[std_customer_segmentation1].[Customer_ID].&amp;[493]"/>
            <x15:cachedUniqueName index="493" name="[std_customer_segmentation1].[Customer_ID].&amp;[494]"/>
            <x15:cachedUniqueName index="494" name="[std_customer_segmentation1].[Customer_ID].&amp;[495]"/>
            <x15:cachedUniqueName index="495" name="[std_customer_segmentation1].[Customer_ID].&amp;[496]"/>
            <x15:cachedUniqueName index="496" name="[std_customer_segmentation1].[Customer_ID].&amp;[497]"/>
            <x15:cachedUniqueName index="497" name="[std_customer_segmentation1].[Customer_ID].&amp;[498]"/>
            <x15:cachedUniqueName index="498" name="[std_customer_segmentation1].[Customer_ID].&amp;[499]"/>
            <x15:cachedUniqueName index="499" name="[std_customer_segmentation1].[Customer_ID].&amp;[500]"/>
            <x15:cachedUniqueName index="500" name="[std_customer_segmentation1].[Customer_ID].&amp;[501]"/>
            <x15:cachedUniqueName index="501" name="[std_customer_segmentation1].[Customer_ID].&amp;[502]"/>
            <x15:cachedUniqueName index="502" name="[std_customer_segmentation1].[Customer_ID].&amp;[503]"/>
            <x15:cachedUniqueName index="503" name="[std_customer_segmentation1].[Customer_ID].&amp;[504]"/>
            <x15:cachedUniqueName index="504" name="[std_customer_segmentation1].[Customer_ID].&amp;[505]"/>
            <x15:cachedUniqueName index="505" name="[std_customer_segmentation1].[Customer_ID].&amp;[506]"/>
            <x15:cachedUniqueName index="506" name="[std_customer_segmentation1].[Customer_ID].&amp;[507]"/>
            <x15:cachedUniqueName index="507" name="[std_customer_segmentation1].[Customer_ID].&amp;[508]"/>
            <x15:cachedUniqueName index="508" name="[std_customer_segmentation1].[Customer_ID].&amp;[509]"/>
            <x15:cachedUniqueName index="509" name="[std_customer_segmentation1].[Customer_ID].&amp;[510]"/>
            <x15:cachedUniqueName index="510" name="[std_customer_segmentation1].[Customer_ID].&amp;[511]"/>
            <x15:cachedUniqueName index="511" name="[std_customer_segmentation1].[Customer_ID].&amp;[512]"/>
            <x15:cachedUniqueName index="512" name="[std_customer_segmentation1].[Customer_ID].&amp;[513]"/>
            <x15:cachedUniqueName index="513" name="[std_customer_segmentation1].[Customer_ID].&amp;[514]"/>
            <x15:cachedUniqueName index="514" name="[std_customer_segmentation1].[Customer_ID].&amp;[515]"/>
            <x15:cachedUniqueName index="515" name="[std_customer_segmentation1].[Customer_ID].&amp;[516]"/>
            <x15:cachedUniqueName index="516" name="[std_customer_segmentation1].[Customer_ID].&amp;[517]"/>
            <x15:cachedUniqueName index="517" name="[std_customer_segmentation1].[Customer_ID].&amp;[518]"/>
            <x15:cachedUniqueName index="518" name="[std_customer_segmentation1].[Customer_ID].&amp;[519]"/>
            <x15:cachedUniqueName index="519" name="[std_customer_segmentation1].[Customer_ID].&amp;[520]"/>
            <x15:cachedUniqueName index="520" name="[std_customer_segmentation1].[Customer_ID].&amp;[521]"/>
            <x15:cachedUniqueName index="521" name="[std_customer_segmentation1].[Customer_ID].&amp;[522]"/>
            <x15:cachedUniqueName index="522" name="[std_customer_segmentation1].[Customer_ID].&amp;[523]"/>
            <x15:cachedUniqueName index="523" name="[std_customer_segmentation1].[Customer_ID].&amp;[524]"/>
            <x15:cachedUniqueName index="524" name="[std_customer_segmentation1].[Customer_ID].&amp;[525]"/>
            <x15:cachedUniqueName index="525" name="[std_customer_segmentation1].[Customer_ID].&amp;[526]"/>
            <x15:cachedUniqueName index="526" name="[std_customer_segmentation1].[Customer_ID].&amp;[527]"/>
            <x15:cachedUniqueName index="527" name="[std_customer_segmentation1].[Customer_ID].&amp;[528]"/>
            <x15:cachedUniqueName index="528" name="[std_customer_segmentation1].[Customer_ID].&amp;[529]"/>
            <x15:cachedUniqueName index="529" name="[std_customer_segmentation1].[Customer_ID].&amp;[530]"/>
            <x15:cachedUniqueName index="530" name="[std_customer_segmentation1].[Customer_ID].&amp;[531]"/>
            <x15:cachedUniqueName index="531" name="[std_customer_segmentation1].[Customer_ID].&amp;[532]"/>
            <x15:cachedUniqueName index="532" name="[std_customer_segmentation1].[Customer_ID].&amp;[533]"/>
            <x15:cachedUniqueName index="533" name="[std_customer_segmentation1].[Customer_ID].&amp;[534]"/>
            <x15:cachedUniqueName index="534" name="[std_customer_segmentation1].[Customer_ID].&amp;[535]"/>
            <x15:cachedUniqueName index="535" name="[std_customer_segmentation1].[Customer_ID].&amp;[536]"/>
            <x15:cachedUniqueName index="536" name="[std_customer_segmentation1].[Customer_ID].&amp;[537]"/>
            <x15:cachedUniqueName index="537" name="[std_customer_segmentation1].[Customer_ID].&amp;[538]"/>
            <x15:cachedUniqueName index="538" name="[std_customer_segmentation1].[Customer_ID].&amp;[539]"/>
            <x15:cachedUniqueName index="539" name="[std_customer_segmentation1].[Customer_ID].&amp;[540]"/>
            <x15:cachedUniqueName index="540" name="[std_customer_segmentation1].[Customer_ID].&amp;[541]"/>
            <x15:cachedUniqueName index="541" name="[std_customer_segmentation1].[Customer_ID].&amp;[542]"/>
            <x15:cachedUniqueName index="542" name="[std_customer_segmentation1].[Customer_ID].&amp;[543]"/>
            <x15:cachedUniqueName index="543" name="[std_customer_segmentation1].[Customer_ID].&amp;[544]"/>
            <x15:cachedUniqueName index="544" name="[std_customer_segmentation1].[Customer_ID].&amp;[545]"/>
            <x15:cachedUniqueName index="545" name="[std_customer_segmentation1].[Customer_ID].&amp;[546]"/>
            <x15:cachedUniqueName index="546" name="[std_customer_segmentation1].[Customer_ID].&amp;[547]"/>
            <x15:cachedUniqueName index="547" name="[std_customer_segmentation1].[Customer_ID].&amp;[548]"/>
            <x15:cachedUniqueName index="548" name="[std_customer_segmentation1].[Customer_ID].&amp;[549]"/>
            <x15:cachedUniqueName index="549" name="[std_customer_segmentation1].[Customer_ID].&amp;[550]"/>
            <x15:cachedUniqueName index="550" name="[std_customer_segmentation1].[Customer_ID].&amp;[551]"/>
            <x15:cachedUniqueName index="551" name="[std_customer_segmentation1].[Customer_ID].&amp;[552]"/>
            <x15:cachedUniqueName index="552" name="[std_customer_segmentation1].[Customer_ID].&amp;[553]"/>
            <x15:cachedUniqueName index="553" name="[std_customer_segmentation1].[Customer_ID].&amp;[554]"/>
            <x15:cachedUniqueName index="554" name="[std_customer_segmentation1].[Customer_ID].&amp;[555]"/>
            <x15:cachedUniqueName index="555" name="[std_customer_segmentation1].[Customer_ID].&amp;[556]"/>
            <x15:cachedUniqueName index="556" name="[std_customer_segmentation1].[Customer_ID].&amp;[557]"/>
            <x15:cachedUniqueName index="557" name="[std_customer_segmentation1].[Customer_ID].&amp;[558]"/>
            <x15:cachedUniqueName index="558" name="[std_customer_segmentation1].[Customer_ID].&amp;[559]"/>
            <x15:cachedUniqueName index="559" name="[std_customer_segmentation1].[Customer_ID].&amp;[560]"/>
            <x15:cachedUniqueName index="560" name="[std_customer_segmentation1].[Customer_ID].&amp;[561]"/>
            <x15:cachedUniqueName index="561" name="[std_customer_segmentation1].[Customer_ID].&amp;[562]"/>
            <x15:cachedUniqueName index="562" name="[std_customer_segmentation1].[Customer_ID].&amp;[563]"/>
            <x15:cachedUniqueName index="563" name="[std_customer_segmentation1].[Customer_ID].&amp;[564]"/>
            <x15:cachedUniqueName index="564" name="[std_customer_segmentation1].[Customer_ID].&amp;[565]"/>
            <x15:cachedUniqueName index="565" name="[std_customer_segmentation1].[Customer_ID].&amp;[566]"/>
            <x15:cachedUniqueName index="566" name="[std_customer_segmentation1].[Customer_ID].&amp;[567]"/>
            <x15:cachedUniqueName index="567" name="[std_customer_segmentation1].[Customer_ID].&amp;[568]"/>
            <x15:cachedUniqueName index="568" name="[std_customer_segmentation1].[Customer_ID].&amp;[569]"/>
            <x15:cachedUniqueName index="569" name="[std_customer_segmentation1].[Customer_ID].&amp;[570]"/>
            <x15:cachedUniqueName index="570" name="[std_customer_segmentation1].[Customer_ID].&amp;[571]"/>
            <x15:cachedUniqueName index="571" name="[std_customer_segmentation1].[Customer_ID].&amp;[572]"/>
            <x15:cachedUniqueName index="572" name="[std_customer_segmentation1].[Customer_ID].&amp;[573]"/>
            <x15:cachedUniqueName index="573" name="[std_customer_segmentation1].[Customer_ID].&amp;[574]"/>
            <x15:cachedUniqueName index="574" name="[std_customer_segmentation1].[Customer_ID].&amp;[575]"/>
            <x15:cachedUniqueName index="575" name="[std_customer_segmentation1].[Customer_ID].&amp;[576]"/>
            <x15:cachedUniqueName index="576" name="[std_customer_segmentation1].[Customer_ID].&amp;[577]"/>
            <x15:cachedUniqueName index="577" name="[std_customer_segmentation1].[Customer_ID].&amp;[578]"/>
            <x15:cachedUniqueName index="578" name="[std_customer_segmentation1].[Customer_ID].&amp;[579]"/>
            <x15:cachedUniqueName index="579" name="[std_customer_segmentation1].[Customer_ID].&amp;[580]"/>
            <x15:cachedUniqueName index="580" name="[std_customer_segmentation1].[Customer_ID].&amp;[581]"/>
            <x15:cachedUniqueName index="581" name="[std_customer_segmentation1].[Customer_ID].&amp;[582]"/>
            <x15:cachedUniqueName index="582" name="[std_customer_segmentation1].[Customer_ID].&amp;[583]"/>
            <x15:cachedUniqueName index="583" name="[std_customer_segmentation1].[Customer_ID].&amp;[584]"/>
            <x15:cachedUniqueName index="584" name="[std_customer_segmentation1].[Customer_ID].&amp;[585]"/>
            <x15:cachedUniqueName index="585" name="[std_customer_segmentation1].[Customer_ID].&amp;[586]"/>
            <x15:cachedUniqueName index="586" name="[std_customer_segmentation1].[Customer_ID].&amp;[587]"/>
            <x15:cachedUniqueName index="587" name="[std_customer_segmentation1].[Customer_ID].&amp;[588]"/>
            <x15:cachedUniqueName index="588" name="[std_customer_segmentation1].[Customer_ID].&amp;[589]"/>
            <x15:cachedUniqueName index="589" name="[std_customer_segmentation1].[Customer_ID].&amp;[590]"/>
            <x15:cachedUniqueName index="590" name="[std_customer_segmentation1].[Customer_ID].&amp;[591]"/>
            <x15:cachedUniqueName index="591" name="[std_customer_segmentation1].[Customer_ID].&amp;[592]"/>
            <x15:cachedUniqueName index="592" name="[std_customer_segmentation1].[Customer_ID].&amp;[593]"/>
            <x15:cachedUniqueName index="593" name="[std_customer_segmentation1].[Customer_ID].&amp;[594]"/>
            <x15:cachedUniqueName index="594" name="[std_customer_segmentation1].[Customer_ID].&amp;[595]"/>
            <x15:cachedUniqueName index="595" name="[std_customer_segmentation1].[Customer_ID].&amp;[596]"/>
            <x15:cachedUniqueName index="596" name="[std_customer_segmentation1].[Customer_ID].&amp;[597]"/>
            <x15:cachedUniqueName index="597" name="[std_customer_segmentation1].[Customer_ID].&amp;[598]"/>
            <x15:cachedUniqueName index="598" name="[std_customer_segmentation1].[Customer_ID].&amp;[599]"/>
            <x15:cachedUniqueName index="599" name="[std_customer_segmentation1].[Customer_ID].&amp;[600]"/>
            <x15:cachedUniqueName index="600" name="[std_customer_segmentation1].[Customer_ID].&amp;[601]"/>
            <x15:cachedUniqueName index="601" name="[std_customer_segmentation1].[Customer_ID].&amp;[602]"/>
            <x15:cachedUniqueName index="602" name="[std_customer_segmentation1].[Customer_ID].&amp;[603]"/>
            <x15:cachedUniqueName index="603" name="[std_customer_segmentation1].[Customer_ID].&amp;[604]"/>
            <x15:cachedUniqueName index="604" name="[std_customer_segmentation1].[Customer_ID].&amp;[605]"/>
            <x15:cachedUniqueName index="605" name="[std_customer_segmentation1].[Customer_ID].&amp;[606]"/>
            <x15:cachedUniqueName index="606" name="[std_customer_segmentation1].[Customer_ID].&amp;[607]"/>
            <x15:cachedUniqueName index="607" name="[std_customer_segmentation1].[Customer_ID].&amp;[608]"/>
            <x15:cachedUniqueName index="608" name="[std_customer_segmentation1].[Customer_ID].&amp;[609]"/>
            <x15:cachedUniqueName index="609" name="[std_customer_segmentation1].[Customer_ID].&amp;[610]"/>
            <x15:cachedUniqueName index="610" name="[std_customer_segmentation1].[Customer_ID].&amp;[611]"/>
            <x15:cachedUniqueName index="611" name="[std_customer_segmentation1].[Customer_ID].&amp;[612]"/>
            <x15:cachedUniqueName index="612" name="[std_customer_segmentation1].[Customer_ID].&amp;[613]"/>
            <x15:cachedUniqueName index="613" name="[std_customer_segmentation1].[Customer_ID].&amp;[614]"/>
            <x15:cachedUniqueName index="614" name="[std_customer_segmentation1].[Customer_ID].&amp;[615]"/>
            <x15:cachedUniqueName index="615" name="[std_customer_segmentation1].[Customer_ID].&amp;[616]"/>
            <x15:cachedUniqueName index="616" name="[std_customer_segmentation1].[Customer_ID].&amp;[617]"/>
            <x15:cachedUniqueName index="617" name="[std_customer_segmentation1].[Customer_ID].&amp;[618]"/>
            <x15:cachedUniqueName index="618" name="[std_customer_segmentation1].[Customer_ID].&amp;[619]"/>
            <x15:cachedUniqueName index="619" name="[std_customer_segmentation1].[Customer_ID].&amp;[620]"/>
            <x15:cachedUniqueName index="620" name="[std_customer_segmentation1].[Customer_ID].&amp;[621]"/>
            <x15:cachedUniqueName index="621" name="[std_customer_segmentation1].[Customer_ID].&amp;[622]"/>
            <x15:cachedUniqueName index="622" name="[std_customer_segmentation1].[Customer_ID].&amp;[623]"/>
            <x15:cachedUniqueName index="623" name="[std_customer_segmentation1].[Customer_ID].&amp;[624]"/>
            <x15:cachedUniqueName index="624" name="[std_customer_segmentation1].[Customer_ID].&amp;[625]"/>
            <x15:cachedUniqueName index="625" name="[std_customer_segmentation1].[Customer_ID].&amp;[626]"/>
            <x15:cachedUniqueName index="626" name="[std_customer_segmentation1].[Customer_ID].&amp;[627]"/>
            <x15:cachedUniqueName index="627" name="[std_customer_segmentation1].[Customer_ID].&amp;[628]"/>
            <x15:cachedUniqueName index="628" name="[std_customer_segmentation1].[Customer_ID].&amp;[629]"/>
            <x15:cachedUniqueName index="629" name="[std_customer_segmentation1].[Customer_ID].&amp;[630]"/>
            <x15:cachedUniqueName index="630" name="[std_customer_segmentation1].[Customer_ID].&amp;[631]"/>
            <x15:cachedUniqueName index="631" name="[std_customer_segmentation1].[Customer_ID].&amp;[632]"/>
            <x15:cachedUniqueName index="632" name="[std_customer_segmentation1].[Customer_ID].&amp;[633]"/>
            <x15:cachedUniqueName index="633" name="[std_customer_segmentation1].[Customer_ID].&amp;[634]"/>
            <x15:cachedUniqueName index="634" name="[std_customer_segmentation1].[Customer_ID].&amp;[635]"/>
            <x15:cachedUniqueName index="635" name="[std_customer_segmentation1].[Customer_ID].&amp;[636]"/>
            <x15:cachedUniqueName index="636" name="[std_customer_segmentation1].[Customer_ID].&amp;[637]"/>
            <x15:cachedUniqueName index="637" name="[std_customer_segmentation1].[Customer_ID].&amp;[638]"/>
            <x15:cachedUniqueName index="638" name="[std_customer_segmentation1].[Customer_ID].&amp;[639]"/>
            <x15:cachedUniqueName index="639" name="[std_customer_segmentation1].[Customer_ID].&amp;[640]"/>
            <x15:cachedUniqueName index="640" name="[std_customer_segmentation1].[Customer_ID].&amp;[641]"/>
            <x15:cachedUniqueName index="641" name="[std_customer_segmentation1].[Customer_ID].&amp;[642]"/>
            <x15:cachedUniqueName index="642" name="[std_customer_segmentation1].[Customer_ID].&amp;[643]"/>
            <x15:cachedUniqueName index="643" name="[std_customer_segmentation1].[Customer_ID].&amp;[644]"/>
            <x15:cachedUniqueName index="644" name="[std_customer_segmentation1].[Customer_ID].&amp;[645]"/>
            <x15:cachedUniqueName index="645" name="[std_customer_segmentation1].[Customer_ID].&amp;[646]"/>
            <x15:cachedUniqueName index="646" name="[std_customer_segmentation1].[Customer_ID].&amp;[647]"/>
            <x15:cachedUniqueName index="647" name="[std_customer_segmentation1].[Customer_ID].&amp;[648]"/>
            <x15:cachedUniqueName index="648" name="[std_customer_segmentation1].[Customer_ID].&amp;[649]"/>
            <x15:cachedUniqueName index="649" name="[std_customer_segmentation1].[Customer_ID].&amp;[650]"/>
            <x15:cachedUniqueName index="650" name="[std_customer_segmentation1].[Customer_ID].&amp;[651]"/>
            <x15:cachedUniqueName index="651" name="[std_customer_segmentation1].[Customer_ID].&amp;[652]"/>
            <x15:cachedUniqueName index="652" name="[std_customer_segmentation1].[Customer_ID].&amp;[653]"/>
            <x15:cachedUniqueName index="653" name="[std_customer_segmentation1].[Customer_ID].&amp;[654]"/>
            <x15:cachedUniqueName index="654" name="[std_customer_segmentation1].[Customer_ID].&amp;[655]"/>
            <x15:cachedUniqueName index="655" name="[std_customer_segmentation1].[Customer_ID].&amp;[656]"/>
            <x15:cachedUniqueName index="656" name="[std_customer_segmentation1].[Customer_ID].&amp;[657]"/>
            <x15:cachedUniqueName index="657" name="[std_customer_segmentation1].[Customer_ID].&amp;[658]"/>
            <x15:cachedUniqueName index="658" name="[std_customer_segmentation1].[Customer_ID].&amp;[659]"/>
            <x15:cachedUniqueName index="659" name="[std_customer_segmentation1].[Customer_ID].&amp;[660]"/>
            <x15:cachedUniqueName index="660" name="[std_customer_segmentation1].[Customer_ID].&amp;[661]"/>
            <x15:cachedUniqueName index="661" name="[std_customer_segmentation1].[Customer_ID].&amp;[662]"/>
            <x15:cachedUniqueName index="662" name="[std_customer_segmentation1].[Customer_ID].&amp;[663]"/>
            <x15:cachedUniqueName index="663" name="[std_customer_segmentation1].[Customer_ID].&amp;[664]"/>
            <x15:cachedUniqueName index="664" name="[std_customer_segmentation1].[Customer_ID].&amp;[665]"/>
            <x15:cachedUniqueName index="665" name="[std_customer_segmentation1].[Customer_ID].&amp;[666]"/>
            <x15:cachedUniqueName index="666" name="[std_customer_segmentation1].[Customer_ID].&amp;[667]"/>
            <x15:cachedUniqueName index="667" name="[std_customer_segmentation1].[Customer_ID].&amp;[668]"/>
            <x15:cachedUniqueName index="668" name="[std_customer_segmentation1].[Customer_ID].&amp;[669]"/>
            <x15:cachedUniqueName index="669" name="[std_customer_segmentation1].[Customer_ID].&amp;[670]"/>
            <x15:cachedUniqueName index="670" name="[std_customer_segmentation1].[Customer_ID].&amp;[671]"/>
            <x15:cachedUniqueName index="671" name="[std_customer_segmentation1].[Customer_ID].&amp;[672]"/>
            <x15:cachedUniqueName index="672" name="[std_customer_segmentation1].[Customer_ID].&amp;[673]"/>
            <x15:cachedUniqueName index="673" name="[std_customer_segmentation1].[Customer_ID].&amp;[674]"/>
            <x15:cachedUniqueName index="674" name="[std_customer_segmentation1].[Customer_ID].&amp;[675]"/>
            <x15:cachedUniqueName index="675" name="[std_customer_segmentation1].[Customer_ID].&amp;[676]"/>
            <x15:cachedUniqueName index="676" name="[std_customer_segmentation1].[Customer_ID].&amp;[677]"/>
            <x15:cachedUniqueName index="677" name="[std_customer_segmentation1].[Customer_ID].&amp;[678]"/>
            <x15:cachedUniqueName index="678" name="[std_customer_segmentation1].[Customer_ID].&amp;[679]"/>
            <x15:cachedUniqueName index="679" name="[std_customer_segmentation1].[Customer_ID].&amp;[680]"/>
            <x15:cachedUniqueName index="680" name="[std_customer_segmentation1].[Customer_ID].&amp;[681]"/>
            <x15:cachedUniqueName index="681" name="[std_customer_segmentation1].[Customer_ID].&amp;[682]"/>
            <x15:cachedUniqueName index="682" name="[std_customer_segmentation1].[Customer_ID].&amp;[683]"/>
            <x15:cachedUniqueName index="683" name="[std_customer_segmentation1].[Customer_ID].&amp;[684]"/>
            <x15:cachedUniqueName index="684" name="[std_customer_segmentation1].[Customer_ID].&amp;[685]"/>
            <x15:cachedUniqueName index="685" name="[std_customer_segmentation1].[Customer_ID].&amp;[686]"/>
            <x15:cachedUniqueName index="686" name="[std_customer_segmentation1].[Customer_ID].&amp;[687]"/>
            <x15:cachedUniqueName index="687" name="[std_customer_segmentation1].[Customer_ID].&amp;[688]"/>
            <x15:cachedUniqueName index="688" name="[std_customer_segmentation1].[Customer_ID].&amp;[689]"/>
            <x15:cachedUniqueName index="689" name="[std_customer_segmentation1].[Customer_ID].&amp;[690]"/>
            <x15:cachedUniqueName index="690" name="[std_customer_segmentation1].[Customer_ID].&amp;[691]"/>
            <x15:cachedUniqueName index="691" name="[std_customer_segmentation1].[Customer_ID].&amp;[692]"/>
            <x15:cachedUniqueName index="692" name="[std_customer_segmentation1].[Customer_ID].&amp;[693]"/>
            <x15:cachedUniqueName index="693" name="[std_customer_segmentation1].[Customer_ID].&amp;[694]"/>
            <x15:cachedUniqueName index="694" name="[std_customer_segmentation1].[Customer_ID].&amp;[695]"/>
            <x15:cachedUniqueName index="695" name="[std_customer_segmentation1].[Customer_ID].&amp;[696]"/>
            <x15:cachedUniqueName index="696" name="[std_customer_segmentation1].[Customer_ID].&amp;[697]"/>
            <x15:cachedUniqueName index="697" name="[std_customer_segmentation1].[Customer_ID].&amp;[698]"/>
            <x15:cachedUniqueName index="698" name="[std_customer_segmentation1].[Customer_ID].&amp;[699]"/>
            <x15:cachedUniqueName index="699" name="[std_customer_segmentation1].[Customer_ID].&amp;[700]"/>
            <x15:cachedUniqueName index="700" name="[std_customer_segmentation1].[Customer_ID].&amp;[701]"/>
            <x15:cachedUniqueName index="701" name="[std_customer_segmentation1].[Customer_ID].&amp;[702]"/>
            <x15:cachedUniqueName index="702" name="[std_customer_segmentation1].[Customer_ID].&amp;[703]"/>
            <x15:cachedUniqueName index="703" name="[std_customer_segmentation1].[Customer_ID].&amp;[704]"/>
            <x15:cachedUniqueName index="704" name="[std_customer_segmentation1].[Customer_ID].&amp;[705]"/>
            <x15:cachedUniqueName index="705" name="[std_customer_segmentation1].[Customer_ID].&amp;[706]"/>
            <x15:cachedUniqueName index="706" name="[std_customer_segmentation1].[Customer_ID].&amp;[707]"/>
            <x15:cachedUniqueName index="707" name="[std_customer_segmentation1].[Customer_ID].&amp;[708]"/>
            <x15:cachedUniqueName index="708" name="[std_customer_segmentation1].[Customer_ID].&amp;[709]"/>
            <x15:cachedUniqueName index="709" name="[std_customer_segmentation1].[Customer_ID].&amp;[710]"/>
            <x15:cachedUniqueName index="710" name="[std_customer_segmentation1].[Customer_ID].&amp;[711]"/>
            <x15:cachedUniqueName index="711" name="[std_customer_segmentation1].[Customer_ID].&amp;[712]"/>
            <x15:cachedUniqueName index="712" name="[std_customer_segmentation1].[Customer_ID].&amp;[713]"/>
            <x15:cachedUniqueName index="713" name="[std_customer_segmentation1].[Customer_ID].&amp;[714]"/>
            <x15:cachedUniqueName index="714" name="[std_customer_segmentation1].[Customer_ID].&amp;[715]"/>
            <x15:cachedUniqueName index="715" name="[std_customer_segmentation1].[Customer_ID].&amp;[716]"/>
            <x15:cachedUniqueName index="716" name="[std_customer_segmentation1].[Customer_ID].&amp;[717]"/>
            <x15:cachedUniqueName index="717" name="[std_customer_segmentation1].[Customer_ID].&amp;[718]"/>
            <x15:cachedUniqueName index="718" name="[std_customer_segmentation1].[Customer_ID].&amp;[719]"/>
            <x15:cachedUniqueName index="719" name="[std_customer_segmentation1].[Customer_ID].&amp;[720]"/>
            <x15:cachedUniqueName index="720" name="[std_customer_segmentation1].[Customer_ID].&amp;[721]"/>
            <x15:cachedUniqueName index="721" name="[std_customer_segmentation1].[Customer_ID].&amp;[722]"/>
            <x15:cachedUniqueName index="722" name="[std_customer_segmentation1].[Customer_ID].&amp;[723]"/>
            <x15:cachedUniqueName index="723" name="[std_customer_segmentation1].[Customer_ID].&amp;[724]"/>
            <x15:cachedUniqueName index="724" name="[std_customer_segmentation1].[Customer_ID].&amp;[725]"/>
            <x15:cachedUniqueName index="725" name="[std_customer_segmentation1].[Customer_ID].&amp;[726]"/>
            <x15:cachedUniqueName index="726" name="[std_customer_segmentation1].[Customer_ID].&amp;[727]"/>
            <x15:cachedUniqueName index="727" name="[std_customer_segmentation1].[Customer_ID].&amp;[728]"/>
            <x15:cachedUniqueName index="728" name="[std_customer_segmentation1].[Customer_ID].&amp;[729]"/>
            <x15:cachedUniqueName index="729" name="[std_customer_segmentation1].[Customer_ID].&amp;[730]"/>
            <x15:cachedUniqueName index="730" name="[std_customer_segmentation1].[Customer_ID].&amp;[731]"/>
            <x15:cachedUniqueName index="731" name="[std_customer_segmentation1].[Customer_ID].&amp;[732]"/>
            <x15:cachedUniqueName index="732" name="[std_customer_segmentation1].[Customer_ID].&amp;[733]"/>
            <x15:cachedUniqueName index="733" name="[std_customer_segmentation1].[Customer_ID].&amp;[734]"/>
            <x15:cachedUniqueName index="734" name="[std_customer_segmentation1].[Customer_ID].&amp;[735]"/>
            <x15:cachedUniqueName index="735" name="[std_customer_segmentation1].[Customer_ID].&amp;[736]"/>
            <x15:cachedUniqueName index="736" name="[std_customer_segmentation1].[Customer_ID].&amp;[737]"/>
            <x15:cachedUniqueName index="737" name="[std_customer_segmentation1].[Customer_ID].&amp;[738]"/>
            <x15:cachedUniqueName index="738" name="[std_customer_segmentation1].[Customer_ID].&amp;[739]"/>
            <x15:cachedUniqueName index="739" name="[std_customer_segmentation1].[Customer_ID].&amp;[740]"/>
            <x15:cachedUniqueName index="740" name="[std_customer_segmentation1].[Customer_ID].&amp;[741]"/>
            <x15:cachedUniqueName index="741" name="[std_customer_segmentation1].[Customer_ID].&amp;[742]"/>
            <x15:cachedUniqueName index="742" name="[std_customer_segmentation1].[Customer_ID].&amp;[743]"/>
            <x15:cachedUniqueName index="743" name="[std_customer_segmentation1].[Customer_ID].&amp;[744]"/>
            <x15:cachedUniqueName index="744" name="[std_customer_segmentation1].[Customer_ID].&amp;[745]"/>
            <x15:cachedUniqueName index="745" name="[std_customer_segmentation1].[Customer_ID].&amp;[746]"/>
            <x15:cachedUniqueName index="746" name="[std_customer_segmentation1].[Customer_ID].&amp;[747]"/>
            <x15:cachedUniqueName index="747" name="[std_customer_segmentation1].[Customer_ID].&amp;[748]"/>
            <x15:cachedUniqueName index="748" name="[std_customer_segmentation1].[Customer_ID].&amp;[749]"/>
            <x15:cachedUniqueName index="749" name="[std_customer_segmentation1].[Customer_ID].&amp;[750]"/>
            <x15:cachedUniqueName index="750" name="[std_customer_segmentation1].[Customer_ID].&amp;[751]"/>
            <x15:cachedUniqueName index="751" name="[std_customer_segmentation1].[Customer_ID].&amp;[752]"/>
            <x15:cachedUniqueName index="752" name="[std_customer_segmentation1].[Customer_ID].&amp;[753]"/>
            <x15:cachedUniqueName index="753" name="[std_customer_segmentation1].[Customer_ID].&amp;[754]"/>
            <x15:cachedUniqueName index="754" name="[std_customer_segmentation1].[Customer_ID].&amp;[755]"/>
            <x15:cachedUniqueName index="755" name="[std_customer_segmentation1].[Customer_ID].&amp;[756]"/>
            <x15:cachedUniqueName index="756" name="[std_customer_segmentation1].[Customer_ID].&amp;[757]"/>
            <x15:cachedUniqueName index="757" name="[std_customer_segmentation1].[Customer_ID].&amp;[758]"/>
            <x15:cachedUniqueName index="758" name="[std_customer_segmentation1].[Customer_ID].&amp;[759]"/>
            <x15:cachedUniqueName index="759" name="[std_customer_segmentation1].[Customer_ID].&amp;[760]"/>
            <x15:cachedUniqueName index="760" name="[std_customer_segmentation1].[Customer_ID].&amp;[761]"/>
            <x15:cachedUniqueName index="761" name="[std_customer_segmentation1].[Customer_ID].&amp;[762]"/>
            <x15:cachedUniqueName index="762" name="[std_customer_segmentation1].[Customer_ID].&amp;[763]"/>
            <x15:cachedUniqueName index="763" name="[std_customer_segmentation1].[Customer_ID].&amp;[764]"/>
            <x15:cachedUniqueName index="764" name="[std_customer_segmentation1].[Customer_ID].&amp;[765]"/>
            <x15:cachedUniqueName index="765" name="[std_customer_segmentation1].[Customer_ID].&amp;[766]"/>
            <x15:cachedUniqueName index="766" name="[std_customer_segmentation1].[Customer_ID].&amp;[767]"/>
            <x15:cachedUniqueName index="767" name="[std_customer_segmentation1].[Customer_ID].&amp;[768]"/>
            <x15:cachedUniqueName index="768" name="[std_customer_segmentation1].[Customer_ID].&amp;[769]"/>
            <x15:cachedUniqueName index="769" name="[std_customer_segmentation1].[Customer_ID].&amp;[770]"/>
            <x15:cachedUniqueName index="770" name="[std_customer_segmentation1].[Customer_ID].&amp;[771]"/>
            <x15:cachedUniqueName index="771" name="[std_customer_segmentation1].[Customer_ID].&amp;[772]"/>
            <x15:cachedUniqueName index="772" name="[std_customer_segmentation1].[Customer_ID].&amp;[773]"/>
            <x15:cachedUniqueName index="773" name="[std_customer_segmentation1].[Customer_ID].&amp;[774]"/>
            <x15:cachedUniqueName index="774" name="[std_customer_segmentation1].[Customer_ID].&amp;[775]"/>
            <x15:cachedUniqueName index="775" name="[std_customer_segmentation1].[Customer_ID].&amp;[776]"/>
            <x15:cachedUniqueName index="776" name="[std_customer_segmentation1].[Customer_ID].&amp;[777]"/>
            <x15:cachedUniqueName index="777" name="[std_customer_segmentation1].[Customer_ID].&amp;[778]"/>
            <x15:cachedUniqueName index="778" name="[std_customer_segmentation1].[Customer_ID].&amp;[779]"/>
            <x15:cachedUniqueName index="779" name="[std_customer_segmentation1].[Customer_ID].&amp;[780]"/>
            <x15:cachedUniqueName index="780" name="[std_customer_segmentation1].[Customer_ID].&amp;[781]"/>
            <x15:cachedUniqueName index="781" name="[std_customer_segmentation1].[Customer_ID].&amp;[782]"/>
            <x15:cachedUniqueName index="782" name="[std_customer_segmentation1].[Customer_ID].&amp;[783]"/>
            <x15:cachedUniqueName index="783" name="[std_customer_segmentation1].[Customer_ID].&amp;[784]"/>
            <x15:cachedUniqueName index="784" name="[std_customer_segmentation1].[Customer_ID].&amp;[785]"/>
            <x15:cachedUniqueName index="785" name="[std_customer_segmentation1].[Customer_ID].&amp;[786]"/>
            <x15:cachedUniqueName index="786" name="[std_customer_segmentation1].[Customer_ID].&amp;[787]"/>
            <x15:cachedUniqueName index="787" name="[std_customer_segmentation1].[Customer_ID].&amp;[788]"/>
            <x15:cachedUniqueName index="788" name="[std_customer_segmentation1].[Customer_ID].&amp;[789]"/>
            <x15:cachedUniqueName index="789" name="[std_customer_segmentation1].[Customer_ID].&amp;[790]"/>
            <x15:cachedUniqueName index="790" name="[std_customer_segmentation1].[Customer_ID].&amp;[791]"/>
            <x15:cachedUniqueName index="791" name="[std_customer_segmentation1].[Customer_ID].&amp;[792]"/>
            <x15:cachedUniqueName index="792" name="[std_customer_segmentation1].[Customer_ID].&amp;[793]"/>
            <x15:cachedUniqueName index="793" name="[std_customer_segmentation1].[Customer_ID].&amp;[794]"/>
            <x15:cachedUniqueName index="794" name="[std_customer_segmentation1].[Customer_ID].&amp;[795]"/>
            <x15:cachedUniqueName index="795" name="[std_customer_segmentation1].[Customer_ID].&amp;[796]"/>
            <x15:cachedUniqueName index="796" name="[std_customer_segmentation1].[Customer_ID].&amp;[797]"/>
            <x15:cachedUniqueName index="797" name="[std_customer_segmentation1].[Customer_ID].&amp;[798]"/>
            <x15:cachedUniqueName index="798" name="[std_customer_segmentation1].[Customer_ID].&amp;[799]"/>
            <x15:cachedUniqueName index="799" name="[std_customer_segmentation1].[Customer_ID].&amp;[800]"/>
            <x15:cachedUniqueName index="800" name="[std_customer_segmentation1].[Customer_ID].&amp;[801]"/>
            <x15:cachedUniqueName index="801" name="[std_customer_segmentation1].[Customer_ID].&amp;[802]"/>
            <x15:cachedUniqueName index="802" name="[std_customer_segmentation1].[Customer_ID].&amp;[803]"/>
            <x15:cachedUniqueName index="803" name="[std_customer_segmentation1].[Customer_ID].&amp;[804]"/>
            <x15:cachedUniqueName index="804" name="[std_customer_segmentation1].[Customer_ID].&amp;[805]"/>
            <x15:cachedUniqueName index="805" name="[std_customer_segmentation1].[Customer_ID].&amp;[806]"/>
            <x15:cachedUniqueName index="806" name="[std_customer_segmentation1].[Customer_ID].&amp;[807]"/>
            <x15:cachedUniqueName index="807" name="[std_customer_segmentation1].[Customer_ID].&amp;[808]"/>
            <x15:cachedUniqueName index="808" name="[std_customer_segmentation1].[Customer_ID].&amp;[809]"/>
            <x15:cachedUniqueName index="809" name="[std_customer_segmentation1].[Customer_ID].&amp;[810]"/>
            <x15:cachedUniqueName index="810" name="[std_customer_segmentation1].[Customer_ID].&amp;[811]"/>
            <x15:cachedUniqueName index="811" name="[std_customer_segmentation1].[Customer_ID].&amp;[812]"/>
            <x15:cachedUniqueName index="812" name="[std_customer_segmentation1].[Customer_ID].&amp;[813]"/>
            <x15:cachedUniqueName index="813" name="[std_customer_segmentation1].[Customer_ID].&amp;[814]"/>
            <x15:cachedUniqueName index="814" name="[std_customer_segmentation1].[Customer_ID].&amp;[815]"/>
            <x15:cachedUniqueName index="815" name="[std_customer_segmentation1].[Customer_ID].&amp;[816]"/>
            <x15:cachedUniqueName index="816" name="[std_customer_segmentation1].[Customer_ID].&amp;[817]"/>
            <x15:cachedUniqueName index="817" name="[std_customer_segmentation1].[Customer_ID].&amp;[818]"/>
            <x15:cachedUniqueName index="818" name="[std_customer_segmentation1].[Customer_ID].&amp;[819]"/>
            <x15:cachedUniqueName index="819" name="[std_customer_segmentation1].[Customer_ID].&amp;[820]"/>
            <x15:cachedUniqueName index="820" name="[std_customer_segmentation1].[Customer_ID].&amp;[821]"/>
            <x15:cachedUniqueName index="821" name="[std_customer_segmentation1].[Customer_ID].&amp;[822]"/>
            <x15:cachedUniqueName index="822" name="[std_customer_segmentation1].[Customer_ID].&amp;[823]"/>
            <x15:cachedUniqueName index="823" name="[std_customer_segmentation1].[Customer_ID].&amp;[824]"/>
            <x15:cachedUniqueName index="824" name="[std_customer_segmentation1].[Customer_ID].&amp;[825]"/>
            <x15:cachedUniqueName index="825" name="[std_customer_segmentation1].[Customer_ID].&amp;[826]"/>
            <x15:cachedUniqueName index="826" name="[std_customer_segmentation1].[Customer_ID].&amp;[827]"/>
            <x15:cachedUniqueName index="827" name="[std_customer_segmentation1].[Customer_ID].&amp;[828]"/>
            <x15:cachedUniqueName index="828" name="[std_customer_segmentation1].[Customer_ID].&amp;[829]"/>
            <x15:cachedUniqueName index="829" name="[std_customer_segmentation1].[Customer_ID].&amp;[830]"/>
            <x15:cachedUniqueName index="830" name="[std_customer_segmentation1].[Customer_ID].&amp;[831]"/>
            <x15:cachedUniqueName index="831" name="[std_customer_segmentation1].[Customer_ID].&amp;[832]"/>
            <x15:cachedUniqueName index="832" name="[std_customer_segmentation1].[Customer_ID].&amp;[833]"/>
            <x15:cachedUniqueName index="833" name="[std_customer_segmentation1].[Customer_ID].&amp;[834]"/>
            <x15:cachedUniqueName index="834" name="[std_customer_segmentation1].[Customer_ID].&amp;[835]"/>
            <x15:cachedUniqueName index="835" name="[std_customer_segmentation1].[Customer_ID].&amp;[836]"/>
            <x15:cachedUniqueName index="836" name="[std_customer_segmentation1].[Customer_ID].&amp;[837]"/>
            <x15:cachedUniqueName index="837" name="[std_customer_segmentation1].[Customer_ID].&amp;[838]"/>
            <x15:cachedUniqueName index="838" name="[std_customer_segmentation1].[Customer_ID].&amp;[839]"/>
            <x15:cachedUniqueName index="839" name="[std_customer_segmentation1].[Customer_ID].&amp;[840]"/>
            <x15:cachedUniqueName index="840" name="[std_customer_segmentation1].[Customer_ID].&amp;[841]"/>
            <x15:cachedUniqueName index="841" name="[std_customer_segmentation1].[Customer_ID].&amp;[842]"/>
            <x15:cachedUniqueName index="842" name="[std_customer_segmentation1].[Customer_ID].&amp;[843]"/>
            <x15:cachedUniqueName index="843" name="[std_customer_segmentation1].[Customer_ID].&amp;[844]"/>
            <x15:cachedUniqueName index="844" name="[std_customer_segmentation1].[Customer_ID].&amp;[845]"/>
            <x15:cachedUniqueName index="845" name="[std_customer_segmentation1].[Customer_ID].&amp;[846]"/>
            <x15:cachedUniqueName index="846" name="[std_customer_segmentation1].[Customer_ID].&amp;[847]"/>
            <x15:cachedUniqueName index="847" name="[std_customer_segmentation1].[Customer_ID].&amp;[848]"/>
            <x15:cachedUniqueName index="848" name="[std_customer_segmentation1].[Customer_ID].&amp;[849]"/>
            <x15:cachedUniqueName index="849" name="[std_customer_segmentation1].[Customer_ID].&amp;[850]"/>
            <x15:cachedUniqueName index="850" name="[std_customer_segmentation1].[Customer_ID].&amp;[851]"/>
            <x15:cachedUniqueName index="851" name="[std_customer_segmentation1].[Customer_ID].&amp;[852]"/>
            <x15:cachedUniqueName index="852" name="[std_customer_segmentation1].[Customer_ID].&amp;[853]"/>
            <x15:cachedUniqueName index="853" name="[std_customer_segmentation1].[Customer_ID].&amp;[854]"/>
            <x15:cachedUniqueName index="854" name="[std_customer_segmentation1].[Customer_ID].&amp;[855]"/>
            <x15:cachedUniqueName index="855" name="[std_customer_segmentation1].[Customer_ID].&amp;[856]"/>
            <x15:cachedUniqueName index="856" name="[std_customer_segmentation1].[Customer_ID].&amp;[857]"/>
            <x15:cachedUniqueName index="857" name="[std_customer_segmentation1].[Customer_ID].&amp;[858]"/>
            <x15:cachedUniqueName index="858" name="[std_customer_segmentation1].[Customer_ID].&amp;[859]"/>
            <x15:cachedUniqueName index="859" name="[std_customer_segmentation1].[Customer_ID].&amp;[860]"/>
            <x15:cachedUniqueName index="860" name="[std_customer_segmentation1].[Customer_ID].&amp;[861]"/>
            <x15:cachedUniqueName index="861" name="[std_customer_segmentation1].[Customer_ID].&amp;[862]"/>
            <x15:cachedUniqueName index="862" name="[std_customer_segmentation1].[Customer_ID].&amp;[863]"/>
            <x15:cachedUniqueName index="863" name="[std_customer_segmentation1].[Customer_ID].&amp;[864]"/>
            <x15:cachedUniqueName index="864" name="[std_customer_segmentation1].[Customer_ID].&amp;[865]"/>
            <x15:cachedUniqueName index="865" name="[std_customer_segmentation1].[Customer_ID].&amp;[866]"/>
            <x15:cachedUniqueName index="866" name="[std_customer_segmentation1].[Customer_ID].&amp;[867]"/>
            <x15:cachedUniqueName index="867" name="[std_customer_segmentation1].[Customer_ID].&amp;[868]"/>
            <x15:cachedUniqueName index="868" name="[std_customer_segmentation1].[Customer_ID].&amp;[869]"/>
            <x15:cachedUniqueName index="869" name="[std_customer_segmentation1].[Customer_ID].&amp;[870]"/>
            <x15:cachedUniqueName index="870" name="[std_customer_segmentation1].[Customer_ID].&amp;[871]"/>
            <x15:cachedUniqueName index="871" name="[std_customer_segmentation1].[Customer_ID].&amp;[872]"/>
            <x15:cachedUniqueName index="872" name="[std_customer_segmentation1].[Customer_ID].&amp;[873]"/>
            <x15:cachedUniqueName index="873" name="[std_customer_segmentation1].[Customer_ID].&amp;[874]"/>
            <x15:cachedUniqueName index="874" name="[std_customer_segmentation1].[Customer_ID].&amp;[875]"/>
            <x15:cachedUniqueName index="875" name="[std_customer_segmentation1].[Customer_ID].&amp;[876]"/>
            <x15:cachedUniqueName index="876" name="[std_customer_segmentation1].[Customer_ID].&amp;[877]"/>
            <x15:cachedUniqueName index="877" name="[std_customer_segmentation1].[Customer_ID].&amp;[878]"/>
            <x15:cachedUniqueName index="878" name="[std_customer_segmentation1].[Customer_ID].&amp;[879]"/>
            <x15:cachedUniqueName index="879" name="[std_customer_segmentation1].[Customer_ID].&amp;[880]"/>
            <x15:cachedUniqueName index="880" name="[std_customer_segmentation1].[Customer_ID].&amp;[881]"/>
            <x15:cachedUniqueName index="881" name="[std_customer_segmentation1].[Customer_ID].&amp;[882]"/>
            <x15:cachedUniqueName index="882" name="[std_customer_segmentation1].[Customer_ID].&amp;[883]"/>
            <x15:cachedUniqueName index="883" name="[std_customer_segmentation1].[Customer_ID].&amp;[884]"/>
            <x15:cachedUniqueName index="884" name="[std_customer_segmentation1].[Customer_ID].&amp;[885]"/>
            <x15:cachedUniqueName index="885" name="[std_customer_segmentation1].[Customer_ID].&amp;[886]"/>
            <x15:cachedUniqueName index="886" name="[std_customer_segmentation1].[Customer_ID].&amp;[887]"/>
            <x15:cachedUniqueName index="887" name="[std_customer_segmentation1].[Customer_ID].&amp;[888]"/>
            <x15:cachedUniqueName index="888" name="[std_customer_segmentation1].[Customer_ID].&amp;[889]"/>
            <x15:cachedUniqueName index="889" name="[std_customer_segmentation1].[Customer_ID].&amp;[890]"/>
            <x15:cachedUniqueName index="890" name="[std_customer_segmentation1].[Customer_ID].&amp;[891]"/>
            <x15:cachedUniqueName index="891" name="[std_customer_segmentation1].[Customer_ID].&amp;[892]"/>
            <x15:cachedUniqueName index="892" name="[std_customer_segmentation1].[Customer_ID].&amp;[893]"/>
            <x15:cachedUniqueName index="893" name="[std_customer_segmentation1].[Customer_ID].&amp;[894]"/>
            <x15:cachedUniqueName index="894" name="[std_customer_segmentation1].[Customer_ID].&amp;[895]"/>
            <x15:cachedUniqueName index="895" name="[std_customer_segmentation1].[Customer_ID].&amp;[896]"/>
            <x15:cachedUniqueName index="896" name="[std_customer_segmentation1].[Customer_ID].&amp;[897]"/>
            <x15:cachedUniqueName index="897" name="[std_customer_segmentation1].[Customer_ID].&amp;[898]"/>
            <x15:cachedUniqueName index="898" name="[std_customer_segmentation1].[Customer_ID].&amp;[899]"/>
            <x15:cachedUniqueName index="899" name="[std_customer_segmentation1].[Customer_ID].&amp;[900]"/>
            <x15:cachedUniqueName index="900" name="[std_customer_segmentation1].[Customer_ID].&amp;[901]"/>
            <x15:cachedUniqueName index="901" name="[std_customer_segmentation1].[Customer_ID].&amp;[902]"/>
            <x15:cachedUniqueName index="902" name="[std_customer_segmentation1].[Customer_ID].&amp;[903]"/>
            <x15:cachedUniqueName index="903" name="[std_customer_segmentation1].[Customer_ID].&amp;[904]"/>
            <x15:cachedUniqueName index="904" name="[std_customer_segmentation1].[Customer_ID].&amp;[905]"/>
            <x15:cachedUniqueName index="905" name="[std_customer_segmentation1].[Customer_ID].&amp;[906]"/>
            <x15:cachedUniqueName index="906" name="[std_customer_segmentation1].[Customer_ID].&amp;[907]"/>
            <x15:cachedUniqueName index="907" name="[std_customer_segmentation1].[Customer_ID].&amp;[908]"/>
            <x15:cachedUniqueName index="908" name="[std_customer_segmentation1].[Customer_ID].&amp;[909]"/>
            <x15:cachedUniqueName index="909" name="[std_customer_segmentation1].[Customer_ID].&amp;[910]"/>
            <x15:cachedUniqueName index="910" name="[std_customer_segmentation1].[Customer_ID].&amp;[911]"/>
            <x15:cachedUniqueName index="911" name="[std_customer_segmentation1].[Customer_ID].&amp;[912]"/>
            <x15:cachedUniqueName index="912" name="[std_customer_segmentation1].[Customer_ID].&amp;[913]"/>
            <x15:cachedUniqueName index="913" name="[std_customer_segmentation1].[Customer_ID].&amp;[914]"/>
            <x15:cachedUniqueName index="914" name="[std_customer_segmentation1].[Customer_ID].&amp;[915]"/>
            <x15:cachedUniqueName index="915" name="[std_customer_segmentation1].[Customer_ID].&amp;[916]"/>
            <x15:cachedUniqueName index="916" name="[std_customer_segmentation1].[Customer_ID].&amp;[917]"/>
            <x15:cachedUniqueName index="917" name="[std_customer_segmentation1].[Customer_ID].&amp;[918]"/>
            <x15:cachedUniqueName index="918" name="[std_customer_segmentation1].[Customer_ID].&amp;[919]"/>
            <x15:cachedUniqueName index="919" name="[std_customer_segmentation1].[Customer_ID].&amp;[920]"/>
            <x15:cachedUniqueName index="920" name="[std_customer_segmentation1].[Customer_ID].&amp;[921]"/>
            <x15:cachedUniqueName index="921" name="[std_customer_segmentation1].[Customer_ID].&amp;[922]"/>
            <x15:cachedUniqueName index="922" name="[std_customer_segmentation1].[Customer_ID].&amp;[923]"/>
            <x15:cachedUniqueName index="923" name="[std_customer_segmentation1].[Customer_ID].&amp;[924]"/>
            <x15:cachedUniqueName index="924" name="[std_customer_segmentation1].[Customer_ID].&amp;[925]"/>
            <x15:cachedUniqueName index="925" name="[std_customer_segmentation1].[Customer_ID].&amp;[926]"/>
            <x15:cachedUniqueName index="926" name="[std_customer_segmentation1].[Customer_ID].&amp;[927]"/>
            <x15:cachedUniqueName index="927" name="[std_customer_segmentation1].[Customer_ID].&amp;[928]"/>
            <x15:cachedUniqueName index="928" name="[std_customer_segmentation1].[Customer_ID].&amp;[929]"/>
            <x15:cachedUniqueName index="929" name="[std_customer_segmentation1].[Customer_ID].&amp;[930]"/>
            <x15:cachedUniqueName index="930" name="[std_customer_segmentation1].[Customer_ID].&amp;[931]"/>
            <x15:cachedUniqueName index="931" name="[std_customer_segmentation1].[Customer_ID].&amp;[932]"/>
            <x15:cachedUniqueName index="932" name="[std_customer_segmentation1].[Customer_ID].&amp;[933]"/>
            <x15:cachedUniqueName index="933" name="[std_customer_segmentation1].[Customer_ID].&amp;[934]"/>
            <x15:cachedUniqueName index="934" name="[std_customer_segmentation1].[Customer_ID].&amp;[935]"/>
            <x15:cachedUniqueName index="935" name="[std_customer_segmentation1].[Customer_ID].&amp;[936]"/>
            <x15:cachedUniqueName index="936" name="[std_customer_segmentation1].[Customer_ID].&amp;[937]"/>
            <x15:cachedUniqueName index="937" name="[std_customer_segmentation1].[Customer_ID].&amp;[938]"/>
            <x15:cachedUniqueName index="938" name="[std_customer_segmentation1].[Customer_ID].&amp;[939]"/>
            <x15:cachedUniqueName index="939" name="[std_customer_segmentation1].[Customer_ID].&amp;[940]"/>
            <x15:cachedUniqueName index="940" name="[std_customer_segmentation1].[Customer_ID].&amp;[941]"/>
            <x15:cachedUniqueName index="941" name="[std_customer_segmentation1].[Customer_ID].&amp;[942]"/>
            <x15:cachedUniqueName index="942" name="[std_customer_segmentation1].[Customer_ID].&amp;[943]"/>
            <x15:cachedUniqueName index="943" name="[std_customer_segmentation1].[Customer_ID].&amp;[944]"/>
            <x15:cachedUniqueName index="944" name="[std_customer_segmentation1].[Customer_ID].&amp;[945]"/>
            <x15:cachedUniqueName index="945" name="[std_customer_segmentation1].[Customer_ID].&amp;[946]"/>
            <x15:cachedUniqueName index="946" name="[std_customer_segmentation1].[Customer_ID].&amp;[947]"/>
            <x15:cachedUniqueName index="947" name="[std_customer_segmentation1].[Customer_ID].&amp;[948]"/>
            <x15:cachedUniqueName index="948" name="[std_customer_segmentation1].[Customer_ID].&amp;[949]"/>
            <x15:cachedUniqueName index="949" name="[std_customer_segmentation1].[Customer_ID].&amp;[950]"/>
            <x15:cachedUniqueName index="950" name="[std_customer_segmentation1].[Customer_ID].&amp;[951]"/>
            <x15:cachedUniqueName index="951" name="[std_customer_segmentation1].[Customer_ID].&amp;[952]"/>
            <x15:cachedUniqueName index="952" name="[std_customer_segmentation1].[Customer_ID].&amp;[953]"/>
            <x15:cachedUniqueName index="953" name="[std_customer_segmentation1].[Customer_ID].&amp;[954]"/>
            <x15:cachedUniqueName index="954" name="[std_customer_segmentation1].[Customer_ID].&amp;[955]"/>
            <x15:cachedUniqueName index="955" name="[std_customer_segmentation1].[Customer_ID].&amp;[956]"/>
            <x15:cachedUniqueName index="956" name="[std_customer_segmentation1].[Customer_ID].&amp;[957]"/>
            <x15:cachedUniqueName index="957" name="[std_customer_segmentation1].[Customer_ID].&amp;[958]"/>
            <x15:cachedUniqueName index="958" name="[std_customer_segmentation1].[Customer_ID].&amp;[959]"/>
            <x15:cachedUniqueName index="959" name="[std_customer_segmentation1].[Customer_ID].&amp;[960]"/>
            <x15:cachedUniqueName index="960" name="[std_customer_segmentation1].[Customer_ID].&amp;[961]"/>
            <x15:cachedUniqueName index="961" name="[std_customer_segmentation1].[Customer_ID].&amp;[962]"/>
            <x15:cachedUniqueName index="962" name="[std_customer_segmentation1].[Customer_ID].&amp;[963]"/>
            <x15:cachedUniqueName index="963" name="[std_customer_segmentation1].[Customer_ID].&amp;[964]"/>
            <x15:cachedUniqueName index="964" name="[std_customer_segmentation1].[Customer_ID].&amp;[965]"/>
            <x15:cachedUniqueName index="965" name="[std_customer_segmentation1].[Customer_ID].&amp;[966]"/>
            <x15:cachedUniqueName index="966" name="[std_customer_segmentation1].[Customer_ID].&amp;[967]"/>
            <x15:cachedUniqueName index="967" name="[std_customer_segmentation1].[Customer_ID].&amp;[968]"/>
            <x15:cachedUniqueName index="968" name="[std_customer_segmentation1].[Customer_ID].&amp;[969]"/>
            <x15:cachedUniqueName index="969" name="[std_customer_segmentation1].[Customer_ID].&amp;[970]"/>
            <x15:cachedUniqueName index="970" name="[std_customer_segmentation1].[Customer_ID].&amp;[971]"/>
            <x15:cachedUniqueName index="971" name="[std_customer_segmentation1].[Customer_ID].&amp;[972]"/>
            <x15:cachedUniqueName index="972" name="[std_customer_segmentation1].[Customer_ID].&amp;[973]"/>
            <x15:cachedUniqueName index="973" name="[std_customer_segmentation1].[Customer_ID].&amp;[974]"/>
            <x15:cachedUniqueName index="974" name="[std_customer_segmentation1].[Customer_ID].&amp;[975]"/>
            <x15:cachedUniqueName index="975" name="[std_customer_segmentation1].[Customer_ID].&amp;[976]"/>
            <x15:cachedUniqueName index="976" name="[std_customer_segmentation1].[Customer_ID].&amp;[977]"/>
            <x15:cachedUniqueName index="977" name="[std_customer_segmentation1].[Customer_ID].&amp;[978]"/>
            <x15:cachedUniqueName index="978" name="[std_customer_segmentation1].[Customer_ID].&amp;[979]"/>
            <x15:cachedUniqueName index="979" name="[std_customer_segmentation1].[Customer_ID].&amp;[980]"/>
            <x15:cachedUniqueName index="980" name="[std_customer_segmentation1].[Customer_ID].&amp;[981]"/>
            <x15:cachedUniqueName index="981" name="[std_customer_segmentation1].[Customer_ID].&amp;[982]"/>
            <x15:cachedUniqueName index="982" name="[std_customer_segmentation1].[Customer_ID].&amp;[983]"/>
            <x15:cachedUniqueName index="983" name="[std_customer_segmentation1].[Customer_ID].&amp;[984]"/>
            <x15:cachedUniqueName index="984" name="[std_customer_segmentation1].[Customer_ID].&amp;[985]"/>
            <x15:cachedUniqueName index="985" name="[std_customer_segmentation1].[Customer_ID].&amp;[986]"/>
            <x15:cachedUniqueName index="986" name="[std_customer_segmentation1].[Customer_ID].&amp;[987]"/>
            <x15:cachedUniqueName index="987" name="[std_customer_segmentation1].[Customer_ID].&amp;[988]"/>
            <x15:cachedUniqueName index="988" name="[std_customer_segmentation1].[Customer_ID].&amp;[989]"/>
            <x15:cachedUniqueName index="989" name="[std_customer_segmentation1].[Customer_ID].&amp;[990]"/>
            <x15:cachedUniqueName index="990" name="[std_customer_segmentation1].[Customer_ID].&amp;[991]"/>
            <x15:cachedUniqueName index="991" name="[std_customer_segmentation1].[Customer_ID].&amp;[992]"/>
            <x15:cachedUniqueName index="992" name="[std_customer_segmentation1].[Customer_ID].&amp;[993]"/>
            <x15:cachedUniqueName index="993" name="[std_customer_segmentation1].[Customer_ID].&amp;[994]"/>
            <x15:cachedUniqueName index="994" name="[std_customer_segmentation1].[Customer_ID].&amp;[995]"/>
            <x15:cachedUniqueName index="995" name="[std_customer_segmentation1].[Customer_ID].&amp;[996]"/>
            <x15:cachedUniqueName index="996" name="[std_customer_segmentation1].[Customer_ID].&amp;[997]"/>
            <x15:cachedUniqueName index="997" name="[std_customer_segmentation1].[Customer_ID].&amp;[998]"/>
            <x15:cachedUniqueName index="998" name="[std_customer_segmentation1].[Customer_ID].&amp;[999]"/>
            <x15:cachedUniqueName index="999" name="[std_customer_segmentation1].[Customer_ID].&amp;[1000]"/>
          </x15:cachedUniqueNames>
        </ext>
      </extLst>
    </cacheField>
    <cacheField name="[Measures].[Sum of ReviewRating]" caption="Sum of ReviewRating" numFmtId="0" hierarchy="67" level="32767"/>
    <cacheField name="[std_customer_segmentation1].[SubscriptionStatus].[SubscriptionStatus]" caption="SubscriptionStatus" numFmtId="0" hierarchy="49" level="1">
      <sharedItems count="2">
        <s v="No"/>
        <s v="Yes"/>
      </sharedItems>
    </cacheField>
    <cacheField name="[std_customer_segmentation1].[Age_Group].[Age_Group]" caption="Age_Group" numFmtId="0" hierarchy="56" level="1">
      <sharedItems containsSemiMixedTypes="0" containsNonDate="0" containsString="0"/>
    </cacheField>
  </cacheFields>
  <cacheHierarchies count="72">
    <cacheHierarchy uniqueName="[Range].[Customer_ID]" caption="Customer_ID" attribute="1" defaultMemberUniqueName="[Range].[Customer_ID].[All]" allUniqueName="[Range].[Customer_ID].[All]" dimensionUniqueName="[Range]" displayFolder="" count="0" memberValueDatatype="20" unbalanced="0"/>
    <cacheHierarchy uniqueName="[Range].[Age]" caption="Age" attribute="1" defaultMemberUniqueName="[Range].[Age].[All]" allUniqueName="[Range].[Age].[All]" dimensionUniqueName="[Range]" displayFolder="" count="0" memberValueDatatype="20" unbalanced="0"/>
    <cacheHierarchy uniqueName="[Range].[Gender]" caption="Gender" attribute="1" defaultMemberUniqueName="[Range].[Gender].[All]" allUniqueName="[Range].[Gender].[All]" dimensionUniqueName="[Range]" displayFolder="" count="0" memberValueDatatype="130" unbalanced="0"/>
    <cacheHierarchy uniqueName="[Range].[Item_Purchased]" caption="Item_Purchased" attribute="1" defaultMemberUniqueName="[Range].[Item_Purchased].[All]" allUniqueName="[Range].[Item_Purchased].[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Purchase_Amount_USD]" caption="Purchase_Amount_USD" attribute="1" defaultMemberUniqueName="[Range].[Purchase_Amount_USD].[All]" allUniqueName="[Range].[Purchase_Amount_USD].[All]" dimensionUniqueName="[Range]" displayFolder="" count="0" memberValueDatatype="20" unbalanced="0"/>
    <cacheHierarchy uniqueName="[Range].[Location]" caption="Location" attribute="1" defaultMemberUniqueName="[Range].[Location].[All]" allUniqueName="[Range].[Location].[All]" dimensionUniqueName="[Range]" displayFolder="" count="0" memberValueDatatype="130" unbalanced="0"/>
    <cacheHierarchy uniqueName="[Range].[Size]" caption="Size" attribute="1" defaultMemberUniqueName="[Range].[Size].[All]" allUniqueName="[Range].[Size].[All]" dimensionUniqueName="[Range]" displayFolder="" count="0" memberValueDatatype="130" unbalanced="0"/>
    <cacheHierarchy uniqueName="[Range].[Color]" caption="Color" attribute="1" defaultMemberUniqueName="[Range].[Color].[All]" allUniqueName="[Range].[Color].[All]" dimensionUniqueName="[Range]" displayFolder="" count="0" memberValueDatatype="130" unbalanced="0"/>
    <cacheHierarchy uniqueName="[Range].[Season]" caption="Season" attribute="1" defaultMemberUniqueName="[Range].[Season].[All]" allUniqueName="[Range].[Season].[All]" dimensionUniqueName="[Range]" displayFolder="" count="0" memberValueDatatype="130" unbalanced="0"/>
    <cacheHierarchy uniqueName="[Range].[Review_Rating]" caption="Review_Rating" attribute="1" defaultMemberUniqueName="[Range].[Review_Rating].[All]" allUniqueName="[Range].[Review_Rating].[All]" dimensionUniqueName="[Range]" displayFolder="" count="0" memberValueDatatype="5" unbalanced="0"/>
    <cacheHierarchy uniqueName="[Range].[Subscription_Status]" caption="Subscription_Status" attribute="1" defaultMemberUniqueName="[Range].[Subscription_Status].[All]" allUniqueName="[Range].[Subscription_Status].[All]" dimensionUniqueName="[Range]" displayFolder="" count="0" memberValueDatatype="130" unbalanced="0"/>
    <cacheHierarchy uniqueName="[Range].[Payment_Method]" caption="Payment_Method" attribute="1" defaultMemberUniqueName="[Range].[Payment_Method].[All]" allUniqueName="[Range].[Payment_Method].[All]" dimensionUniqueName="[Range]" displayFolder="" count="0" memberValueDatatype="130" unbalanced="0"/>
    <cacheHierarchy uniqueName="[Range].[Shipping_Type]" caption="Shipping_Type" attribute="1" defaultMemberUniqueName="[Range].[Shipping_Type].[All]" allUniqueName="[Range].[Shipping_Type].[All]" dimensionUniqueName="[Range]" displayFolder="" count="0" memberValueDatatype="130" unbalanced="0"/>
    <cacheHierarchy uniqueName="[Range].[Discount_Applied]" caption="Discount_Applied" attribute="1" defaultMemberUniqueName="[Range].[Discount_Applied].[All]" allUniqueName="[Range].[Discount_Applied].[All]" dimensionUniqueName="[Range]" displayFolder="" count="0" memberValueDatatype="130" unbalanced="0"/>
    <cacheHierarchy uniqueName="[Range].[Promo_Code_Used]" caption="Promo_Code_Used" attribute="1" defaultMemberUniqueName="[Range].[Promo_Code_Used].[All]" allUniqueName="[Range].[Promo_Code_Used].[All]" dimensionUniqueName="[Range]" displayFolder="" count="0" memberValueDatatype="130" unbalanced="0"/>
    <cacheHierarchy uniqueName="[Range].[Previous_Purchases]" caption="Previous_Purchases" attribute="1" defaultMemberUniqueName="[Range].[Previous_Purchases].[All]" allUniqueName="[Range].[Previous_Purchases].[All]" dimensionUniqueName="[Range]" displayFolder="" count="0" memberValueDatatype="20" unbalanced="0"/>
    <cacheHierarchy uniqueName="[Range].[Preferred_Payment_Method]" caption="Preferred_Payment_Method" attribute="1" defaultMemberUniqueName="[Range].[Preferred_Payment_Method].[All]" allUniqueName="[Range].[Preferred_Payment_Method].[All]" dimensionUniqueName="[Range]" displayFolder="" count="0" memberValueDatatype="130" unbalanced="0"/>
    <cacheHierarchy uniqueName="[Range].[Frequency_of_Purchases]" caption="Frequency_of_Purchases" attribute="1" defaultMemberUniqueName="[Range].[Frequency_of_Purchases].[All]" allUniqueName="[Range].[Frequency_of_Purchases].[All]" dimensionUniqueName="[Range]" displayFolder="" count="0" memberValueDatatype="130" unbalanced="0"/>
    <cacheHierarchy uniqueName="[Shopping_table_customer_segmentation1].[Customer_ID]" caption="Customer_ID" attribute="1" defaultMemberUniqueName="[Shopping_table_customer_segmentation1].[Customer_ID].[All]" allUniqueName="[Shopping_table_customer_segmentation1].[Customer_ID].[All]" dimensionUniqueName="[Shopping_table_customer_segmentation1]" displayFolder="" count="2" memberValueDatatype="130" unbalanced="0">
      <fieldsUsage count="2">
        <fieldUsage x="-1"/>
        <fieldUsage x="0"/>
      </fieldsUsage>
    </cacheHierarchy>
    <cacheHierarchy uniqueName="[Shopping_table_customer_segmentation1].[Age]" caption="Age" attribute="1" defaultMemberUniqueName="[Shopping_table_customer_segmentation1].[Age].[All]" allUniqueName="[Shopping_table_customer_segmentation1].[Age].[All]" dimensionUniqueName="[Shopping_table_customer_segmentation1]" displayFolder="" count="0" memberValueDatatype="20" unbalanced="0"/>
    <cacheHierarchy uniqueName="[Shopping_table_customer_segmentation1].[Gender]" caption="Gender" attribute="1" defaultMemberUniqueName="[Shopping_table_customer_segmentation1].[Gender].[All]" allUniqueName="[Shopping_table_customer_segmentation1].[Gender].[All]" dimensionUniqueName="[Shopping_table_customer_segmentation1]" displayFolder="" count="0" memberValueDatatype="130" unbalanced="0"/>
    <cacheHierarchy uniqueName="[Shopping_table_customer_segmentation1].[Item_Purchased]" caption="Item_Purchased" attribute="1" defaultMemberUniqueName="[Shopping_table_customer_segmentation1].[Item_Purchased].[All]" allUniqueName="[Shopping_table_customer_segmentation1].[Item_Purchased].[All]" dimensionUniqueName="[Shopping_table_customer_segmentation1]" displayFolder="" count="0" memberValueDatatype="130" unbalanced="0"/>
    <cacheHierarchy uniqueName="[Shopping_table_customer_segmentation1].[Category]" caption="Category" attribute="1" defaultMemberUniqueName="[Shopping_table_customer_segmentation1].[Category].[All]" allUniqueName="[Shopping_table_customer_segmentation1].[Category].[All]" dimensionUniqueName="[Shopping_table_customer_segmentation1]" displayFolder="" count="0" memberValueDatatype="130" unbalanced="0"/>
    <cacheHierarchy uniqueName="[Shopping_table_customer_segmentation1].[Purchase_Amount_USD]" caption="Purchase_Amount_USD" attribute="1" defaultMemberUniqueName="[Shopping_table_customer_segmentation1].[Purchase_Amount_USD].[All]" allUniqueName="[Shopping_table_customer_segmentation1].[Purchase_Amount_USD].[All]" dimensionUniqueName="[Shopping_table_customer_segmentation1]" displayFolder="" count="0" memberValueDatatype="20" unbalanced="0"/>
    <cacheHierarchy uniqueName="[Shopping_table_customer_segmentation1].[Location]" caption="Location" attribute="1" defaultMemberUniqueName="[Shopping_table_customer_segmentation1].[Location].[All]" allUniqueName="[Shopping_table_customer_segmentation1].[Location].[All]" dimensionUniqueName="[Shopping_table_customer_segmentation1]" displayFolder="" count="0" memberValueDatatype="130" unbalanced="0"/>
    <cacheHierarchy uniqueName="[Shopping_table_customer_segmentation1].[Size]" caption="Size" attribute="1" defaultMemberUniqueName="[Shopping_table_customer_segmentation1].[Size].[All]" allUniqueName="[Shopping_table_customer_segmentation1].[Size].[All]" dimensionUniqueName="[Shopping_table_customer_segmentation1]" displayFolder="" count="2" memberValueDatatype="130" unbalanced="0">
      <fieldsUsage count="2">
        <fieldUsage x="-1"/>
        <fieldUsage x="1"/>
      </fieldsUsage>
    </cacheHierarchy>
    <cacheHierarchy uniqueName="[Shopping_table_customer_segmentation1].[Color]" caption="Color" attribute="1" defaultMemberUniqueName="[Shopping_table_customer_segmentation1].[Color].[All]" allUniqueName="[Shopping_table_customer_segmentation1].[Color].[All]" dimensionUniqueName="[Shopping_table_customer_segmentation1]" displayFolder="" count="0" memberValueDatatype="130" unbalanced="0"/>
    <cacheHierarchy uniqueName="[Shopping_table_customer_segmentation1].[Season]" caption="Season" attribute="1" defaultMemberUniqueName="[Shopping_table_customer_segmentation1].[Season].[All]" allUniqueName="[Shopping_table_customer_segmentation1].[Season].[All]" dimensionUniqueName="[Shopping_table_customer_segmentation1]" displayFolder="" count="0" memberValueDatatype="130" unbalanced="0"/>
    <cacheHierarchy uniqueName="[Shopping_table_customer_segmentation1].[Review_Rating]" caption="Review_Rating" attribute="1" defaultMemberUniqueName="[Shopping_table_customer_segmentation1].[Review_Rating].[All]" allUniqueName="[Shopping_table_customer_segmentation1].[Review_Rating].[All]" dimensionUniqueName="[Shopping_table_customer_segmentation1]" displayFolder="" count="0" memberValueDatatype="5" unbalanced="0"/>
    <cacheHierarchy uniqueName="[Shopping_table_customer_segmentation1].[Subscription_Status]" caption="Subscription_Status" attribute="1" defaultMemberUniqueName="[Shopping_table_customer_segmentation1].[Subscription_Status].[All]" allUniqueName="[Shopping_table_customer_segmentation1].[Subscription_Status].[All]" dimensionUniqueName="[Shopping_table_customer_segmentation1]" displayFolder="" count="0" memberValueDatatype="130" unbalanced="0"/>
    <cacheHierarchy uniqueName="[Shopping_table_customer_segmentation1].[Payment_Method]" caption="Payment_Method" attribute="1" defaultMemberUniqueName="[Shopping_table_customer_segmentation1].[Payment_Method].[All]" allUniqueName="[Shopping_table_customer_segmentation1].[Payment_Method].[All]" dimensionUniqueName="[Shopping_table_customer_segmentation1]" displayFolder="" count="0" memberValueDatatype="130" unbalanced="0"/>
    <cacheHierarchy uniqueName="[Shopping_table_customer_segmentation1].[Shipping_Type]" caption="Shipping_Type" attribute="1" defaultMemberUniqueName="[Shopping_table_customer_segmentation1].[Shipping_Type].[All]" allUniqueName="[Shopping_table_customer_segmentation1].[Shipping_Type].[All]" dimensionUniqueName="[Shopping_table_customer_segmentation1]" displayFolder="" count="0" memberValueDatatype="130" unbalanced="0"/>
    <cacheHierarchy uniqueName="[Shopping_table_customer_segmentation1].[Discount_Applied]" caption="Discount_Applied" attribute="1" defaultMemberUniqueName="[Shopping_table_customer_segmentation1].[Discount_Applied].[All]" allUniqueName="[Shopping_table_customer_segmentation1].[Discount_Applied].[All]" dimensionUniqueName="[Shopping_table_customer_segmentation1]" displayFolder="" count="0" memberValueDatatype="130" unbalanced="0"/>
    <cacheHierarchy uniqueName="[Shopping_table_customer_segmentation1].[Promo_Code_Used]" caption="Promo_Code_Used" attribute="1" defaultMemberUniqueName="[Shopping_table_customer_segmentation1].[Promo_Code_Used].[All]" allUniqueName="[Shopping_table_customer_segmentation1].[Promo_Code_Used].[All]" dimensionUniqueName="[Shopping_table_customer_segmentation1]" displayFolder="" count="0" memberValueDatatype="130" unbalanced="0"/>
    <cacheHierarchy uniqueName="[Shopping_table_customer_segmentation1].[Previous_Purchases]" caption="Previous_Purchases" attribute="1" defaultMemberUniqueName="[Shopping_table_customer_segmentation1].[Previous_Purchases].[All]" allUniqueName="[Shopping_table_customer_segmentation1].[Previous_Purchases].[All]" dimensionUniqueName="[Shopping_table_customer_segmentation1]" displayFolder="" count="0" memberValueDatatype="130" unbalanced="0"/>
    <cacheHierarchy uniqueName="[Shopping_table_customer_segmentation1].[Preferred_Payment_Method]" caption="Preferred_Payment_Method" attribute="1" defaultMemberUniqueName="[Shopping_table_customer_segmentation1].[Preferred_Payment_Method].[All]" allUniqueName="[Shopping_table_customer_segmentation1].[Preferred_Payment_Method].[All]" dimensionUniqueName="[Shopping_table_customer_segmentation1]" displayFolder="" count="0" memberValueDatatype="130" unbalanced="0"/>
    <cacheHierarchy uniqueName="[Shopping_table_customer_segmentation1].[Frequency_of_Purchases]" caption="Frequency_of_Purchases" attribute="1" defaultMemberUniqueName="[Shopping_table_customer_segmentation1].[Frequency_of_Purchases].[All]" allUniqueName="[Shopping_table_customer_segmentation1].[Frequency_of_Purchases].[All]" dimensionUniqueName="[Shopping_table_customer_segmentation1]" displayFolder="" count="0" memberValueDatatype="130" unbalanced="0"/>
    <cacheHierarchy uniqueName="[std_customer_segmentation1].[Customer_ID]" caption="Customer_ID" attribute="1" defaultMemberUniqueName="[std_customer_segmentation1].[Customer_ID].[All]" allUniqueName="[std_customer_segmentation1].[Customer_ID].[All]" dimensionUniqueName="[std_customer_segmentation1]" displayFolder="" count="2" memberValueDatatype="20" unbalanced="0">
      <fieldsUsage count="2">
        <fieldUsage x="-1"/>
        <fieldUsage x="2"/>
      </fieldsUsage>
    </cacheHierarchy>
    <cacheHierarchy uniqueName="[std_customer_segmentation1].[Age]" caption="Age" attribute="1" defaultMemberUniqueName="[std_customer_segmentation1].[Age].[All]" allUniqueName="[std_customer_segmentation1].[Age].[All]" dimensionUniqueName="[std_customer_segmentation1]" displayFolder="" count="0" memberValueDatatype="20" unbalanced="0"/>
    <cacheHierarchy uniqueName="[std_customer_segmentation1].[Gender]" caption="Gender" attribute="1" defaultMemberUniqueName="[std_customer_segmentation1].[Gender].[All]" allUniqueName="[std_customer_segmentation1].[Gender].[All]" dimensionUniqueName="[std_customer_segmentation1]" displayFolder="" count="0" memberValueDatatype="130" unbalanced="0"/>
    <cacheHierarchy uniqueName="[std_customer_segmentation1].[ItemPurchased]" caption="ItemPurchased" attribute="1" defaultMemberUniqueName="[std_customer_segmentation1].[ItemPurchased].[All]" allUniqueName="[std_customer_segmentation1].[ItemPurchased].[All]" dimensionUniqueName="[std_customer_segmentation1]" displayFolder="" count="0" memberValueDatatype="130" unbalanced="0"/>
    <cacheHierarchy uniqueName="[std_customer_segmentation1].[Category]" caption="Category" attribute="1" defaultMemberUniqueName="[std_customer_segmentation1].[Category].[All]" allUniqueName="[std_customer_segmentation1].[Category].[All]" dimensionUniqueName="[std_customer_segmentation1]" displayFolder="" count="0" memberValueDatatype="130" unbalanced="0"/>
    <cacheHierarchy uniqueName="[std_customer_segmentation1].[PurchaseAmountUSD]" caption="PurchaseAmountUSD" attribute="1" defaultMemberUniqueName="[std_customer_segmentation1].[PurchaseAmountUSD].[All]" allUniqueName="[std_customer_segmentation1].[PurchaseAmountUSD].[All]" dimensionUniqueName="[std_customer_segmentation1]" displayFolder="" count="0" memberValueDatatype="5" unbalanced="0"/>
    <cacheHierarchy uniqueName="[std_customer_segmentation1].[Location]" caption="Location" attribute="1" defaultMemberUniqueName="[std_customer_segmentation1].[Location].[All]" allUniqueName="[std_customer_segmentation1].[Location].[All]" dimensionUniqueName="[std_customer_segmentation1]" displayFolder="" count="0" memberValueDatatype="130" unbalanced="0"/>
    <cacheHierarchy uniqueName="[std_customer_segmentation1].[Size]" caption="Size" attribute="1" defaultMemberUniqueName="[std_customer_segmentation1].[Size].[All]" allUniqueName="[std_customer_segmentation1].[Size].[All]" dimensionUniqueName="[std_customer_segmentation1]" displayFolder="" count="0" memberValueDatatype="130" unbalanced="0"/>
    <cacheHierarchy uniqueName="[std_customer_segmentation1].[Color]" caption="Color" attribute="1" defaultMemberUniqueName="[std_customer_segmentation1].[Color].[All]" allUniqueName="[std_customer_segmentation1].[Color].[All]" dimensionUniqueName="[std_customer_segmentation1]" displayFolder="" count="0" memberValueDatatype="130" unbalanced="0"/>
    <cacheHierarchy uniqueName="[std_customer_segmentation1].[Season]" caption="Season" attribute="1" defaultMemberUniqueName="[std_customer_segmentation1].[Season].[All]" allUniqueName="[std_customer_segmentation1].[Season].[All]" dimensionUniqueName="[std_customer_segmentation1]" displayFolder="" count="0" memberValueDatatype="130" unbalanced="0"/>
    <cacheHierarchy uniqueName="[std_customer_segmentation1].[ReviewRating]" caption="ReviewRating" attribute="1" defaultMemberUniqueName="[std_customer_segmentation1].[ReviewRating].[All]" allUniqueName="[std_customer_segmentation1].[ReviewRating].[All]" dimensionUniqueName="[std_customer_segmentation1]" displayFolder="" count="0" memberValueDatatype="20" unbalanced="0"/>
    <cacheHierarchy uniqueName="[std_customer_segmentation1].[SubscriptionStatus]" caption="SubscriptionStatus" attribute="1" defaultMemberUniqueName="[std_customer_segmentation1].[SubscriptionStatus].[All]" allUniqueName="[std_customer_segmentation1].[SubscriptionStatus].[All]" dimensionUniqueName="[std_customer_segmentation1]" displayFolder="" count="2" memberValueDatatype="130" unbalanced="0">
      <fieldsUsage count="2">
        <fieldUsage x="-1"/>
        <fieldUsage x="4"/>
      </fieldsUsage>
    </cacheHierarchy>
    <cacheHierarchy uniqueName="[std_customer_segmentation1].[ShippingType]" caption="ShippingType" attribute="1" defaultMemberUniqueName="[std_customer_segmentation1].[ShippingType].[All]" allUniqueName="[std_customer_segmentation1].[ShippingType].[All]" dimensionUniqueName="[std_customer_segmentation1]" displayFolder="" count="0" memberValueDatatype="130" unbalanced="0"/>
    <cacheHierarchy uniqueName="[std_customer_segmentation1].[DiscountApplied]" caption="DiscountApplied" attribute="1" defaultMemberUniqueName="[std_customer_segmentation1].[DiscountApplied].[All]" allUniqueName="[std_customer_segmentation1].[DiscountApplied].[All]" dimensionUniqueName="[std_customer_segmentation1]" displayFolder="" count="0" memberValueDatatype="130" unbalanced="0"/>
    <cacheHierarchy uniqueName="[std_customer_segmentation1].[PromoCodeUsed]" caption="PromoCodeUsed" attribute="1" defaultMemberUniqueName="[std_customer_segmentation1].[PromoCodeUsed].[All]" allUniqueName="[std_customer_segmentation1].[PromoCodeUsed].[All]" dimensionUniqueName="[std_customer_segmentation1]" displayFolder="" count="0" memberValueDatatype="130" unbalanced="0"/>
    <cacheHierarchy uniqueName="[std_customer_segmentation1].[PreviousPurchases]" caption="PreviousPurchases" attribute="1" defaultMemberUniqueName="[std_customer_segmentation1].[PreviousPurchases].[All]" allUniqueName="[std_customer_segmentation1].[PreviousPurchases].[All]" dimensionUniqueName="[std_customer_segmentation1]" displayFolder="" count="0" memberValueDatatype="20" unbalanced="0"/>
    <cacheHierarchy uniqueName="[std_customer_segmentation1].[PaymentMethod]" caption="PaymentMethod" attribute="1" defaultMemberUniqueName="[std_customer_segmentation1].[PaymentMethod].[All]" allUniqueName="[std_customer_segmentation1].[PaymentMethod].[All]" dimensionUniqueName="[std_customer_segmentation1]" displayFolder="" count="0" memberValueDatatype="130" unbalanced="0"/>
    <cacheHierarchy uniqueName="[std_customer_segmentation1].[FrequencyOfPurchases]" caption="FrequencyOfPurchases" attribute="1" defaultMemberUniqueName="[std_customer_segmentation1].[FrequencyOfPurchases].[All]" allUniqueName="[std_customer_segmentation1].[FrequencyOfPurchases].[All]" dimensionUniqueName="[std_customer_segmentation1]" displayFolder="" count="0" memberValueDatatype="130" unbalanced="0"/>
    <cacheHierarchy uniqueName="[std_customer_segmentation1].[Age_Group]" caption="Age_Group" attribute="1" defaultMemberUniqueName="[std_customer_segmentation1].[Age_Group].[All]" allUniqueName="[std_customer_segmentation1].[Age_Group].[All]" dimensionUniqueName="[std_customer_segmentation1]" displayFolder="" count="2" memberValueDatatype="130" unbalanced="0">
      <fieldsUsage count="2">
        <fieldUsage x="-1"/>
        <fieldUsage x="5"/>
      </fieldsUsage>
    </cacheHierarchy>
    <cacheHierarchy uniqueName="[Measures].[__XL_Count Shopping_table_customer_segmentation1]" caption="__XL_Count Shopping_table_customer_segmentation1" measure="1" displayFolder="" measureGroup="Shopping_table_customer_segmentation1" count="0" hidden="1"/>
    <cacheHierarchy uniqueName="[Measures].[__XL_Count std_customer_segmentation1]" caption="__XL_Count std_customer_segmentation1" measure="1" displayFolder="" measureGroup="std_customer_segmentation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Previous_Purchases]" caption="Count of Previous_Purchases" measure="1" displayFolder="" measureGroup="Shopping_table_customer_segmentation1" count="0" hidden="1">
      <extLst>
        <ext xmlns:x15="http://schemas.microsoft.com/office/spreadsheetml/2010/11/main" uri="{B97F6D7D-B522-45F9-BDA1-12C45D357490}">
          <x15:cacheHierarchy aggregatedColumn="35"/>
        </ext>
      </extLst>
    </cacheHierarchy>
    <cacheHierarchy uniqueName="[Measures].[Sum of Purchase_Amount_USD]" caption="Sum of Purchase_Amount_USD" measure="1" displayFolder="" measureGroup="Shopping_table_customer_segmentation1" count="0" hidden="1">
      <extLst>
        <ext xmlns:x15="http://schemas.microsoft.com/office/spreadsheetml/2010/11/main" uri="{B97F6D7D-B522-45F9-BDA1-12C45D357490}">
          <x15:cacheHierarchy aggregatedColumn="24"/>
        </ext>
      </extLst>
    </cacheHierarchy>
    <cacheHierarchy uniqueName="[Measures].[Count of Category]" caption="Count of Category" measure="1" displayFolder="" measureGroup="Shopping_table_customer_segmentation1" count="0" hidden="1">
      <extLst>
        <ext xmlns:x15="http://schemas.microsoft.com/office/spreadsheetml/2010/11/main" uri="{B97F6D7D-B522-45F9-BDA1-12C45D357490}">
          <x15:cacheHierarchy aggregatedColumn="23"/>
        </ext>
      </extLst>
    </cacheHierarchy>
    <cacheHierarchy uniqueName="[Measures].[Count of Subscription_Status]" caption="Count of Subscription_Status" measure="1" displayFolder="" measureGroup="Shopping_table_customer_segmentation1" count="0" hidden="1">
      <extLst>
        <ext xmlns:x15="http://schemas.microsoft.com/office/spreadsheetml/2010/11/main" uri="{B97F6D7D-B522-45F9-BDA1-12C45D357490}">
          <x15:cacheHierarchy aggregatedColumn="30"/>
        </ext>
      </extLst>
    </cacheHierarchy>
    <cacheHierarchy uniqueName="[Measures].[Sum of Review_Rating]" caption="Sum of Review_Rating" measure="1" displayFolder="" measureGroup="Shopping_table_customer_segmentation1" count="0" hidden="1">
      <extLst>
        <ext xmlns:x15="http://schemas.microsoft.com/office/spreadsheetml/2010/11/main" uri="{B97F6D7D-B522-45F9-BDA1-12C45D357490}">
          <x15:cacheHierarchy aggregatedColumn="29"/>
        </ext>
      </extLst>
    </cacheHierarchy>
    <cacheHierarchy uniqueName="[Measures].[Count of Discount_Applied]" caption="Count of Discount_Applied" measure="1" displayFolder="" measureGroup="Shopping_table_customer_segmentation1" count="0" hidden="1">
      <extLst>
        <ext xmlns:x15="http://schemas.microsoft.com/office/spreadsheetml/2010/11/main" uri="{B97F6D7D-B522-45F9-BDA1-12C45D357490}">
          <x15:cacheHierarchy aggregatedColumn="33"/>
        </ext>
      </extLst>
    </cacheHierarchy>
    <cacheHierarchy uniqueName="[Measures].[Sum of ReviewRating]" caption="Sum of ReviewRating" measure="1" displayFolder="" measureGroup="std_customer_segmentation1" count="0" oneField="1" hidden="1">
      <fieldsUsage count="1">
        <fieldUsage x="3"/>
      </fieldsUsage>
      <extLst>
        <ext xmlns:x15="http://schemas.microsoft.com/office/spreadsheetml/2010/11/main" uri="{B97F6D7D-B522-45F9-BDA1-12C45D357490}">
          <x15:cacheHierarchy aggregatedColumn="48"/>
        </ext>
      </extLst>
    </cacheHierarchy>
    <cacheHierarchy uniqueName="[Measures].[Count of SubscriptionStatus]" caption="Count of SubscriptionStatus" measure="1" displayFolder="" measureGroup="std_customer_segmentation1" count="0" hidden="1">
      <extLst>
        <ext xmlns:x15="http://schemas.microsoft.com/office/spreadsheetml/2010/11/main" uri="{B97F6D7D-B522-45F9-BDA1-12C45D357490}">
          <x15:cacheHierarchy aggregatedColumn="49"/>
        </ext>
      </extLst>
    </cacheHierarchy>
    <cacheHierarchy uniqueName="[Measures].[Count of Item_Purchased]" caption="Count of Item_Purchased" measure="1" displayFolder="" measureGroup="Shopping_table_customer_segmentation1" count="0" hidden="1">
      <extLst>
        <ext xmlns:x15="http://schemas.microsoft.com/office/spreadsheetml/2010/11/main" uri="{B97F6D7D-B522-45F9-BDA1-12C45D357490}">
          <x15:cacheHierarchy aggregatedColumn="22"/>
        </ext>
      </extLst>
    </cacheHierarchy>
    <cacheHierarchy uniqueName="[Measures].[Count of Category 2]" caption="Count of Category 2" measure="1" displayFolder="" measureGroup="Range" count="0" hidden="1">
      <extLst>
        <ext xmlns:x15="http://schemas.microsoft.com/office/spreadsheetml/2010/11/main" uri="{B97F6D7D-B522-45F9-BDA1-12C45D357490}">
          <x15:cacheHierarchy aggregatedColumn="4"/>
        </ext>
      </extLst>
    </cacheHierarchy>
    <cacheHierarchy uniqueName="[Measures].[Count of Item_Purchased 2]" caption="Count of Item_Purchased 2" measure="1" displayFolder="" measureGroup="Range" count="0" hidden="1">
      <extLst>
        <ext xmlns:x15="http://schemas.microsoft.com/office/spreadsheetml/2010/11/main" uri="{B97F6D7D-B522-45F9-BDA1-12C45D357490}">
          <x15:cacheHierarchy aggregatedColumn="3"/>
        </ext>
      </extLst>
    </cacheHierarchy>
  </cacheHierarchies>
  <kpis count="0"/>
  <dimensions count="4">
    <dimension measure="1" name="Measures" uniqueName="[Measures]" caption="Measures"/>
    <dimension name="Range" uniqueName="[Range]" caption="Range"/>
    <dimension name="Shopping_table_customer_segmentation1" uniqueName="[Shopping_table_customer_segmentation1]" caption="Shopping_table_customer_segmentation1"/>
    <dimension name="std_customer_segmentation1" uniqueName="[std_customer_segmentation1]" caption="std_customer_segmentation1"/>
  </dimensions>
  <measureGroups count="3">
    <measureGroup name="Range" caption="Range"/>
    <measureGroup name="Shopping_table_customer_segmentation1" caption="Shopping_table_customer_segmentation1"/>
    <measureGroup name="std_customer_segmentation1" caption="std_customer_segmentation1"/>
  </measureGroups>
  <maps count="4">
    <map measureGroup="0"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tyapraveenkumar pavankumar" refreshedDate="46129.464213657404" backgroundQuery="1" createdVersion="8" refreshedVersion="8" minRefreshableVersion="3" recordCount="0" supportSubquery="1" supportAdvancedDrill="1" xr:uid="{8FA0F2B0-A586-4CEF-88E7-FAE8F70D705A}">
  <cacheSource type="external" connectionId="6"/>
  <cacheFields count="6">
    <cacheField name="[Shopping_table_customer_segmentation1].[Customer_ID].[Customer_ID]" caption="Customer_ID" numFmtId="0" hierarchy="19" level="1">
      <sharedItems count="1000">
        <s v="1"/>
        <s v="10"/>
        <s v="100"/>
        <s v="1000"/>
        <s v="101"/>
        <s v="102"/>
        <s v="103"/>
        <s v="104"/>
        <s v="105"/>
        <s v="106"/>
        <s v="107"/>
        <s v="108"/>
        <s v="109"/>
        <s v="11"/>
        <s v="110"/>
        <s v="111"/>
        <s v="112"/>
        <s v="113"/>
        <s v="114"/>
        <s v="115"/>
        <s v="116"/>
        <s v="117"/>
        <s v="118"/>
        <s v="119"/>
        <s v="12"/>
        <s v="120"/>
        <s v="121"/>
        <s v="122"/>
        <s v="123"/>
        <s v="124"/>
        <s v="125"/>
        <s v="126"/>
        <s v="127"/>
        <s v="128"/>
        <s v="129"/>
        <s v="13"/>
        <s v="130"/>
        <s v="131"/>
        <s v="132"/>
        <s v="133"/>
        <s v="134"/>
        <s v="135"/>
        <s v="136"/>
        <s v="137"/>
        <s v="138"/>
        <s v="139"/>
        <s v="14"/>
        <s v="140"/>
        <s v="141"/>
        <s v="142"/>
        <s v="143"/>
        <s v="144"/>
        <s v="145"/>
        <s v="146"/>
        <s v="147"/>
        <s v="148"/>
        <s v="149"/>
        <s v="15"/>
        <s v="150"/>
        <s v="151"/>
        <s v="152"/>
        <s v="153"/>
        <s v="154"/>
        <s v="155"/>
        <s v="156"/>
        <s v="157"/>
        <s v="158"/>
        <s v="159"/>
        <s v="16"/>
        <s v="160"/>
        <s v="161"/>
        <s v="162"/>
        <s v="163"/>
        <s v="164"/>
        <s v="165"/>
        <s v="166"/>
        <s v="167"/>
        <s v="168"/>
        <s v="169"/>
        <s v="17"/>
        <s v="170"/>
        <s v="171"/>
        <s v="172"/>
        <s v="173"/>
        <s v="174"/>
        <s v="175"/>
        <s v="176"/>
        <s v="177"/>
        <s v="178"/>
        <s v="179"/>
        <s v="18"/>
        <s v="180"/>
        <s v="181"/>
        <s v="182"/>
        <s v="183"/>
        <s v="184"/>
        <s v="185"/>
        <s v="186"/>
        <s v="187"/>
        <s v="188"/>
        <s v="189"/>
        <s v="19"/>
        <s v="190"/>
        <s v="191"/>
        <s v="192"/>
        <s v="193"/>
        <s v="194"/>
        <s v="195"/>
        <s v="196"/>
        <s v="197"/>
        <s v="198"/>
        <s v="199"/>
        <s v="2"/>
        <s v="20"/>
        <s v="200"/>
        <s v="201"/>
        <s v="202"/>
        <s v="203"/>
        <s v="204"/>
        <s v="205"/>
        <s v="206"/>
        <s v="207"/>
        <s v="208"/>
        <s v="209"/>
        <s v="21"/>
        <s v="210"/>
        <s v="211"/>
        <s v="212"/>
        <s v="213"/>
        <s v="214"/>
        <s v="215"/>
        <s v="216"/>
        <s v="217"/>
        <s v="218"/>
        <s v="219"/>
        <s v="22"/>
        <s v="220"/>
        <s v="221"/>
        <s v="222"/>
        <s v="223"/>
        <s v="224"/>
        <s v="225"/>
        <s v="226"/>
        <s v="227"/>
        <s v="228"/>
        <s v="229"/>
        <s v="23"/>
        <s v="230"/>
        <s v="231"/>
        <s v="232"/>
        <s v="233"/>
        <s v="234"/>
        <s v="235"/>
        <s v="236"/>
        <s v="237"/>
        <s v="238"/>
        <s v="239"/>
        <s v="24"/>
        <s v="240"/>
        <s v="241"/>
        <s v="242"/>
        <s v="243"/>
        <s v="244"/>
        <s v="245"/>
        <s v="246"/>
        <s v="247"/>
        <s v="248"/>
        <s v="249"/>
        <s v="25"/>
        <s v="250"/>
        <s v="251"/>
        <s v="252"/>
        <s v="253"/>
        <s v="254"/>
        <s v="255"/>
        <s v="256"/>
        <s v="257"/>
        <s v="258"/>
        <s v="259"/>
        <s v="26"/>
        <s v="260"/>
        <s v="261"/>
        <s v="262"/>
        <s v="263"/>
        <s v="264"/>
        <s v="265"/>
        <s v="266"/>
        <s v="267"/>
        <s v="268"/>
        <s v="269"/>
        <s v="27"/>
        <s v="270"/>
        <s v="271"/>
        <s v="272"/>
        <s v="273"/>
        <s v="274"/>
        <s v="275"/>
        <s v="276"/>
        <s v="277"/>
        <s v="278"/>
        <s v="279"/>
        <s v="28"/>
        <s v="280"/>
        <s v="281"/>
        <s v="282"/>
        <s v="283"/>
        <s v="284"/>
        <s v="285"/>
        <s v="286"/>
        <s v="287"/>
        <s v="288"/>
        <s v="289"/>
        <s v="29"/>
        <s v="290"/>
        <s v="291"/>
        <s v="292"/>
        <s v="293"/>
        <s v="294"/>
        <s v="295"/>
        <s v="296"/>
        <s v="297"/>
        <s v="298"/>
        <s v="299"/>
        <s v="3"/>
        <s v="30"/>
        <s v="300"/>
        <s v="301"/>
        <s v="302"/>
        <s v="303"/>
        <s v="304"/>
        <s v="305"/>
        <s v="306"/>
        <s v="307"/>
        <s v="308"/>
        <s v="309"/>
        <s v="31"/>
        <s v="310"/>
        <s v="311"/>
        <s v="312"/>
        <s v="313"/>
        <s v="314"/>
        <s v="315"/>
        <s v="316"/>
        <s v="317"/>
        <s v="318"/>
        <s v="319"/>
        <s v="32"/>
        <s v="320"/>
        <s v="321"/>
        <s v="322"/>
        <s v="323"/>
        <s v="324"/>
        <s v="325"/>
        <s v="326"/>
        <s v="327"/>
        <s v="328"/>
        <s v="329"/>
        <s v="33"/>
        <s v="330"/>
        <s v="331"/>
        <s v="332"/>
        <s v="333"/>
        <s v="334"/>
        <s v="335"/>
        <s v="336"/>
        <s v="337"/>
        <s v="338"/>
        <s v="339"/>
        <s v="34"/>
        <s v="340"/>
        <s v="341"/>
        <s v="342"/>
        <s v="343"/>
        <s v="344"/>
        <s v="345"/>
        <s v="346"/>
        <s v="347"/>
        <s v="348"/>
        <s v="349"/>
        <s v="35"/>
        <s v="350"/>
        <s v="351"/>
        <s v="352"/>
        <s v="353"/>
        <s v="354"/>
        <s v="355"/>
        <s v="356"/>
        <s v="357"/>
        <s v="358"/>
        <s v="359"/>
        <s v="36"/>
        <s v="360"/>
        <s v="361"/>
        <s v="362"/>
        <s v="363"/>
        <s v="364"/>
        <s v="365"/>
        <s v="366"/>
        <s v="367"/>
        <s v="368"/>
        <s v="369"/>
        <s v="37"/>
        <s v="370"/>
        <s v="371"/>
        <s v="372"/>
        <s v="373"/>
        <s v="374"/>
        <s v="375"/>
        <s v="376"/>
        <s v="377"/>
        <s v="378"/>
        <s v="379"/>
        <s v="38"/>
        <s v="380"/>
        <s v="381"/>
        <s v="382"/>
        <s v="383"/>
        <s v="384"/>
        <s v="385"/>
        <s v="386"/>
        <s v="387"/>
        <s v="388"/>
        <s v="389"/>
        <s v="39"/>
        <s v="390"/>
        <s v="391"/>
        <s v="392"/>
        <s v="393"/>
        <s v="394"/>
        <s v="395"/>
        <s v="396"/>
        <s v="397"/>
        <s v="398"/>
        <s v="399"/>
        <s v="4"/>
        <s v="40"/>
        <s v="400"/>
        <s v="401"/>
        <s v="402"/>
        <s v="403"/>
        <s v="404"/>
        <s v="405"/>
        <s v="406"/>
        <s v="407"/>
        <s v="408"/>
        <s v="409"/>
        <s v="41"/>
        <s v="410"/>
        <s v="411"/>
        <s v="412"/>
        <s v="413"/>
        <s v="414"/>
        <s v="415"/>
        <s v="416"/>
        <s v="417"/>
        <s v="418"/>
        <s v="419"/>
        <s v="42"/>
        <s v="420"/>
        <s v="421"/>
        <s v="422"/>
        <s v="423"/>
        <s v="424"/>
        <s v="425"/>
        <s v="426"/>
        <s v="427"/>
        <s v="428"/>
        <s v="429"/>
        <s v="43"/>
        <s v="430"/>
        <s v="431"/>
        <s v="432"/>
        <s v="433"/>
        <s v="434"/>
        <s v="435"/>
        <s v="436"/>
        <s v="437"/>
        <s v="438"/>
        <s v="439"/>
        <s v="44"/>
        <s v="440"/>
        <s v="441"/>
        <s v="442"/>
        <s v="443"/>
        <s v="444"/>
        <s v="445"/>
        <s v="446"/>
        <s v="447"/>
        <s v="448"/>
        <s v="449"/>
        <s v="45"/>
        <s v="450"/>
        <s v="451"/>
        <s v="452"/>
        <s v="453"/>
        <s v="454"/>
        <s v="455"/>
        <s v="456"/>
        <s v="457"/>
        <s v="458"/>
        <s v="459"/>
        <s v="46"/>
        <s v="460"/>
        <s v="461"/>
        <s v="462"/>
        <s v="463"/>
        <s v="464"/>
        <s v="465"/>
        <s v="466"/>
        <s v="467"/>
        <s v="468"/>
        <s v="469"/>
        <s v="47"/>
        <s v="470"/>
        <s v="471"/>
        <s v="472"/>
        <s v="473"/>
        <s v="474"/>
        <s v="475"/>
        <s v="476"/>
        <s v="477"/>
        <s v="478"/>
        <s v="479"/>
        <s v="48"/>
        <s v="480"/>
        <s v="481"/>
        <s v="482"/>
        <s v="483"/>
        <s v="484"/>
        <s v="485"/>
        <s v="486"/>
        <s v="487"/>
        <s v="488"/>
        <s v="489"/>
        <s v="49"/>
        <s v="490"/>
        <s v="491"/>
        <s v="492"/>
        <s v="493"/>
        <s v="494"/>
        <s v="495"/>
        <s v="496"/>
        <s v="497"/>
        <s v="498"/>
        <s v="499"/>
        <s v="5"/>
        <s v="50"/>
        <s v="500"/>
        <s v="501"/>
        <s v="502"/>
        <s v="503"/>
        <s v="504"/>
        <s v="505"/>
        <s v="506"/>
        <s v="507"/>
        <s v="508"/>
        <s v="509"/>
        <s v="51"/>
        <s v="510"/>
        <s v="511"/>
        <s v="512"/>
        <s v="513"/>
        <s v="514"/>
        <s v="515"/>
        <s v="516"/>
        <s v="517"/>
        <s v="518"/>
        <s v="519"/>
        <s v="52"/>
        <s v="520"/>
        <s v="521"/>
        <s v="522"/>
        <s v="523"/>
        <s v="524"/>
        <s v="525"/>
        <s v="526"/>
        <s v="527"/>
        <s v="528"/>
        <s v="529"/>
        <s v="53"/>
        <s v="530"/>
        <s v="531"/>
        <s v="532"/>
        <s v="533"/>
        <s v="534"/>
        <s v="535"/>
        <s v="536"/>
        <s v="537"/>
        <s v="538"/>
        <s v="539"/>
        <s v="54"/>
        <s v="540"/>
        <s v="541"/>
        <s v="542"/>
        <s v="543"/>
        <s v="544"/>
        <s v="545"/>
        <s v="546"/>
        <s v="547"/>
        <s v="548"/>
        <s v="549"/>
        <s v="55"/>
        <s v="550"/>
        <s v="551"/>
        <s v="552"/>
        <s v="553"/>
        <s v="554"/>
        <s v="555"/>
        <s v="556"/>
        <s v="557"/>
        <s v="558"/>
        <s v="559"/>
        <s v="56"/>
        <s v="560"/>
        <s v="561"/>
        <s v="562"/>
        <s v="563"/>
        <s v="564"/>
        <s v="565"/>
        <s v="566"/>
        <s v="567"/>
        <s v="568"/>
        <s v="569"/>
        <s v="57"/>
        <s v="570"/>
        <s v="571"/>
        <s v="572"/>
        <s v="573"/>
        <s v="574"/>
        <s v="575"/>
        <s v="576"/>
        <s v="577"/>
        <s v="578"/>
        <s v="579"/>
        <s v="58"/>
        <s v="580"/>
        <s v="581"/>
        <s v="582"/>
        <s v="583"/>
        <s v="584"/>
        <s v="585"/>
        <s v="586"/>
        <s v="587"/>
        <s v="588"/>
        <s v="589"/>
        <s v="59"/>
        <s v="590"/>
        <s v="591"/>
        <s v="592"/>
        <s v="593"/>
        <s v="594"/>
        <s v="595"/>
        <s v="596"/>
        <s v="597"/>
        <s v="598"/>
        <s v="599"/>
        <s v="6"/>
        <s v="60"/>
        <s v="600"/>
        <s v="601"/>
        <s v="602"/>
        <s v="603"/>
        <s v="604"/>
        <s v="605"/>
        <s v="606"/>
        <s v="607"/>
        <s v="608"/>
        <s v="609"/>
        <s v="61"/>
        <s v="610"/>
        <s v="611"/>
        <s v="612"/>
        <s v="613"/>
        <s v="614"/>
        <s v="615"/>
        <s v="616"/>
        <s v="617"/>
        <s v="618"/>
        <s v="619"/>
        <s v="62"/>
        <s v="620"/>
        <s v="621"/>
        <s v="622"/>
        <s v="623"/>
        <s v="624"/>
        <s v="625"/>
        <s v="626"/>
        <s v="627"/>
        <s v="628"/>
        <s v="629"/>
        <s v="63"/>
        <s v="630"/>
        <s v="631"/>
        <s v="632"/>
        <s v="633"/>
        <s v="634"/>
        <s v="635"/>
        <s v="636"/>
        <s v="637"/>
        <s v="638"/>
        <s v="639"/>
        <s v="64"/>
        <s v="640"/>
        <s v="641"/>
        <s v="642"/>
        <s v="643"/>
        <s v="644"/>
        <s v="645"/>
        <s v="646"/>
        <s v="647"/>
        <s v="648"/>
        <s v="649"/>
        <s v="65"/>
        <s v="650"/>
        <s v="651"/>
        <s v="652"/>
        <s v="653"/>
        <s v="654"/>
        <s v="655"/>
        <s v="656"/>
        <s v="657"/>
        <s v="658"/>
        <s v="659"/>
        <s v="66"/>
        <s v="660"/>
        <s v="661"/>
        <s v="662"/>
        <s v="663"/>
        <s v="664"/>
        <s v="665"/>
        <s v="666"/>
        <s v="667"/>
        <s v="668"/>
        <s v="669"/>
        <s v="67"/>
        <s v="670"/>
        <s v="671"/>
        <s v="672"/>
        <s v="673"/>
        <s v="674"/>
        <s v="675"/>
        <s v="676"/>
        <s v="677"/>
        <s v="678"/>
        <s v="679"/>
        <s v="68"/>
        <s v="680"/>
        <s v="681"/>
        <s v="682"/>
        <s v="683"/>
        <s v="684"/>
        <s v="685"/>
        <s v="686"/>
        <s v="687"/>
        <s v="688"/>
        <s v="689"/>
        <s v="69"/>
        <s v="690"/>
        <s v="691"/>
        <s v="692"/>
        <s v="693"/>
        <s v="694"/>
        <s v="695"/>
        <s v="696"/>
        <s v="697"/>
        <s v="698"/>
        <s v="699"/>
        <s v="7"/>
        <s v="70"/>
        <s v="700"/>
        <s v="701"/>
        <s v="702"/>
        <s v="703"/>
        <s v="704"/>
        <s v="705"/>
        <s v="706"/>
        <s v="707"/>
        <s v="708"/>
        <s v="709"/>
        <s v="71"/>
        <s v="710"/>
        <s v="711"/>
        <s v="712"/>
        <s v="713"/>
        <s v="714"/>
        <s v="715"/>
        <s v="716"/>
        <s v="717"/>
        <s v="718"/>
        <s v="719"/>
        <s v="72"/>
        <s v="720"/>
        <s v="721"/>
        <s v="722"/>
        <s v="723"/>
        <s v="724"/>
        <s v="725"/>
        <s v="726"/>
        <s v="727"/>
        <s v="728"/>
        <s v="729"/>
        <s v="73"/>
        <s v="730"/>
        <s v="731"/>
        <s v="732"/>
        <s v="733"/>
        <s v="734"/>
        <s v="735"/>
        <s v="736"/>
        <s v="737"/>
        <s v="738"/>
        <s v="739"/>
        <s v="74"/>
        <s v="740"/>
        <s v="741"/>
        <s v="742"/>
        <s v="743"/>
        <s v="744"/>
        <s v="745"/>
        <s v="746"/>
        <s v="747"/>
        <s v="748"/>
        <s v="749"/>
        <s v="75"/>
        <s v="750"/>
        <s v="751"/>
        <s v="752"/>
        <s v="753"/>
        <s v="754"/>
        <s v="755"/>
        <s v="756"/>
        <s v="757"/>
        <s v="758"/>
        <s v="759"/>
        <s v="76"/>
        <s v="760"/>
        <s v="761"/>
        <s v="762"/>
        <s v="763"/>
        <s v="764"/>
        <s v="765"/>
        <s v="766"/>
        <s v="767"/>
        <s v="768"/>
        <s v="769"/>
        <s v="77"/>
        <s v="770"/>
        <s v="771"/>
        <s v="772"/>
        <s v="773"/>
        <s v="774"/>
        <s v="775"/>
        <s v="776"/>
        <s v="777"/>
        <s v="778"/>
        <s v="779"/>
        <s v="78"/>
        <s v="780"/>
        <s v="781"/>
        <s v="782"/>
        <s v="783"/>
        <s v="784"/>
        <s v="785"/>
        <s v="786"/>
        <s v="787"/>
        <s v="788"/>
        <s v="789"/>
        <s v="79"/>
        <s v="790"/>
        <s v="791"/>
        <s v="792"/>
        <s v="793"/>
        <s v="794"/>
        <s v="795"/>
        <s v="796"/>
        <s v="797"/>
        <s v="798"/>
        <s v="799"/>
        <s v="8"/>
        <s v="80"/>
        <s v="800"/>
        <s v="801"/>
        <s v="802"/>
        <s v="803"/>
        <s v="804"/>
        <s v="805"/>
        <s v="806"/>
        <s v="807"/>
        <s v="808"/>
        <s v="809"/>
        <s v="81"/>
        <s v="810"/>
        <s v="811"/>
        <s v="812"/>
        <s v="813"/>
        <s v="814"/>
        <s v="815"/>
        <s v="816"/>
        <s v="817"/>
        <s v="818"/>
        <s v="819"/>
        <s v="82"/>
        <s v="820"/>
        <s v="821"/>
        <s v="822"/>
        <s v="823"/>
        <s v="824"/>
        <s v="825"/>
        <s v="826"/>
        <s v="827"/>
        <s v="828"/>
        <s v="829"/>
        <s v="83"/>
        <s v="830"/>
        <s v="831"/>
        <s v="832"/>
        <s v="833"/>
        <s v="834"/>
        <s v="835"/>
        <s v="836"/>
        <s v="837"/>
        <s v="838"/>
        <s v="839"/>
        <s v="84"/>
        <s v="840"/>
        <s v="841"/>
        <s v="842"/>
        <s v="843"/>
        <s v="844"/>
        <s v="845"/>
        <s v="846"/>
        <s v="847"/>
        <s v="848"/>
        <s v="849"/>
        <s v="85"/>
        <s v="850"/>
        <s v="851"/>
        <s v="852"/>
        <s v="853"/>
        <s v="854"/>
        <s v="855"/>
        <s v="856"/>
        <s v="857"/>
        <s v="858"/>
        <s v="859"/>
        <s v="86"/>
        <s v="860"/>
        <s v="861"/>
        <s v="862"/>
        <s v="863"/>
        <s v="864"/>
        <s v="865"/>
        <s v="866"/>
        <s v="867"/>
        <s v="868"/>
        <s v="869"/>
        <s v="87"/>
        <s v="870"/>
        <s v="871"/>
        <s v="872"/>
        <s v="873"/>
        <s v="874"/>
        <s v="875"/>
        <s v="876"/>
        <s v="877"/>
        <s v="878"/>
        <s v="879"/>
        <s v="88"/>
        <s v="880"/>
        <s v="881"/>
        <s v="882"/>
        <s v="883"/>
        <s v="884"/>
        <s v="885"/>
        <s v="886"/>
        <s v="887"/>
        <s v="888"/>
        <s v="889"/>
        <s v="89"/>
        <s v="890"/>
        <s v="891"/>
        <s v="892"/>
        <s v="893"/>
        <s v="894"/>
        <s v="895"/>
        <s v="896"/>
        <s v="897"/>
        <s v="898"/>
        <s v="899"/>
        <s v="9"/>
        <s v="90"/>
        <s v="900"/>
        <s v="901"/>
        <s v="902"/>
        <s v="903"/>
        <s v="904"/>
        <s v="905"/>
        <s v="906"/>
        <s v="907"/>
        <s v="908"/>
        <s v="909"/>
        <s v="91"/>
        <s v="910"/>
        <s v="911"/>
        <s v="912"/>
        <s v="913"/>
        <s v="914"/>
        <s v="915"/>
        <s v="916"/>
        <s v="917"/>
        <s v="918"/>
        <s v="919"/>
        <s v="92"/>
        <s v="920"/>
        <s v="921"/>
        <s v="922"/>
        <s v="923"/>
        <s v="924"/>
        <s v="925"/>
        <s v="926"/>
        <s v="927"/>
        <s v="928"/>
        <s v="929"/>
        <s v="93"/>
        <s v="930"/>
        <s v="931"/>
        <s v="932"/>
        <s v="933"/>
        <s v="934"/>
        <s v="935"/>
        <s v="936"/>
        <s v="937"/>
        <s v="938"/>
        <s v="939"/>
        <s v="94"/>
        <s v="940"/>
        <s v="941"/>
        <s v="942"/>
        <s v="943"/>
        <s v="944"/>
        <s v="945"/>
        <s v="946"/>
        <s v="947"/>
        <s v="948"/>
        <s v="949"/>
        <s v="95"/>
        <s v="950"/>
        <s v="951"/>
        <s v="952"/>
        <s v="953"/>
        <s v="954"/>
        <s v="955"/>
        <s v="956"/>
        <s v="957"/>
        <s v="958"/>
        <s v="959"/>
        <s v="96"/>
        <s v="960"/>
        <s v="961"/>
        <s v="962"/>
        <s v="963"/>
        <s v="964"/>
        <s v="965"/>
        <s v="966"/>
        <s v="967"/>
        <s v="968"/>
        <s v="969"/>
        <s v="97"/>
        <s v="970"/>
        <s v="971"/>
        <s v="972"/>
        <s v="973"/>
        <s v="974"/>
        <s v="975"/>
        <s v="976"/>
        <s v="977"/>
        <s v="978"/>
        <s v="979"/>
        <s v="98"/>
        <s v="980"/>
        <s v="981"/>
        <s v="982"/>
        <s v="983"/>
        <s v="984"/>
        <s v="985"/>
        <s v="986"/>
        <s v="987"/>
        <s v="988"/>
        <s v="989"/>
        <s v="99"/>
        <s v="990"/>
        <s v="991"/>
        <s v="992"/>
        <s v="993"/>
        <s v="994"/>
        <s v="995"/>
        <s v="996"/>
        <s v="997"/>
        <s v="998"/>
        <s v="999"/>
      </sharedItems>
    </cacheField>
    <cacheField name="[Shopping_table_customer_segmentation1].[Size].[Size]" caption="Size" numFmtId="0" hierarchy="26" level="1">
      <sharedItems containsSemiMixedTypes="0" containsNonDate="0" containsString="0"/>
    </cacheField>
    <cacheField name="[Shopping_table_customer_segmentation1].[Location].[Location]" caption="Location" numFmtId="0" hierarchy="25" level="1">
      <sharedItems count="50">
        <s v="Alabama"/>
        <s v="Alaska"/>
        <s v="Arizona"/>
        <s v="Arkansas"/>
        <s v="California"/>
        <s v="Colorado"/>
        <s v="Connecticut"/>
        <s v="Delaware"/>
        <s v="Florida"/>
        <s v="Georgia"/>
        <s v="Hawaii"/>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Measures].[Count of Discount_Applied]" caption="Count of Discount_Applied" numFmtId="0" hierarchy="66" level="32767"/>
    <cacheField name="[Shopping_table_customer_segmentation1].[Shipping_Type].[Shipping_Type]" caption="Shipping_Type" numFmtId="0" hierarchy="32" level="1">
      <sharedItems count="6">
        <s v="2-Day Shipping"/>
        <s v="Express"/>
        <s v="Free Shipping"/>
        <s v="Next Day Air"/>
        <s v="Standard"/>
        <s v="Store Pickup"/>
      </sharedItems>
    </cacheField>
    <cacheField name="[Shopping_table_customer_segmentation1].[Category].[Category]" caption="Category" numFmtId="0" hierarchy="23" level="1">
      <sharedItems containsSemiMixedTypes="0" containsNonDate="0" containsString="0"/>
    </cacheField>
  </cacheFields>
  <cacheHierarchies count="72">
    <cacheHierarchy uniqueName="[Range].[Customer_ID]" caption="Customer_ID" attribute="1" defaultMemberUniqueName="[Range].[Customer_ID].[All]" allUniqueName="[Range].[Customer_ID].[All]" dimensionUniqueName="[Range]" displayFolder="" count="0" memberValueDatatype="20" unbalanced="0"/>
    <cacheHierarchy uniqueName="[Range].[Age]" caption="Age" attribute="1" defaultMemberUniqueName="[Range].[Age].[All]" allUniqueName="[Range].[Age].[All]" dimensionUniqueName="[Range]" displayFolder="" count="0" memberValueDatatype="20" unbalanced="0"/>
    <cacheHierarchy uniqueName="[Range].[Gender]" caption="Gender" attribute="1" defaultMemberUniqueName="[Range].[Gender].[All]" allUniqueName="[Range].[Gender].[All]" dimensionUniqueName="[Range]" displayFolder="" count="0" memberValueDatatype="130" unbalanced="0"/>
    <cacheHierarchy uniqueName="[Range].[Item_Purchased]" caption="Item_Purchased" attribute="1" defaultMemberUniqueName="[Range].[Item_Purchased].[All]" allUniqueName="[Range].[Item_Purchased].[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Purchase_Amount_USD]" caption="Purchase_Amount_USD" attribute="1" defaultMemberUniqueName="[Range].[Purchase_Amount_USD].[All]" allUniqueName="[Range].[Purchase_Amount_USD].[All]" dimensionUniqueName="[Range]" displayFolder="" count="0" memberValueDatatype="20" unbalanced="0"/>
    <cacheHierarchy uniqueName="[Range].[Location]" caption="Location" attribute="1" defaultMemberUniqueName="[Range].[Location].[All]" allUniqueName="[Range].[Location].[All]" dimensionUniqueName="[Range]" displayFolder="" count="0" memberValueDatatype="130" unbalanced="0"/>
    <cacheHierarchy uniqueName="[Range].[Size]" caption="Size" attribute="1" defaultMemberUniqueName="[Range].[Size].[All]" allUniqueName="[Range].[Size].[All]" dimensionUniqueName="[Range]" displayFolder="" count="0" memberValueDatatype="130" unbalanced="0"/>
    <cacheHierarchy uniqueName="[Range].[Color]" caption="Color" attribute="1" defaultMemberUniqueName="[Range].[Color].[All]" allUniqueName="[Range].[Color].[All]" dimensionUniqueName="[Range]" displayFolder="" count="0" memberValueDatatype="130" unbalanced="0"/>
    <cacheHierarchy uniqueName="[Range].[Season]" caption="Season" attribute="1" defaultMemberUniqueName="[Range].[Season].[All]" allUniqueName="[Range].[Season].[All]" dimensionUniqueName="[Range]" displayFolder="" count="0" memberValueDatatype="130" unbalanced="0"/>
    <cacheHierarchy uniqueName="[Range].[Review_Rating]" caption="Review_Rating" attribute="1" defaultMemberUniqueName="[Range].[Review_Rating].[All]" allUniqueName="[Range].[Review_Rating].[All]" dimensionUniqueName="[Range]" displayFolder="" count="0" memberValueDatatype="5" unbalanced="0"/>
    <cacheHierarchy uniqueName="[Range].[Subscription_Status]" caption="Subscription_Status" attribute="1" defaultMemberUniqueName="[Range].[Subscription_Status].[All]" allUniqueName="[Range].[Subscription_Status].[All]" dimensionUniqueName="[Range]" displayFolder="" count="0" memberValueDatatype="130" unbalanced="0"/>
    <cacheHierarchy uniqueName="[Range].[Payment_Method]" caption="Payment_Method" attribute="1" defaultMemberUniqueName="[Range].[Payment_Method].[All]" allUniqueName="[Range].[Payment_Method].[All]" dimensionUniqueName="[Range]" displayFolder="" count="0" memberValueDatatype="130" unbalanced="0"/>
    <cacheHierarchy uniqueName="[Range].[Shipping_Type]" caption="Shipping_Type" attribute="1" defaultMemberUniqueName="[Range].[Shipping_Type].[All]" allUniqueName="[Range].[Shipping_Type].[All]" dimensionUniqueName="[Range]" displayFolder="" count="0" memberValueDatatype="130" unbalanced="0"/>
    <cacheHierarchy uniqueName="[Range].[Discount_Applied]" caption="Discount_Applied" attribute="1" defaultMemberUniqueName="[Range].[Discount_Applied].[All]" allUniqueName="[Range].[Discount_Applied].[All]" dimensionUniqueName="[Range]" displayFolder="" count="0" memberValueDatatype="130" unbalanced="0"/>
    <cacheHierarchy uniqueName="[Range].[Promo_Code_Used]" caption="Promo_Code_Used" attribute="1" defaultMemberUniqueName="[Range].[Promo_Code_Used].[All]" allUniqueName="[Range].[Promo_Code_Used].[All]" dimensionUniqueName="[Range]" displayFolder="" count="0" memberValueDatatype="130" unbalanced="0"/>
    <cacheHierarchy uniqueName="[Range].[Previous_Purchases]" caption="Previous_Purchases" attribute="1" defaultMemberUniqueName="[Range].[Previous_Purchases].[All]" allUniqueName="[Range].[Previous_Purchases].[All]" dimensionUniqueName="[Range]" displayFolder="" count="0" memberValueDatatype="20" unbalanced="0"/>
    <cacheHierarchy uniqueName="[Range].[Preferred_Payment_Method]" caption="Preferred_Payment_Method" attribute="1" defaultMemberUniqueName="[Range].[Preferred_Payment_Method].[All]" allUniqueName="[Range].[Preferred_Payment_Method].[All]" dimensionUniqueName="[Range]" displayFolder="" count="0" memberValueDatatype="130" unbalanced="0"/>
    <cacheHierarchy uniqueName="[Range].[Frequency_of_Purchases]" caption="Frequency_of_Purchases" attribute="1" defaultMemberUniqueName="[Range].[Frequency_of_Purchases].[All]" allUniqueName="[Range].[Frequency_of_Purchases].[All]" dimensionUniqueName="[Range]" displayFolder="" count="0" memberValueDatatype="130" unbalanced="0"/>
    <cacheHierarchy uniqueName="[Shopping_table_customer_segmentation1].[Customer_ID]" caption="Customer_ID" attribute="1" defaultMemberUniqueName="[Shopping_table_customer_segmentation1].[Customer_ID].[All]" allUniqueName="[Shopping_table_customer_segmentation1].[Customer_ID].[All]" dimensionUniqueName="[Shopping_table_customer_segmentation1]" displayFolder="" count="2" memberValueDatatype="130" unbalanced="0">
      <fieldsUsage count="2">
        <fieldUsage x="-1"/>
        <fieldUsage x="0"/>
      </fieldsUsage>
    </cacheHierarchy>
    <cacheHierarchy uniqueName="[Shopping_table_customer_segmentation1].[Age]" caption="Age" attribute="1" defaultMemberUniqueName="[Shopping_table_customer_segmentation1].[Age].[All]" allUniqueName="[Shopping_table_customer_segmentation1].[Age].[All]" dimensionUniqueName="[Shopping_table_customer_segmentation1]" displayFolder="" count="0" memberValueDatatype="20" unbalanced="0"/>
    <cacheHierarchy uniqueName="[Shopping_table_customer_segmentation1].[Gender]" caption="Gender" attribute="1" defaultMemberUniqueName="[Shopping_table_customer_segmentation1].[Gender].[All]" allUniqueName="[Shopping_table_customer_segmentation1].[Gender].[All]" dimensionUniqueName="[Shopping_table_customer_segmentation1]" displayFolder="" count="0" memberValueDatatype="130" unbalanced="0"/>
    <cacheHierarchy uniqueName="[Shopping_table_customer_segmentation1].[Item_Purchased]" caption="Item_Purchased" attribute="1" defaultMemberUniqueName="[Shopping_table_customer_segmentation1].[Item_Purchased].[All]" allUniqueName="[Shopping_table_customer_segmentation1].[Item_Purchased].[All]" dimensionUniqueName="[Shopping_table_customer_segmentation1]" displayFolder="" count="0" memberValueDatatype="130" unbalanced="0"/>
    <cacheHierarchy uniqueName="[Shopping_table_customer_segmentation1].[Category]" caption="Category" attribute="1" defaultMemberUniqueName="[Shopping_table_customer_segmentation1].[Category].[All]" allUniqueName="[Shopping_table_customer_segmentation1].[Category].[All]" dimensionUniqueName="[Shopping_table_customer_segmentation1]" displayFolder="" count="2" memberValueDatatype="130" unbalanced="0">
      <fieldsUsage count="2">
        <fieldUsage x="-1"/>
        <fieldUsage x="5"/>
      </fieldsUsage>
    </cacheHierarchy>
    <cacheHierarchy uniqueName="[Shopping_table_customer_segmentation1].[Purchase_Amount_USD]" caption="Purchase_Amount_USD" attribute="1" defaultMemberUniqueName="[Shopping_table_customer_segmentation1].[Purchase_Amount_USD].[All]" allUniqueName="[Shopping_table_customer_segmentation1].[Purchase_Amount_USD].[All]" dimensionUniqueName="[Shopping_table_customer_segmentation1]" displayFolder="" count="0" memberValueDatatype="20" unbalanced="0"/>
    <cacheHierarchy uniqueName="[Shopping_table_customer_segmentation1].[Location]" caption="Location" attribute="1" defaultMemberUniqueName="[Shopping_table_customer_segmentation1].[Location].[All]" allUniqueName="[Shopping_table_customer_segmentation1].[Location].[All]" dimensionUniqueName="[Shopping_table_customer_segmentation1]" displayFolder="" count="2" memberValueDatatype="130" unbalanced="0">
      <fieldsUsage count="2">
        <fieldUsage x="-1"/>
        <fieldUsage x="2"/>
      </fieldsUsage>
    </cacheHierarchy>
    <cacheHierarchy uniqueName="[Shopping_table_customer_segmentation1].[Size]" caption="Size" attribute="1" defaultMemberUniqueName="[Shopping_table_customer_segmentation1].[Size].[All]" allUniqueName="[Shopping_table_customer_segmentation1].[Size].[All]" dimensionUniqueName="[Shopping_table_customer_segmentation1]" displayFolder="" count="2" memberValueDatatype="130" unbalanced="0">
      <fieldsUsage count="2">
        <fieldUsage x="-1"/>
        <fieldUsage x="1"/>
      </fieldsUsage>
    </cacheHierarchy>
    <cacheHierarchy uniqueName="[Shopping_table_customer_segmentation1].[Color]" caption="Color" attribute="1" defaultMemberUniqueName="[Shopping_table_customer_segmentation1].[Color].[All]" allUniqueName="[Shopping_table_customer_segmentation1].[Color].[All]" dimensionUniqueName="[Shopping_table_customer_segmentation1]" displayFolder="" count="0" memberValueDatatype="130" unbalanced="0"/>
    <cacheHierarchy uniqueName="[Shopping_table_customer_segmentation1].[Season]" caption="Season" attribute="1" defaultMemberUniqueName="[Shopping_table_customer_segmentation1].[Season].[All]" allUniqueName="[Shopping_table_customer_segmentation1].[Season].[All]" dimensionUniqueName="[Shopping_table_customer_segmentation1]" displayFolder="" count="0" memberValueDatatype="130" unbalanced="0"/>
    <cacheHierarchy uniqueName="[Shopping_table_customer_segmentation1].[Review_Rating]" caption="Review_Rating" attribute="1" defaultMemberUniqueName="[Shopping_table_customer_segmentation1].[Review_Rating].[All]" allUniqueName="[Shopping_table_customer_segmentation1].[Review_Rating].[All]" dimensionUniqueName="[Shopping_table_customer_segmentation1]" displayFolder="" count="0" memberValueDatatype="5" unbalanced="0"/>
    <cacheHierarchy uniqueName="[Shopping_table_customer_segmentation1].[Subscription_Status]" caption="Subscription_Status" attribute="1" defaultMemberUniqueName="[Shopping_table_customer_segmentation1].[Subscription_Status].[All]" allUniqueName="[Shopping_table_customer_segmentation1].[Subscription_Status].[All]" dimensionUniqueName="[Shopping_table_customer_segmentation1]" displayFolder="" count="0" memberValueDatatype="130" unbalanced="0"/>
    <cacheHierarchy uniqueName="[Shopping_table_customer_segmentation1].[Payment_Method]" caption="Payment_Method" attribute="1" defaultMemberUniqueName="[Shopping_table_customer_segmentation1].[Payment_Method].[All]" allUniqueName="[Shopping_table_customer_segmentation1].[Payment_Method].[All]" dimensionUniqueName="[Shopping_table_customer_segmentation1]" displayFolder="" count="0" memberValueDatatype="130" unbalanced="0"/>
    <cacheHierarchy uniqueName="[Shopping_table_customer_segmentation1].[Shipping_Type]" caption="Shipping_Type" attribute="1" defaultMemberUniqueName="[Shopping_table_customer_segmentation1].[Shipping_Type].[All]" allUniqueName="[Shopping_table_customer_segmentation1].[Shipping_Type].[All]" dimensionUniqueName="[Shopping_table_customer_segmentation1]" displayFolder="" count="2" memberValueDatatype="130" unbalanced="0">
      <fieldsUsage count="2">
        <fieldUsage x="-1"/>
        <fieldUsage x="4"/>
      </fieldsUsage>
    </cacheHierarchy>
    <cacheHierarchy uniqueName="[Shopping_table_customer_segmentation1].[Discount_Applied]" caption="Discount_Applied" attribute="1" defaultMemberUniqueName="[Shopping_table_customer_segmentation1].[Discount_Applied].[All]" allUniqueName="[Shopping_table_customer_segmentation1].[Discount_Applied].[All]" dimensionUniqueName="[Shopping_table_customer_segmentation1]" displayFolder="" count="0" memberValueDatatype="130" unbalanced="0"/>
    <cacheHierarchy uniqueName="[Shopping_table_customer_segmentation1].[Promo_Code_Used]" caption="Promo_Code_Used" attribute="1" defaultMemberUniqueName="[Shopping_table_customer_segmentation1].[Promo_Code_Used].[All]" allUniqueName="[Shopping_table_customer_segmentation1].[Promo_Code_Used].[All]" dimensionUniqueName="[Shopping_table_customer_segmentation1]" displayFolder="" count="0" memberValueDatatype="130" unbalanced="0"/>
    <cacheHierarchy uniqueName="[Shopping_table_customer_segmentation1].[Previous_Purchases]" caption="Previous_Purchases" attribute="1" defaultMemberUniqueName="[Shopping_table_customer_segmentation1].[Previous_Purchases].[All]" allUniqueName="[Shopping_table_customer_segmentation1].[Previous_Purchases].[All]" dimensionUniqueName="[Shopping_table_customer_segmentation1]" displayFolder="" count="0" memberValueDatatype="130" unbalanced="0"/>
    <cacheHierarchy uniqueName="[Shopping_table_customer_segmentation1].[Preferred_Payment_Method]" caption="Preferred_Payment_Method" attribute="1" defaultMemberUniqueName="[Shopping_table_customer_segmentation1].[Preferred_Payment_Method].[All]" allUniqueName="[Shopping_table_customer_segmentation1].[Preferred_Payment_Method].[All]" dimensionUniqueName="[Shopping_table_customer_segmentation1]" displayFolder="" count="0" memberValueDatatype="130" unbalanced="0"/>
    <cacheHierarchy uniqueName="[Shopping_table_customer_segmentation1].[Frequency_of_Purchases]" caption="Frequency_of_Purchases" attribute="1" defaultMemberUniqueName="[Shopping_table_customer_segmentation1].[Frequency_of_Purchases].[All]" allUniqueName="[Shopping_table_customer_segmentation1].[Frequency_of_Purchases].[All]" dimensionUniqueName="[Shopping_table_customer_segmentation1]" displayFolder="" count="0" memberValueDatatype="130" unbalanced="0"/>
    <cacheHierarchy uniqueName="[std_customer_segmentation1].[Customer_ID]" caption="Customer_ID" attribute="1" defaultMemberUniqueName="[std_customer_segmentation1].[Customer_ID].[All]" allUniqueName="[std_customer_segmentation1].[Customer_ID].[All]" dimensionUniqueName="[std_customer_segmentation1]" displayFolder="" count="0" memberValueDatatype="20" unbalanced="0"/>
    <cacheHierarchy uniqueName="[std_customer_segmentation1].[Age]" caption="Age" attribute="1" defaultMemberUniqueName="[std_customer_segmentation1].[Age].[All]" allUniqueName="[std_customer_segmentation1].[Age].[All]" dimensionUniqueName="[std_customer_segmentation1]" displayFolder="" count="0" memberValueDatatype="20" unbalanced="0"/>
    <cacheHierarchy uniqueName="[std_customer_segmentation1].[Gender]" caption="Gender" attribute="1" defaultMemberUniqueName="[std_customer_segmentation1].[Gender].[All]" allUniqueName="[std_customer_segmentation1].[Gender].[All]" dimensionUniqueName="[std_customer_segmentation1]" displayFolder="" count="0" memberValueDatatype="130" unbalanced="0"/>
    <cacheHierarchy uniqueName="[std_customer_segmentation1].[ItemPurchased]" caption="ItemPurchased" attribute="1" defaultMemberUniqueName="[std_customer_segmentation1].[ItemPurchased].[All]" allUniqueName="[std_customer_segmentation1].[ItemPurchased].[All]" dimensionUniqueName="[std_customer_segmentation1]" displayFolder="" count="0" memberValueDatatype="130" unbalanced="0"/>
    <cacheHierarchy uniqueName="[std_customer_segmentation1].[Category]" caption="Category" attribute="1" defaultMemberUniqueName="[std_customer_segmentation1].[Category].[All]" allUniqueName="[std_customer_segmentation1].[Category].[All]" dimensionUniqueName="[std_customer_segmentation1]" displayFolder="" count="0" memberValueDatatype="130" unbalanced="0"/>
    <cacheHierarchy uniqueName="[std_customer_segmentation1].[PurchaseAmountUSD]" caption="PurchaseAmountUSD" attribute="1" defaultMemberUniqueName="[std_customer_segmentation1].[PurchaseAmountUSD].[All]" allUniqueName="[std_customer_segmentation1].[PurchaseAmountUSD].[All]" dimensionUniqueName="[std_customer_segmentation1]" displayFolder="" count="0" memberValueDatatype="5" unbalanced="0"/>
    <cacheHierarchy uniqueName="[std_customer_segmentation1].[Location]" caption="Location" attribute="1" defaultMemberUniqueName="[std_customer_segmentation1].[Location].[All]" allUniqueName="[std_customer_segmentation1].[Location].[All]" dimensionUniqueName="[std_customer_segmentation1]" displayFolder="" count="0" memberValueDatatype="130" unbalanced="0"/>
    <cacheHierarchy uniqueName="[std_customer_segmentation1].[Size]" caption="Size" attribute="1" defaultMemberUniqueName="[std_customer_segmentation1].[Size].[All]" allUniqueName="[std_customer_segmentation1].[Size].[All]" dimensionUniqueName="[std_customer_segmentation1]" displayFolder="" count="0" memberValueDatatype="130" unbalanced="0"/>
    <cacheHierarchy uniqueName="[std_customer_segmentation1].[Color]" caption="Color" attribute="1" defaultMemberUniqueName="[std_customer_segmentation1].[Color].[All]" allUniqueName="[std_customer_segmentation1].[Color].[All]" dimensionUniqueName="[std_customer_segmentation1]" displayFolder="" count="0" memberValueDatatype="130" unbalanced="0"/>
    <cacheHierarchy uniqueName="[std_customer_segmentation1].[Season]" caption="Season" attribute="1" defaultMemberUniqueName="[std_customer_segmentation1].[Season].[All]" allUniqueName="[std_customer_segmentation1].[Season].[All]" dimensionUniqueName="[std_customer_segmentation1]" displayFolder="" count="0" memberValueDatatype="130" unbalanced="0"/>
    <cacheHierarchy uniqueName="[std_customer_segmentation1].[ReviewRating]" caption="ReviewRating" attribute="1" defaultMemberUniqueName="[std_customer_segmentation1].[ReviewRating].[All]" allUniqueName="[std_customer_segmentation1].[ReviewRating].[All]" dimensionUniqueName="[std_customer_segmentation1]" displayFolder="" count="0" memberValueDatatype="20" unbalanced="0"/>
    <cacheHierarchy uniqueName="[std_customer_segmentation1].[SubscriptionStatus]" caption="SubscriptionStatus" attribute="1" defaultMemberUniqueName="[std_customer_segmentation1].[SubscriptionStatus].[All]" allUniqueName="[std_customer_segmentation1].[SubscriptionStatus].[All]" dimensionUniqueName="[std_customer_segmentation1]" displayFolder="" count="0" memberValueDatatype="130" unbalanced="0"/>
    <cacheHierarchy uniqueName="[std_customer_segmentation1].[ShippingType]" caption="ShippingType" attribute="1" defaultMemberUniqueName="[std_customer_segmentation1].[ShippingType].[All]" allUniqueName="[std_customer_segmentation1].[ShippingType].[All]" dimensionUniqueName="[std_customer_segmentation1]" displayFolder="" count="0" memberValueDatatype="130" unbalanced="0"/>
    <cacheHierarchy uniqueName="[std_customer_segmentation1].[DiscountApplied]" caption="DiscountApplied" attribute="1" defaultMemberUniqueName="[std_customer_segmentation1].[DiscountApplied].[All]" allUniqueName="[std_customer_segmentation1].[DiscountApplied].[All]" dimensionUniqueName="[std_customer_segmentation1]" displayFolder="" count="0" memberValueDatatype="130" unbalanced="0"/>
    <cacheHierarchy uniqueName="[std_customer_segmentation1].[PromoCodeUsed]" caption="PromoCodeUsed" attribute="1" defaultMemberUniqueName="[std_customer_segmentation1].[PromoCodeUsed].[All]" allUniqueName="[std_customer_segmentation1].[PromoCodeUsed].[All]" dimensionUniqueName="[std_customer_segmentation1]" displayFolder="" count="0" memberValueDatatype="130" unbalanced="0"/>
    <cacheHierarchy uniqueName="[std_customer_segmentation1].[PreviousPurchases]" caption="PreviousPurchases" attribute="1" defaultMemberUniqueName="[std_customer_segmentation1].[PreviousPurchases].[All]" allUniqueName="[std_customer_segmentation1].[PreviousPurchases].[All]" dimensionUniqueName="[std_customer_segmentation1]" displayFolder="" count="0" memberValueDatatype="20" unbalanced="0"/>
    <cacheHierarchy uniqueName="[std_customer_segmentation1].[PaymentMethod]" caption="PaymentMethod" attribute="1" defaultMemberUniqueName="[std_customer_segmentation1].[PaymentMethod].[All]" allUniqueName="[std_customer_segmentation1].[PaymentMethod].[All]" dimensionUniqueName="[std_customer_segmentation1]" displayFolder="" count="0" memberValueDatatype="130" unbalanced="0"/>
    <cacheHierarchy uniqueName="[std_customer_segmentation1].[FrequencyOfPurchases]" caption="FrequencyOfPurchases" attribute="1" defaultMemberUniqueName="[std_customer_segmentation1].[FrequencyOfPurchases].[All]" allUniqueName="[std_customer_segmentation1].[FrequencyOfPurchases].[All]" dimensionUniqueName="[std_customer_segmentation1]" displayFolder="" count="0" memberValueDatatype="130" unbalanced="0"/>
    <cacheHierarchy uniqueName="[std_customer_segmentation1].[Age_Group]" caption="Age_Group" attribute="1" defaultMemberUniqueName="[std_customer_segmentation1].[Age_Group].[All]" allUniqueName="[std_customer_segmentation1].[Age_Group].[All]" dimensionUniqueName="[std_customer_segmentation1]" displayFolder="" count="0" memberValueDatatype="130" unbalanced="0"/>
    <cacheHierarchy uniqueName="[Measures].[__XL_Count Shopping_table_customer_segmentation1]" caption="__XL_Count Shopping_table_customer_segmentation1" measure="1" displayFolder="" measureGroup="Shopping_table_customer_segmentation1" count="0" hidden="1"/>
    <cacheHierarchy uniqueName="[Measures].[__XL_Count std_customer_segmentation1]" caption="__XL_Count std_customer_segmentation1" measure="1" displayFolder="" measureGroup="std_customer_segmentation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Previous_Purchases]" caption="Count of Previous_Purchases" measure="1" displayFolder="" measureGroup="Shopping_table_customer_segmentation1" count="0" hidden="1">
      <extLst>
        <ext xmlns:x15="http://schemas.microsoft.com/office/spreadsheetml/2010/11/main" uri="{B97F6D7D-B522-45F9-BDA1-12C45D357490}">
          <x15:cacheHierarchy aggregatedColumn="35"/>
        </ext>
      </extLst>
    </cacheHierarchy>
    <cacheHierarchy uniqueName="[Measures].[Sum of Purchase_Amount_USD]" caption="Sum of Purchase_Amount_USD" measure="1" displayFolder="" measureGroup="Shopping_table_customer_segmentation1" count="0" hidden="1">
      <extLst>
        <ext xmlns:x15="http://schemas.microsoft.com/office/spreadsheetml/2010/11/main" uri="{B97F6D7D-B522-45F9-BDA1-12C45D357490}">
          <x15:cacheHierarchy aggregatedColumn="24"/>
        </ext>
      </extLst>
    </cacheHierarchy>
    <cacheHierarchy uniqueName="[Measures].[Count of Category]" caption="Count of Category" measure="1" displayFolder="" measureGroup="Shopping_table_customer_segmentation1" count="0" hidden="1">
      <extLst>
        <ext xmlns:x15="http://schemas.microsoft.com/office/spreadsheetml/2010/11/main" uri="{B97F6D7D-B522-45F9-BDA1-12C45D357490}">
          <x15:cacheHierarchy aggregatedColumn="23"/>
        </ext>
      </extLst>
    </cacheHierarchy>
    <cacheHierarchy uniqueName="[Measures].[Count of Subscription_Status]" caption="Count of Subscription_Status" measure="1" displayFolder="" measureGroup="Shopping_table_customer_segmentation1" count="0" hidden="1">
      <extLst>
        <ext xmlns:x15="http://schemas.microsoft.com/office/spreadsheetml/2010/11/main" uri="{B97F6D7D-B522-45F9-BDA1-12C45D357490}">
          <x15:cacheHierarchy aggregatedColumn="30"/>
        </ext>
      </extLst>
    </cacheHierarchy>
    <cacheHierarchy uniqueName="[Measures].[Sum of Review_Rating]" caption="Sum of Review_Rating" measure="1" displayFolder="" measureGroup="Shopping_table_customer_segmentation1" count="0" hidden="1">
      <extLst>
        <ext xmlns:x15="http://schemas.microsoft.com/office/spreadsheetml/2010/11/main" uri="{B97F6D7D-B522-45F9-BDA1-12C45D357490}">
          <x15:cacheHierarchy aggregatedColumn="29"/>
        </ext>
      </extLst>
    </cacheHierarchy>
    <cacheHierarchy uniqueName="[Measures].[Count of Discount_Applied]" caption="Count of Discount_Applied" measure="1" displayFolder="" measureGroup="Shopping_table_customer_segmentation1" count="0" oneField="1" hidden="1">
      <fieldsUsage count="1">
        <fieldUsage x="3"/>
      </fieldsUsage>
      <extLst>
        <ext xmlns:x15="http://schemas.microsoft.com/office/spreadsheetml/2010/11/main" uri="{B97F6D7D-B522-45F9-BDA1-12C45D357490}">
          <x15:cacheHierarchy aggregatedColumn="33"/>
        </ext>
      </extLst>
    </cacheHierarchy>
    <cacheHierarchy uniqueName="[Measures].[Sum of ReviewRating]" caption="Sum of ReviewRating" measure="1" displayFolder="" measureGroup="std_customer_segmentation1" count="0" hidden="1">
      <extLst>
        <ext xmlns:x15="http://schemas.microsoft.com/office/spreadsheetml/2010/11/main" uri="{B97F6D7D-B522-45F9-BDA1-12C45D357490}">
          <x15:cacheHierarchy aggregatedColumn="48"/>
        </ext>
      </extLst>
    </cacheHierarchy>
    <cacheHierarchy uniqueName="[Measures].[Count of SubscriptionStatus]" caption="Count of SubscriptionStatus" measure="1" displayFolder="" measureGroup="std_customer_segmentation1" count="0" hidden="1">
      <extLst>
        <ext xmlns:x15="http://schemas.microsoft.com/office/spreadsheetml/2010/11/main" uri="{B97F6D7D-B522-45F9-BDA1-12C45D357490}">
          <x15:cacheHierarchy aggregatedColumn="49"/>
        </ext>
      </extLst>
    </cacheHierarchy>
    <cacheHierarchy uniqueName="[Measures].[Count of Item_Purchased]" caption="Count of Item_Purchased" measure="1" displayFolder="" measureGroup="Shopping_table_customer_segmentation1" count="0" hidden="1">
      <extLst>
        <ext xmlns:x15="http://schemas.microsoft.com/office/spreadsheetml/2010/11/main" uri="{B97F6D7D-B522-45F9-BDA1-12C45D357490}">
          <x15:cacheHierarchy aggregatedColumn="22"/>
        </ext>
      </extLst>
    </cacheHierarchy>
    <cacheHierarchy uniqueName="[Measures].[Count of Category 2]" caption="Count of Category 2" measure="1" displayFolder="" measureGroup="Range" count="0" hidden="1">
      <extLst>
        <ext xmlns:x15="http://schemas.microsoft.com/office/spreadsheetml/2010/11/main" uri="{B97F6D7D-B522-45F9-BDA1-12C45D357490}">
          <x15:cacheHierarchy aggregatedColumn="4"/>
        </ext>
      </extLst>
    </cacheHierarchy>
    <cacheHierarchy uniqueName="[Measures].[Count of Item_Purchased 2]" caption="Count of Item_Purchased 2" measure="1" displayFolder="" measureGroup="Range" count="0" hidden="1">
      <extLst>
        <ext xmlns:x15="http://schemas.microsoft.com/office/spreadsheetml/2010/11/main" uri="{B97F6D7D-B522-45F9-BDA1-12C45D357490}">
          <x15:cacheHierarchy aggregatedColumn="3"/>
        </ext>
      </extLst>
    </cacheHierarchy>
  </cacheHierarchies>
  <kpis count="0"/>
  <dimensions count="4">
    <dimension measure="1" name="Measures" uniqueName="[Measures]" caption="Measures"/>
    <dimension name="Range" uniqueName="[Range]" caption="Range"/>
    <dimension name="Shopping_table_customer_segmentation1" uniqueName="[Shopping_table_customer_segmentation1]" caption="Shopping_table_customer_segmentation1"/>
    <dimension name="std_customer_segmentation1" uniqueName="[std_customer_segmentation1]" caption="std_customer_segmentation1"/>
  </dimensions>
  <measureGroups count="3">
    <measureGroup name="Range" caption="Range"/>
    <measureGroup name="Shopping_table_customer_segmentation1" caption="Shopping_table_customer_segmentation1"/>
    <measureGroup name="std_customer_segmentation1" caption="std_customer_segmentation1"/>
  </measureGroups>
  <maps count="4">
    <map measureGroup="0"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tyapraveenkumar pavankumar" refreshedDate="46129.460824652779" backgroundQuery="1" createdVersion="8" refreshedVersion="8" minRefreshableVersion="3" recordCount="0" supportSubquery="1" supportAdvancedDrill="1" xr:uid="{E5F6A9A9-482D-4878-9EA9-53A991CFB30A}">
  <cacheSource type="external" connectionId="6"/>
  <cacheFields count="4">
    <cacheField name="[Shopping_table_customer_segmentation1].[Customer_ID].[Customer_ID]" caption="Customer_ID" numFmtId="0" hierarchy="19" level="1">
      <sharedItems count="1000">
        <s v="1"/>
        <s v="10"/>
        <s v="100"/>
        <s v="1000"/>
        <s v="101"/>
        <s v="102"/>
        <s v="103"/>
        <s v="104"/>
        <s v="105"/>
        <s v="106"/>
        <s v="107"/>
        <s v="108"/>
        <s v="109"/>
        <s v="11"/>
        <s v="110"/>
        <s v="111"/>
        <s v="112"/>
        <s v="113"/>
        <s v="114"/>
        <s v="115"/>
        <s v="116"/>
        <s v="117"/>
        <s v="118"/>
        <s v="119"/>
        <s v="12"/>
        <s v="120"/>
        <s v="121"/>
        <s v="122"/>
        <s v="123"/>
        <s v="124"/>
        <s v="125"/>
        <s v="126"/>
        <s v="127"/>
        <s v="128"/>
        <s v="129"/>
        <s v="13"/>
        <s v="130"/>
        <s v="131"/>
        <s v="132"/>
        <s v="133"/>
        <s v="134"/>
        <s v="135"/>
        <s v="136"/>
        <s v="137"/>
        <s v="138"/>
        <s v="139"/>
        <s v="14"/>
        <s v="140"/>
        <s v="141"/>
        <s v="142"/>
        <s v="143"/>
        <s v="144"/>
        <s v="145"/>
        <s v="146"/>
        <s v="147"/>
        <s v="148"/>
        <s v="149"/>
        <s v="15"/>
        <s v="150"/>
        <s v="151"/>
        <s v="152"/>
        <s v="153"/>
        <s v="154"/>
        <s v="155"/>
        <s v="156"/>
        <s v="157"/>
        <s v="158"/>
        <s v="159"/>
        <s v="16"/>
        <s v="160"/>
        <s v="161"/>
        <s v="162"/>
        <s v="163"/>
        <s v="164"/>
        <s v="165"/>
        <s v="166"/>
        <s v="167"/>
        <s v="168"/>
        <s v="169"/>
        <s v="17"/>
        <s v="170"/>
        <s v="171"/>
        <s v="172"/>
        <s v="173"/>
        <s v="174"/>
        <s v="175"/>
        <s v="176"/>
        <s v="177"/>
        <s v="178"/>
        <s v="179"/>
        <s v="18"/>
        <s v="180"/>
        <s v="181"/>
        <s v="182"/>
        <s v="183"/>
        <s v="184"/>
        <s v="185"/>
        <s v="186"/>
        <s v="187"/>
        <s v="188"/>
        <s v="189"/>
        <s v="19"/>
        <s v="190"/>
        <s v="191"/>
        <s v="192"/>
        <s v="193"/>
        <s v="194"/>
        <s v="195"/>
        <s v="196"/>
        <s v="197"/>
        <s v="198"/>
        <s v="199"/>
        <s v="2"/>
        <s v="20"/>
        <s v="200"/>
        <s v="201"/>
        <s v="202"/>
        <s v="203"/>
        <s v="204"/>
        <s v="205"/>
        <s v="206"/>
        <s v="207"/>
        <s v="208"/>
        <s v="209"/>
        <s v="21"/>
        <s v="210"/>
        <s v="211"/>
        <s v="212"/>
        <s v="213"/>
        <s v="214"/>
        <s v="215"/>
        <s v="216"/>
        <s v="217"/>
        <s v="218"/>
        <s v="219"/>
        <s v="22"/>
        <s v="220"/>
        <s v="221"/>
        <s v="222"/>
        <s v="223"/>
        <s v="224"/>
        <s v="225"/>
        <s v="226"/>
        <s v="227"/>
        <s v="228"/>
        <s v="229"/>
        <s v="23"/>
        <s v="230"/>
        <s v="231"/>
        <s v="232"/>
        <s v="233"/>
        <s v="234"/>
        <s v="235"/>
        <s v="236"/>
        <s v="237"/>
        <s v="238"/>
        <s v="239"/>
        <s v="24"/>
        <s v="240"/>
        <s v="241"/>
        <s v="242"/>
        <s v="243"/>
        <s v="244"/>
        <s v="245"/>
        <s v="246"/>
        <s v="247"/>
        <s v="248"/>
        <s v="249"/>
        <s v="25"/>
        <s v="250"/>
        <s v="251"/>
        <s v="252"/>
        <s v="253"/>
        <s v="254"/>
        <s v="255"/>
        <s v="256"/>
        <s v="257"/>
        <s v="258"/>
        <s v="259"/>
        <s v="26"/>
        <s v="260"/>
        <s v="261"/>
        <s v="262"/>
        <s v="263"/>
        <s v="264"/>
        <s v="265"/>
        <s v="266"/>
        <s v="267"/>
        <s v="268"/>
        <s v="269"/>
        <s v="27"/>
        <s v="270"/>
        <s v="271"/>
        <s v="272"/>
        <s v="273"/>
        <s v="274"/>
        <s v="275"/>
        <s v="276"/>
        <s v="277"/>
        <s v="278"/>
        <s v="279"/>
        <s v="28"/>
        <s v="280"/>
        <s v="281"/>
        <s v="282"/>
        <s v="283"/>
        <s v="284"/>
        <s v="285"/>
        <s v="286"/>
        <s v="287"/>
        <s v="288"/>
        <s v="289"/>
        <s v="29"/>
        <s v="290"/>
        <s v="291"/>
        <s v="292"/>
        <s v="293"/>
        <s v="294"/>
        <s v="295"/>
        <s v="296"/>
        <s v="297"/>
        <s v="298"/>
        <s v="299"/>
        <s v="3"/>
        <s v="30"/>
        <s v="300"/>
        <s v="301"/>
        <s v="302"/>
        <s v="303"/>
        <s v="304"/>
        <s v="305"/>
        <s v="306"/>
        <s v="307"/>
        <s v="308"/>
        <s v="309"/>
        <s v="31"/>
        <s v="310"/>
        <s v="311"/>
        <s v="312"/>
        <s v="313"/>
        <s v="314"/>
        <s v="315"/>
        <s v="316"/>
        <s v="317"/>
        <s v="318"/>
        <s v="319"/>
        <s v="32"/>
        <s v="320"/>
        <s v="321"/>
        <s v="322"/>
        <s v="323"/>
        <s v="324"/>
        <s v="325"/>
        <s v="326"/>
        <s v="327"/>
        <s v="328"/>
        <s v="329"/>
        <s v="33"/>
        <s v="330"/>
        <s v="331"/>
        <s v="332"/>
        <s v="333"/>
        <s v="334"/>
        <s v="335"/>
        <s v="336"/>
        <s v="337"/>
        <s v="338"/>
        <s v="339"/>
        <s v="34"/>
        <s v="340"/>
        <s v="341"/>
        <s v="342"/>
        <s v="343"/>
        <s v="344"/>
        <s v="345"/>
        <s v="346"/>
        <s v="347"/>
        <s v="348"/>
        <s v="349"/>
        <s v="35"/>
        <s v="350"/>
        <s v="351"/>
        <s v="352"/>
        <s v="353"/>
        <s v="354"/>
        <s v="355"/>
        <s v="356"/>
        <s v="357"/>
        <s v="358"/>
        <s v="359"/>
        <s v="36"/>
        <s v="360"/>
        <s v="361"/>
        <s v="362"/>
        <s v="363"/>
        <s v="364"/>
        <s v="365"/>
        <s v="366"/>
        <s v="367"/>
        <s v="368"/>
        <s v="369"/>
        <s v="37"/>
        <s v="370"/>
        <s v="371"/>
        <s v="372"/>
        <s v="373"/>
        <s v="374"/>
        <s v="375"/>
        <s v="376"/>
        <s v="377"/>
        <s v="378"/>
        <s v="379"/>
        <s v="38"/>
        <s v="380"/>
        <s v="381"/>
        <s v="382"/>
        <s v="383"/>
        <s v="384"/>
        <s v="385"/>
        <s v="386"/>
        <s v="387"/>
        <s v="388"/>
        <s v="389"/>
        <s v="39"/>
        <s v="390"/>
        <s v="391"/>
        <s v="392"/>
        <s v="393"/>
        <s v="394"/>
        <s v="395"/>
        <s v="396"/>
        <s v="397"/>
        <s v="398"/>
        <s v="399"/>
        <s v="4"/>
        <s v="40"/>
        <s v="400"/>
        <s v="401"/>
        <s v="402"/>
        <s v="403"/>
        <s v="404"/>
        <s v="405"/>
        <s v="406"/>
        <s v="407"/>
        <s v="408"/>
        <s v="409"/>
        <s v="41"/>
        <s v="410"/>
        <s v="411"/>
        <s v="412"/>
        <s v="413"/>
        <s v="414"/>
        <s v="415"/>
        <s v="416"/>
        <s v="417"/>
        <s v="418"/>
        <s v="419"/>
        <s v="42"/>
        <s v="420"/>
        <s v="421"/>
        <s v="422"/>
        <s v="423"/>
        <s v="424"/>
        <s v="425"/>
        <s v="426"/>
        <s v="427"/>
        <s v="428"/>
        <s v="429"/>
        <s v="43"/>
        <s v="430"/>
        <s v="431"/>
        <s v="432"/>
        <s v="433"/>
        <s v="434"/>
        <s v="435"/>
        <s v="436"/>
        <s v="437"/>
        <s v="438"/>
        <s v="439"/>
        <s v="44"/>
        <s v="440"/>
        <s v="441"/>
        <s v="442"/>
        <s v="443"/>
        <s v="444"/>
        <s v="445"/>
        <s v="446"/>
        <s v="447"/>
        <s v="448"/>
        <s v="449"/>
        <s v="45"/>
        <s v="450"/>
        <s v="451"/>
        <s v="452"/>
        <s v="453"/>
        <s v="454"/>
        <s v="455"/>
        <s v="456"/>
        <s v="457"/>
        <s v="458"/>
        <s v="459"/>
        <s v="46"/>
        <s v="460"/>
        <s v="461"/>
        <s v="462"/>
        <s v="463"/>
        <s v="464"/>
        <s v="465"/>
        <s v="466"/>
        <s v="467"/>
        <s v="468"/>
        <s v="469"/>
        <s v="47"/>
        <s v="470"/>
        <s v="471"/>
        <s v="472"/>
        <s v="473"/>
        <s v="474"/>
        <s v="475"/>
        <s v="476"/>
        <s v="477"/>
        <s v="478"/>
        <s v="479"/>
        <s v="48"/>
        <s v="480"/>
        <s v="481"/>
        <s v="482"/>
        <s v="483"/>
        <s v="484"/>
        <s v="485"/>
        <s v="486"/>
        <s v="487"/>
        <s v="488"/>
        <s v="489"/>
        <s v="49"/>
        <s v="490"/>
        <s v="491"/>
        <s v="492"/>
        <s v="493"/>
        <s v="494"/>
        <s v="495"/>
        <s v="496"/>
        <s v="497"/>
        <s v="498"/>
        <s v="499"/>
        <s v="5"/>
        <s v="50"/>
        <s v="500"/>
        <s v="501"/>
        <s v="502"/>
        <s v="503"/>
        <s v="504"/>
        <s v="505"/>
        <s v="506"/>
        <s v="507"/>
        <s v="508"/>
        <s v="509"/>
        <s v="51"/>
        <s v="510"/>
        <s v="511"/>
        <s v="512"/>
        <s v="513"/>
        <s v="514"/>
        <s v="515"/>
        <s v="516"/>
        <s v="517"/>
        <s v="518"/>
        <s v="519"/>
        <s v="52"/>
        <s v="520"/>
        <s v="521"/>
        <s v="522"/>
        <s v="523"/>
        <s v="524"/>
        <s v="525"/>
        <s v="526"/>
        <s v="527"/>
        <s v="528"/>
        <s v="529"/>
        <s v="53"/>
        <s v="530"/>
        <s v="531"/>
        <s v="532"/>
        <s v="533"/>
        <s v="534"/>
        <s v="535"/>
        <s v="536"/>
        <s v="537"/>
        <s v="538"/>
        <s v="539"/>
        <s v="54"/>
        <s v="540"/>
        <s v="541"/>
        <s v="542"/>
        <s v="543"/>
        <s v="544"/>
        <s v="545"/>
        <s v="546"/>
        <s v="547"/>
        <s v="548"/>
        <s v="549"/>
        <s v="55"/>
        <s v="550"/>
        <s v="551"/>
        <s v="552"/>
        <s v="553"/>
        <s v="554"/>
        <s v="555"/>
        <s v="556"/>
        <s v="557"/>
        <s v="558"/>
        <s v="559"/>
        <s v="56"/>
        <s v="560"/>
        <s v="561"/>
        <s v="562"/>
        <s v="563"/>
        <s v="564"/>
        <s v="565"/>
        <s v="566"/>
        <s v="567"/>
        <s v="568"/>
        <s v="569"/>
        <s v="57"/>
        <s v="570"/>
        <s v="571"/>
        <s v="572"/>
        <s v="573"/>
        <s v="574"/>
        <s v="575"/>
        <s v="576"/>
        <s v="577"/>
        <s v="578"/>
        <s v="579"/>
        <s v="58"/>
        <s v="580"/>
        <s v="581"/>
        <s v="582"/>
        <s v="583"/>
        <s v="584"/>
        <s v="585"/>
        <s v="586"/>
        <s v="587"/>
        <s v="588"/>
        <s v="589"/>
        <s v="59"/>
        <s v="590"/>
        <s v="591"/>
        <s v="592"/>
        <s v="593"/>
        <s v="594"/>
        <s v="595"/>
        <s v="596"/>
        <s v="597"/>
        <s v="598"/>
        <s v="599"/>
        <s v="6"/>
        <s v="60"/>
        <s v="600"/>
        <s v="601"/>
        <s v="602"/>
        <s v="603"/>
        <s v="604"/>
        <s v="605"/>
        <s v="606"/>
        <s v="607"/>
        <s v="608"/>
        <s v="609"/>
        <s v="61"/>
        <s v="610"/>
        <s v="611"/>
        <s v="612"/>
        <s v="613"/>
        <s v="614"/>
        <s v="615"/>
        <s v="616"/>
        <s v="617"/>
        <s v="618"/>
        <s v="619"/>
        <s v="62"/>
        <s v="620"/>
        <s v="621"/>
        <s v="622"/>
        <s v="623"/>
        <s v="624"/>
        <s v="625"/>
        <s v="626"/>
        <s v="627"/>
        <s v="628"/>
        <s v="629"/>
        <s v="63"/>
        <s v="630"/>
        <s v="631"/>
        <s v="632"/>
        <s v="633"/>
        <s v="634"/>
        <s v="635"/>
        <s v="636"/>
        <s v="637"/>
        <s v="638"/>
        <s v="639"/>
        <s v="64"/>
        <s v="640"/>
        <s v="641"/>
        <s v="642"/>
        <s v="643"/>
        <s v="644"/>
        <s v="645"/>
        <s v="646"/>
        <s v="647"/>
        <s v="648"/>
        <s v="649"/>
        <s v="65"/>
        <s v="650"/>
        <s v="651"/>
        <s v="652"/>
        <s v="653"/>
        <s v="654"/>
        <s v="655"/>
        <s v="656"/>
        <s v="657"/>
        <s v="658"/>
        <s v="659"/>
        <s v="66"/>
        <s v="660"/>
        <s v="661"/>
        <s v="662"/>
        <s v="663"/>
        <s v="664"/>
        <s v="665"/>
        <s v="666"/>
        <s v="667"/>
        <s v="668"/>
        <s v="669"/>
        <s v="67"/>
        <s v="670"/>
        <s v="671"/>
        <s v="672"/>
        <s v="673"/>
        <s v="674"/>
        <s v="675"/>
        <s v="676"/>
        <s v="677"/>
        <s v="678"/>
        <s v="679"/>
        <s v="68"/>
        <s v="680"/>
        <s v="681"/>
        <s v="682"/>
        <s v="683"/>
        <s v="684"/>
        <s v="685"/>
        <s v="686"/>
        <s v="687"/>
        <s v="688"/>
        <s v="689"/>
        <s v="69"/>
        <s v="690"/>
        <s v="691"/>
        <s v="692"/>
        <s v="693"/>
        <s v="694"/>
        <s v="695"/>
        <s v="696"/>
        <s v="697"/>
        <s v="698"/>
        <s v="699"/>
        <s v="7"/>
        <s v="70"/>
        <s v="700"/>
        <s v="701"/>
        <s v="702"/>
        <s v="703"/>
        <s v="704"/>
        <s v="705"/>
        <s v="706"/>
        <s v="707"/>
        <s v="708"/>
        <s v="709"/>
        <s v="71"/>
        <s v="710"/>
        <s v="711"/>
        <s v="712"/>
        <s v="713"/>
        <s v="714"/>
        <s v="715"/>
        <s v="716"/>
        <s v="717"/>
        <s v="718"/>
        <s v="719"/>
        <s v="72"/>
        <s v="720"/>
        <s v="721"/>
        <s v="722"/>
        <s v="723"/>
        <s v="724"/>
        <s v="725"/>
        <s v="726"/>
        <s v="727"/>
        <s v="728"/>
        <s v="729"/>
        <s v="73"/>
        <s v="730"/>
        <s v="731"/>
        <s v="732"/>
        <s v="733"/>
        <s v="734"/>
        <s v="735"/>
        <s v="736"/>
        <s v="737"/>
        <s v="738"/>
        <s v="739"/>
        <s v="74"/>
        <s v="740"/>
        <s v="741"/>
        <s v="742"/>
        <s v="743"/>
        <s v="744"/>
        <s v="745"/>
        <s v="746"/>
        <s v="747"/>
        <s v="748"/>
        <s v="749"/>
        <s v="75"/>
        <s v="750"/>
        <s v="751"/>
        <s v="752"/>
        <s v="753"/>
        <s v="754"/>
        <s v="755"/>
        <s v="756"/>
        <s v="757"/>
        <s v="758"/>
        <s v="759"/>
        <s v="76"/>
        <s v="760"/>
        <s v="761"/>
        <s v="762"/>
        <s v="763"/>
        <s v="764"/>
        <s v="765"/>
        <s v="766"/>
        <s v="767"/>
        <s v="768"/>
        <s v="769"/>
        <s v="77"/>
        <s v="770"/>
        <s v="771"/>
        <s v="772"/>
        <s v="773"/>
        <s v="774"/>
        <s v="775"/>
        <s v="776"/>
        <s v="777"/>
        <s v="778"/>
        <s v="779"/>
        <s v="78"/>
        <s v="780"/>
        <s v="781"/>
        <s v="782"/>
        <s v="783"/>
        <s v="784"/>
        <s v="785"/>
        <s v="786"/>
        <s v="787"/>
        <s v="788"/>
        <s v="789"/>
        <s v="79"/>
        <s v="790"/>
        <s v="791"/>
        <s v="792"/>
        <s v="793"/>
        <s v="794"/>
        <s v="795"/>
        <s v="796"/>
        <s v="797"/>
        <s v="798"/>
        <s v="799"/>
        <s v="8"/>
        <s v="80"/>
        <s v="800"/>
        <s v="801"/>
        <s v="802"/>
        <s v="803"/>
        <s v="804"/>
        <s v="805"/>
        <s v="806"/>
        <s v="807"/>
        <s v="808"/>
        <s v="809"/>
        <s v="81"/>
        <s v="810"/>
        <s v="811"/>
        <s v="812"/>
        <s v="813"/>
        <s v="814"/>
        <s v="815"/>
        <s v="816"/>
        <s v="817"/>
        <s v="818"/>
        <s v="819"/>
        <s v="82"/>
        <s v="820"/>
        <s v="821"/>
        <s v="822"/>
        <s v="823"/>
        <s v="824"/>
        <s v="825"/>
        <s v="826"/>
        <s v="827"/>
        <s v="828"/>
        <s v="829"/>
        <s v="83"/>
        <s v="830"/>
        <s v="831"/>
        <s v="832"/>
        <s v="833"/>
        <s v="834"/>
        <s v="835"/>
        <s v="836"/>
        <s v="837"/>
        <s v="838"/>
        <s v="839"/>
        <s v="84"/>
        <s v="840"/>
        <s v="841"/>
        <s v="842"/>
        <s v="843"/>
        <s v="844"/>
        <s v="845"/>
        <s v="846"/>
        <s v="847"/>
        <s v="848"/>
        <s v="849"/>
        <s v="85"/>
        <s v="850"/>
        <s v="851"/>
        <s v="852"/>
        <s v="853"/>
        <s v="854"/>
        <s v="855"/>
        <s v="856"/>
        <s v="857"/>
        <s v="858"/>
        <s v="859"/>
        <s v="86"/>
        <s v="860"/>
        <s v="861"/>
        <s v="862"/>
        <s v="863"/>
        <s v="864"/>
        <s v="865"/>
        <s v="866"/>
        <s v="867"/>
        <s v="868"/>
        <s v="869"/>
        <s v="87"/>
        <s v="870"/>
        <s v="871"/>
        <s v="872"/>
        <s v="873"/>
        <s v="874"/>
        <s v="875"/>
        <s v="876"/>
        <s v="877"/>
        <s v="878"/>
        <s v="879"/>
        <s v="88"/>
        <s v="880"/>
        <s v="881"/>
        <s v="882"/>
        <s v="883"/>
        <s v="884"/>
        <s v="885"/>
        <s v="886"/>
        <s v="887"/>
        <s v="888"/>
        <s v="889"/>
        <s v="89"/>
        <s v="890"/>
        <s v="891"/>
        <s v="892"/>
        <s v="893"/>
        <s v="894"/>
        <s v="895"/>
        <s v="896"/>
        <s v="897"/>
        <s v="898"/>
        <s v="899"/>
        <s v="9"/>
        <s v="90"/>
        <s v="900"/>
        <s v="901"/>
        <s v="902"/>
        <s v="903"/>
        <s v="904"/>
        <s v="905"/>
        <s v="906"/>
        <s v="907"/>
        <s v="908"/>
        <s v="909"/>
        <s v="91"/>
        <s v="910"/>
        <s v="911"/>
        <s v="912"/>
        <s v="913"/>
        <s v="914"/>
        <s v="915"/>
        <s v="916"/>
        <s v="917"/>
        <s v="918"/>
        <s v="919"/>
        <s v="92"/>
        <s v="920"/>
        <s v="921"/>
        <s v="922"/>
        <s v="923"/>
        <s v="924"/>
        <s v="925"/>
        <s v="926"/>
        <s v="927"/>
        <s v="928"/>
        <s v="929"/>
        <s v="93"/>
        <s v="930"/>
        <s v="931"/>
        <s v="932"/>
        <s v="933"/>
        <s v="934"/>
        <s v="935"/>
        <s v="936"/>
        <s v="937"/>
        <s v="938"/>
        <s v="939"/>
        <s v="94"/>
        <s v="940"/>
        <s v="941"/>
        <s v="942"/>
        <s v="943"/>
        <s v="944"/>
        <s v="945"/>
        <s v="946"/>
        <s v="947"/>
        <s v="948"/>
        <s v="949"/>
        <s v="95"/>
        <s v="950"/>
        <s v="951"/>
        <s v="952"/>
        <s v="953"/>
        <s v="954"/>
        <s v="955"/>
        <s v="956"/>
        <s v="957"/>
        <s v="958"/>
        <s v="959"/>
        <s v="96"/>
        <s v="960"/>
        <s v="961"/>
        <s v="962"/>
        <s v="963"/>
        <s v="964"/>
        <s v="965"/>
        <s v="966"/>
        <s v="967"/>
        <s v="968"/>
        <s v="969"/>
        <s v="97"/>
        <s v="970"/>
        <s v="971"/>
        <s v="972"/>
        <s v="973"/>
        <s v="974"/>
        <s v="975"/>
        <s v="976"/>
        <s v="977"/>
        <s v="978"/>
        <s v="979"/>
        <s v="98"/>
        <s v="980"/>
        <s v="981"/>
        <s v="982"/>
        <s v="983"/>
        <s v="984"/>
        <s v="985"/>
        <s v="986"/>
        <s v="987"/>
        <s v="988"/>
        <s v="989"/>
        <s v="99"/>
        <s v="990"/>
        <s v="991"/>
        <s v="992"/>
        <s v="993"/>
        <s v="994"/>
        <s v="995"/>
        <s v="996"/>
        <s v="997"/>
        <s v="998"/>
        <s v="999"/>
      </sharedItems>
    </cacheField>
    <cacheField name="[Measures].[Count of Previous_Purchases]" caption="Count of Previous_Purchases" numFmtId="0" hierarchy="61" level="32767"/>
    <cacheField name="[Shopping_table_customer_segmentation1].[Frequency_of_Purchases].[Frequency_of_Purchases]" caption="Frequency_of_Purchases" numFmtId="0" hierarchy="37" level="1">
      <sharedItems count="7">
        <s v="Annually"/>
        <s v="Bi-Weekly"/>
        <s v="Every 3 Months"/>
        <s v="Fortnightly"/>
        <s v="Monthly"/>
        <s v="Quarterly"/>
        <s v="Weekly"/>
      </sharedItems>
    </cacheField>
    <cacheField name="[Shopping_table_customer_segmentation1].[Season].[Season]" caption="Season" numFmtId="0" hierarchy="28" level="1">
      <sharedItems containsSemiMixedTypes="0" containsNonDate="0" containsString="0"/>
    </cacheField>
  </cacheFields>
  <cacheHierarchies count="72">
    <cacheHierarchy uniqueName="[Range].[Customer_ID]" caption="Customer_ID" attribute="1" defaultMemberUniqueName="[Range].[Customer_ID].[All]" allUniqueName="[Range].[Customer_ID].[All]" dimensionUniqueName="[Range]" displayFolder="" count="0" memberValueDatatype="20" unbalanced="0"/>
    <cacheHierarchy uniqueName="[Range].[Age]" caption="Age" attribute="1" defaultMemberUniqueName="[Range].[Age].[All]" allUniqueName="[Range].[Age].[All]" dimensionUniqueName="[Range]" displayFolder="" count="0" memberValueDatatype="20" unbalanced="0"/>
    <cacheHierarchy uniqueName="[Range].[Gender]" caption="Gender" attribute="1" defaultMemberUniqueName="[Range].[Gender].[All]" allUniqueName="[Range].[Gender].[All]" dimensionUniqueName="[Range]" displayFolder="" count="0" memberValueDatatype="130" unbalanced="0"/>
    <cacheHierarchy uniqueName="[Range].[Item_Purchased]" caption="Item_Purchased" attribute="1" defaultMemberUniqueName="[Range].[Item_Purchased].[All]" allUniqueName="[Range].[Item_Purchased].[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Purchase_Amount_USD]" caption="Purchase_Amount_USD" attribute="1" defaultMemberUniqueName="[Range].[Purchase_Amount_USD].[All]" allUniqueName="[Range].[Purchase_Amount_USD].[All]" dimensionUniqueName="[Range]" displayFolder="" count="0" memberValueDatatype="20" unbalanced="0"/>
    <cacheHierarchy uniqueName="[Range].[Location]" caption="Location" attribute="1" defaultMemberUniqueName="[Range].[Location].[All]" allUniqueName="[Range].[Location].[All]" dimensionUniqueName="[Range]" displayFolder="" count="0" memberValueDatatype="130" unbalanced="0"/>
    <cacheHierarchy uniqueName="[Range].[Size]" caption="Size" attribute="1" defaultMemberUniqueName="[Range].[Size].[All]" allUniqueName="[Range].[Size].[All]" dimensionUniqueName="[Range]" displayFolder="" count="0" memberValueDatatype="130" unbalanced="0"/>
    <cacheHierarchy uniqueName="[Range].[Color]" caption="Color" attribute="1" defaultMemberUniqueName="[Range].[Color].[All]" allUniqueName="[Range].[Color].[All]" dimensionUniqueName="[Range]" displayFolder="" count="0" memberValueDatatype="130" unbalanced="0"/>
    <cacheHierarchy uniqueName="[Range].[Season]" caption="Season" attribute="1" defaultMemberUniqueName="[Range].[Season].[All]" allUniqueName="[Range].[Season].[All]" dimensionUniqueName="[Range]" displayFolder="" count="0" memberValueDatatype="130" unbalanced="0"/>
    <cacheHierarchy uniqueName="[Range].[Review_Rating]" caption="Review_Rating" attribute="1" defaultMemberUniqueName="[Range].[Review_Rating].[All]" allUniqueName="[Range].[Review_Rating].[All]" dimensionUniqueName="[Range]" displayFolder="" count="0" memberValueDatatype="5" unbalanced="0"/>
    <cacheHierarchy uniqueName="[Range].[Subscription_Status]" caption="Subscription_Status" attribute="1" defaultMemberUniqueName="[Range].[Subscription_Status].[All]" allUniqueName="[Range].[Subscription_Status].[All]" dimensionUniqueName="[Range]" displayFolder="" count="0" memberValueDatatype="130" unbalanced="0"/>
    <cacheHierarchy uniqueName="[Range].[Payment_Method]" caption="Payment_Method" attribute="1" defaultMemberUniqueName="[Range].[Payment_Method].[All]" allUniqueName="[Range].[Payment_Method].[All]" dimensionUniqueName="[Range]" displayFolder="" count="0" memberValueDatatype="130" unbalanced="0"/>
    <cacheHierarchy uniqueName="[Range].[Shipping_Type]" caption="Shipping_Type" attribute="1" defaultMemberUniqueName="[Range].[Shipping_Type].[All]" allUniqueName="[Range].[Shipping_Type].[All]" dimensionUniqueName="[Range]" displayFolder="" count="0" memberValueDatatype="130" unbalanced="0"/>
    <cacheHierarchy uniqueName="[Range].[Discount_Applied]" caption="Discount_Applied" attribute="1" defaultMemberUniqueName="[Range].[Discount_Applied].[All]" allUniqueName="[Range].[Discount_Applied].[All]" dimensionUniqueName="[Range]" displayFolder="" count="0" memberValueDatatype="130" unbalanced="0"/>
    <cacheHierarchy uniqueName="[Range].[Promo_Code_Used]" caption="Promo_Code_Used" attribute="1" defaultMemberUniqueName="[Range].[Promo_Code_Used].[All]" allUniqueName="[Range].[Promo_Code_Used].[All]" dimensionUniqueName="[Range]" displayFolder="" count="0" memberValueDatatype="130" unbalanced="0"/>
    <cacheHierarchy uniqueName="[Range].[Previous_Purchases]" caption="Previous_Purchases" attribute="1" defaultMemberUniqueName="[Range].[Previous_Purchases].[All]" allUniqueName="[Range].[Previous_Purchases].[All]" dimensionUniqueName="[Range]" displayFolder="" count="0" memberValueDatatype="20" unbalanced="0"/>
    <cacheHierarchy uniqueName="[Range].[Preferred_Payment_Method]" caption="Preferred_Payment_Method" attribute="1" defaultMemberUniqueName="[Range].[Preferred_Payment_Method].[All]" allUniqueName="[Range].[Preferred_Payment_Method].[All]" dimensionUniqueName="[Range]" displayFolder="" count="0" memberValueDatatype="130" unbalanced="0"/>
    <cacheHierarchy uniqueName="[Range].[Frequency_of_Purchases]" caption="Frequency_of_Purchases" attribute="1" defaultMemberUniqueName="[Range].[Frequency_of_Purchases].[All]" allUniqueName="[Range].[Frequency_of_Purchases].[All]" dimensionUniqueName="[Range]" displayFolder="" count="0" memberValueDatatype="130" unbalanced="0"/>
    <cacheHierarchy uniqueName="[Shopping_table_customer_segmentation1].[Customer_ID]" caption="Customer_ID" attribute="1" defaultMemberUniqueName="[Shopping_table_customer_segmentation1].[Customer_ID].[All]" allUniqueName="[Shopping_table_customer_segmentation1].[Customer_ID].[All]" dimensionUniqueName="[Shopping_table_customer_segmentation1]" displayFolder="" count="2" memberValueDatatype="130" unbalanced="0">
      <fieldsUsage count="2">
        <fieldUsage x="-1"/>
        <fieldUsage x="0"/>
      </fieldsUsage>
    </cacheHierarchy>
    <cacheHierarchy uniqueName="[Shopping_table_customer_segmentation1].[Age]" caption="Age" attribute="1" defaultMemberUniqueName="[Shopping_table_customer_segmentation1].[Age].[All]" allUniqueName="[Shopping_table_customer_segmentation1].[Age].[All]" dimensionUniqueName="[Shopping_table_customer_segmentation1]" displayFolder="" count="0" memberValueDatatype="20" unbalanced="0"/>
    <cacheHierarchy uniqueName="[Shopping_table_customer_segmentation1].[Gender]" caption="Gender" attribute="1" defaultMemberUniqueName="[Shopping_table_customer_segmentation1].[Gender].[All]" allUniqueName="[Shopping_table_customer_segmentation1].[Gender].[All]" dimensionUniqueName="[Shopping_table_customer_segmentation1]" displayFolder="" count="0" memberValueDatatype="130" unbalanced="0"/>
    <cacheHierarchy uniqueName="[Shopping_table_customer_segmentation1].[Item_Purchased]" caption="Item_Purchased" attribute="1" defaultMemberUniqueName="[Shopping_table_customer_segmentation1].[Item_Purchased].[All]" allUniqueName="[Shopping_table_customer_segmentation1].[Item_Purchased].[All]" dimensionUniqueName="[Shopping_table_customer_segmentation1]" displayFolder="" count="0" memberValueDatatype="130" unbalanced="0"/>
    <cacheHierarchy uniqueName="[Shopping_table_customer_segmentation1].[Category]" caption="Category" attribute="1" defaultMemberUniqueName="[Shopping_table_customer_segmentation1].[Category].[All]" allUniqueName="[Shopping_table_customer_segmentation1].[Category].[All]" dimensionUniqueName="[Shopping_table_customer_segmentation1]" displayFolder="" count="0" memberValueDatatype="130" unbalanced="0"/>
    <cacheHierarchy uniqueName="[Shopping_table_customer_segmentation1].[Purchase_Amount_USD]" caption="Purchase_Amount_USD" attribute="1" defaultMemberUniqueName="[Shopping_table_customer_segmentation1].[Purchase_Amount_USD].[All]" allUniqueName="[Shopping_table_customer_segmentation1].[Purchase_Amount_USD].[All]" dimensionUniqueName="[Shopping_table_customer_segmentation1]" displayFolder="" count="0" memberValueDatatype="20" unbalanced="0"/>
    <cacheHierarchy uniqueName="[Shopping_table_customer_segmentation1].[Location]" caption="Location" attribute="1" defaultMemberUniqueName="[Shopping_table_customer_segmentation1].[Location].[All]" allUniqueName="[Shopping_table_customer_segmentation1].[Location].[All]" dimensionUniqueName="[Shopping_table_customer_segmentation1]" displayFolder="" count="0" memberValueDatatype="130" unbalanced="0"/>
    <cacheHierarchy uniqueName="[Shopping_table_customer_segmentation1].[Size]" caption="Size" attribute="1" defaultMemberUniqueName="[Shopping_table_customer_segmentation1].[Size].[All]" allUniqueName="[Shopping_table_customer_segmentation1].[Size].[All]" dimensionUniqueName="[Shopping_table_customer_segmentation1]" displayFolder="" count="0" memberValueDatatype="130" unbalanced="0"/>
    <cacheHierarchy uniqueName="[Shopping_table_customer_segmentation1].[Color]" caption="Color" attribute="1" defaultMemberUniqueName="[Shopping_table_customer_segmentation1].[Color].[All]" allUniqueName="[Shopping_table_customer_segmentation1].[Color].[All]" dimensionUniqueName="[Shopping_table_customer_segmentation1]" displayFolder="" count="0" memberValueDatatype="130" unbalanced="0"/>
    <cacheHierarchy uniqueName="[Shopping_table_customer_segmentation1].[Season]" caption="Season" attribute="1" defaultMemberUniqueName="[Shopping_table_customer_segmentation1].[Season].[All]" allUniqueName="[Shopping_table_customer_segmentation1].[Season].[All]" dimensionUniqueName="[Shopping_table_customer_segmentation1]" displayFolder="" count="2" memberValueDatatype="130" unbalanced="0">
      <fieldsUsage count="2">
        <fieldUsage x="-1"/>
        <fieldUsage x="3"/>
      </fieldsUsage>
    </cacheHierarchy>
    <cacheHierarchy uniqueName="[Shopping_table_customer_segmentation1].[Review_Rating]" caption="Review_Rating" attribute="1" defaultMemberUniqueName="[Shopping_table_customer_segmentation1].[Review_Rating].[All]" allUniqueName="[Shopping_table_customer_segmentation1].[Review_Rating].[All]" dimensionUniqueName="[Shopping_table_customer_segmentation1]" displayFolder="" count="0" memberValueDatatype="5" unbalanced="0"/>
    <cacheHierarchy uniqueName="[Shopping_table_customer_segmentation1].[Subscription_Status]" caption="Subscription_Status" attribute="1" defaultMemberUniqueName="[Shopping_table_customer_segmentation1].[Subscription_Status].[All]" allUniqueName="[Shopping_table_customer_segmentation1].[Subscription_Status].[All]" dimensionUniqueName="[Shopping_table_customer_segmentation1]" displayFolder="" count="0" memberValueDatatype="130" unbalanced="0"/>
    <cacheHierarchy uniqueName="[Shopping_table_customer_segmentation1].[Payment_Method]" caption="Payment_Method" attribute="1" defaultMemberUniqueName="[Shopping_table_customer_segmentation1].[Payment_Method].[All]" allUniqueName="[Shopping_table_customer_segmentation1].[Payment_Method].[All]" dimensionUniqueName="[Shopping_table_customer_segmentation1]" displayFolder="" count="0" memberValueDatatype="130" unbalanced="0"/>
    <cacheHierarchy uniqueName="[Shopping_table_customer_segmentation1].[Shipping_Type]" caption="Shipping_Type" attribute="1" defaultMemberUniqueName="[Shopping_table_customer_segmentation1].[Shipping_Type].[All]" allUniqueName="[Shopping_table_customer_segmentation1].[Shipping_Type].[All]" dimensionUniqueName="[Shopping_table_customer_segmentation1]" displayFolder="" count="0" memberValueDatatype="130" unbalanced="0"/>
    <cacheHierarchy uniqueName="[Shopping_table_customer_segmentation1].[Discount_Applied]" caption="Discount_Applied" attribute="1" defaultMemberUniqueName="[Shopping_table_customer_segmentation1].[Discount_Applied].[All]" allUniqueName="[Shopping_table_customer_segmentation1].[Discount_Applied].[All]" dimensionUniqueName="[Shopping_table_customer_segmentation1]" displayFolder="" count="0" memberValueDatatype="130" unbalanced="0"/>
    <cacheHierarchy uniqueName="[Shopping_table_customer_segmentation1].[Promo_Code_Used]" caption="Promo_Code_Used" attribute="1" defaultMemberUniqueName="[Shopping_table_customer_segmentation1].[Promo_Code_Used].[All]" allUniqueName="[Shopping_table_customer_segmentation1].[Promo_Code_Used].[All]" dimensionUniqueName="[Shopping_table_customer_segmentation1]" displayFolder="" count="0" memberValueDatatype="130" unbalanced="0"/>
    <cacheHierarchy uniqueName="[Shopping_table_customer_segmentation1].[Previous_Purchases]" caption="Previous_Purchases" attribute="1" defaultMemberUniqueName="[Shopping_table_customer_segmentation1].[Previous_Purchases].[All]" allUniqueName="[Shopping_table_customer_segmentation1].[Previous_Purchases].[All]" dimensionUniqueName="[Shopping_table_customer_segmentation1]" displayFolder="" count="0" memberValueDatatype="130" unbalanced="0"/>
    <cacheHierarchy uniqueName="[Shopping_table_customer_segmentation1].[Preferred_Payment_Method]" caption="Preferred_Payment_Method" attribute="1" defaultMemberUniqueName="[Shopping_table_customer_segmentation1].[Preferred_Payment_Method].[All]" allUniqueName="[Shopping_table_customer_segmentation1].[Preferred_Payment_Method].[All]" dimensionUniqueName="[Shopping_table_customer_segmentation1]" displayFolder="" count="0" memberValueDatatype="130" unbalanced="0"/>
    <cacheHierarchy uniqueName="[Shopping_table_customer_segmentation1].[Frequency_of_Purchases]" caption="Frequency_of_Purchases" attribute="1" defaultMemberUniqueName="[Shopping_table_customer_segmentation1].[Frequency_of_Purchases].[All]" allUniqueName="[Shopping_table_customer_segmentation1].[Frequency_of_Purchases].[All]" dimensionUniqueName="[Shopping_table_customer_segmentation1]" displayFolder="" count="2" memberValueDatatype="130" unbalanced="0">
      <fieldsUsage count="2">
        <fieldUsage x="-1"/>
        <fieldUsage x="2"/>
      </fieldsUsage>
    </cacheHierarchy>
    <cacheHierarchy uniqueName="[std_customer_segmentation1].[Customer_ID]" caption="Customer_ID" attribute="1" defaultMemberUniqueName="[std_customer_segmentation1].[Customer_ID].[All]" allUniqueName="[std_customer_segmentation1].[Customer_ID].[All]" dimensionUniqueName="[std_customer_segmentation1]" displayFolder="" count="0" memberValueDatatype="20" unbalanced="0"/>
    <cacheHierarchy uniqueName="[std_customer_segmentation1].[Age]" caption="Age" attribute="1" defaultMemberUniqueName="[std_customer_segmentation1].[Age].[All]" allUniqueName="[std_customer_segmentation1].[Age].[All]" dimensionUniqueName="[std_customer_segmentation1]" displayFolder="" count="0" memberValueDatatype="20" unbalanced="0"/>
    <cacheHierarchy uniqueName="[std_customer_segmentation1].[Gender]" caption="Gender" attribute="1" defaultMemberUniqueName="[std_customer_segmentation1].[Gender].[All]" allUniqueName="[std_customer_segmentation1].[Gender].[All]" dimensionUniqueName="[std_customer_segmentation1]" displayFolder="" count="0" memberValueDatatype="130" unbalanced="0"/>
    <cacheHierarchy uniqueName="[std_customer_segmentation1].[ItemPurchased]" caption="ItemPurchased" attribute="1" defaultMemberUniqueName="[std_customer_segmentation1].[ItemPurchased].[All]" allUniqueName="[std_customer_segmentation1].[ItemPurchased].[All]" dimensionUniqueName="[std_customer_segmentation1]" displayFolder="" count="0" memberValueDatatype="130" unbalanced="0"/>
    <cacheHierarchy uniqueName="[std_customer_segmentation1].[Category]" caption="Category" attribute="1" defaultMemberUniqueName="[std_customer_segmentation1].[Category].[All]" allUniqueName="[std_customer_segmentation1].[Category].[All]" dimensionUniqueName="[std_customer_segmentation1]" displayFolder="" count="0" memberValueDatatype="130" unbalanced="0"/>
    <cacheHierarchy uniqueName="[std_customer_segmentation1].[PurchaseAmountUSD]" caption="PurchaseAmountUSD" attribute="1" defaultMemberUniqueName="[std_customer_segmentation1].[PurchaseAmountUSD].[All]" allUniqueName="[std_customer_segmentation1].[PurchaseAmountUSD].[All]" dimensionUniqueName="[std_customer_segmentation1]" displayFolder="" count="0" memberValueDatatype="5" unbalanced="0"/>
    <cacheHierarchy uniqueName="[std_customer_segmentation1].[Location]" caption="Location" attribute="1" defaultMemberUniqueName="[std_customer_segmentation1].[Location].[All]" allUniqueName="[std_customer_segmentation1].[Location].[All]" dimensionUniqueName="[std_customer_segmentation1]" displayFolder="" count="0" memberValueDatatype="130" unbalanced="0"/>
    <cacheHierarchy uniqueName="[std_customer_segmentation1].[Size]" caption="Size" attribute="1" defaultMemberUniqueName="[std_customer_segmentation1].[Size].[All]" allUniqueName="[std_customer_segmentation1].[Size].[All]" dimensionUniqueName="[std_customer_segmentation1]" displayFolder="" count="0" memberValueDatatype="130" unbalanced="0"/>
    <cacheHierarchy uniqueName="[std_customer_segmentation1].[Color]" caption="Color" attribute="1" defaultMemberUniqueName="[std_customer_segmentation1].[Color].[All]" allUniqueName="[std_customer_segmentation1].[Color].[All]" dimensionUniqueName="[std_customer_segmentation1]" displayFolder="" count="0" memberValueDatatype="130" unbalanced="0"/>
    <cacheHierarchy uniqueName="[std_customer_segmentation1].[Season]" caption="Season" attribute="1" defaultMemberUniqueName="[std_customer_segmentation1].[Season].[All]" allUniqueName="[std_customer_segmentation1].[Season].[All]" dimensionUniqueName="[std_customer_segmentation1]" displayFolder="" count="0" memberValueDatatype="130" unbalanced="0"/>
    <cacheHierarchy uniqueName="[std_customer_segmentation1].[ReviewRating]" caption="ReviewRating" attribute="1" defaultMemberUniqueName="[std_customer_segmentation1].[ReviewRating].[All]" allUniqueName="[std_customer_segmentation1].[ReviewRating].[All]" dimensionUniqueName="[std_customer_segmentation1]" displayFolder="" count="0" memberValueDatatype="20" unbalanced="0"/>
    <cacheHierarchy uniqueName="[std_customer_segmentation1].[SubscriptionStatus]" caption="SubscriptionStatus" attribute="1" defaultMemberUniqueName="[std_customer_segmentation1].[SubscriptionStatus].[All]" allUniqueName="[std_customer_segmentation1].[SubscriptionStatus].[All]" dimensionUniqueName="[std_customer_segmentation1]" displayFolder="" count="0" memberValueDatatype="130" unbalanced="0"/>
    <cacheHierarchy uniqueName="[std_customer_segmentation1].[ShippingType]" caption="ShippingType" attribute="1" defaultMemberUniqueName="[std_customer_segmentation1].[ShippingType].[All]" allUniqueName="[std_customer_segmentation1].[ShippingType].[All]" dimensionUniqueName="[std_customer_segmentation1]" displayFolder="" count="0" memberValueDatatype="130" unbalanced="0"/>
    <cacheHierarchy uniqueName="[std_customer_segmentation1].[DiscountApplied]" caption="DiscountApplied" attribute="1" defaultMemberUniqueName="[std_customer_segmentation1].[DiscountApplied].[All]" allUniqueName="[std_customer_segmentation1].[DiscountApplied].[All]" dimensionUniqueName="[std_customer_segmentation1]" displayFolder="" count="0" memberValueDatatype="130" unbalanced="0"/>
    <cacheHierarchy uniqueName="[std_customer_segmentation1].[PromoCodeUsed]" caption="PromoCodeUsed" attribute="1" defaultMemberUniqueName="[std_customer_segmentation1].[PromoCodeUsed].[All]" allUniqueName="[std_customer_segmentation1].[PromoCodeUsed].[All]" dimensionUniqueName="[std_customer_segmentation1]" displayFolder="" count="0" memberValueDatatype="130" unbalanced="0"/>
    <cacheHierarchy uniqueName="[std_customer_segmentation1].[PreviousPurchases]" caption="PreviousPurchases" attribute="1" defaultMemberUniqueName="[std_customer_segmentation1].[PreviousPurchases].[All]" allUniqueName="[std_customer_segmentation1].[PreviousPurchases].[All]" dimensionUniqueName="[std_customer_segmentation1]" displayFolder="" count="0" memberValueDatatype="20" unbalanced="0"/>
    <cacheHierarchy uniqueName="[std_customer_segmentation1].[PaymentMethod]" caption="PaymentMethod" attribute="1" defaultMemberUniqueName="[std_customer_segmentation1].[PaymentMethod].[All]" allUniqueName="[std_customer_segmentation1].[PaymentMethod].[All]" dimensionUniqueName="[std_customer_segmentation1]" displayFolder="" count="0" memberValueDatatype="130" unbalanced="0"/>
    <cacheHierarchy uniqueName="[std_customer_segmentation1].[FrequencyOfPurchases]" caption="FrequencyOfPurchases" attribute="1" defaultMemberUniqueName="[std_customer_segmentation1].[FrequencyOfPurchases].[All]" allUniqueName="[std_customer_segmentation1].[FrequencyOfPurchases].[All]" dimensionUniqueName="[std_customer_segmentation1]" displayFolder="" count="0" memberValueDatatype="130" unbalanced="0"/>
    <cacheHierarchy uniqueName="[std_customer_segmentation1].[Age_Group]" caption="Age_Group" attribute="1" defaultMemberUniqueName="[std_customer_segmentation1].[Age_Group].[All]" allUniqueName="[std_customer_segmentation1].[Age_Group].[All]" dimensionUniqueName="[std_customer_segmentation1]" displayFolder="" count="0" memberValueDatatype="130" unbalanced="0"/>
    <cacheHierarchy uniqueName="[Measures].[__XL_Count Shopping_table_customer_segmentation1]" caption="__XL_Count Shopping_table_customer_segmentation1" measure="1" displayFolder="" measureGroup="Shopping_table_customer_segmentation1" count="0" hidden="1"/>
    <cacheHierarchy uniqueName="[Measures].[__XL_Count std_customer_segmentation1]" caption="__XL_Count std_customer_segmentation1" measure="1" displayFolder="" measureGroup="std_customer_segmentation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Previous_Purchases]" caption="Count of Previous_Purchases" measure="1" displayFolder="" measureGroup="Shopping_table_customer_segmentation1" count="0" oneField="1" hidden="1">
      <fieldsUsage count="1">
        <fieldUsage x="1"/>
      </fieldsUsage>
      <extLst>
        <ext xmlns:x15="http://schemas.microsoft.com/office/spreadsheetml/2010/11/main" uri="{B97F6D7D-B522-45F9-BDA1-12C45D357490}">
          <x15:cacheHierarchy aggregatedColumn="35"/>
        </ext>
      </extLst>
    </cacheHierarchy>
    <cacheHierarchy uniqueName="[Measures].[Sum of Purchase_Amount_USD]" caption="Sum of Purchase_Amount_USD" measure="1" displayFolder="" measureGroup="Shopping_table_customer_segmentation1" count="0" hidden="1">
      <extLst>
        <ext xmlns:x15="http://schemas.microsoft.com/office/spreadsheetml/2010/11/main" uri="{B97F6D7D-B522-45F9-BDA1-12C45D357490}">
          <x15:cacheHierarchy aggregatedColumn="24"/>
        </ext>
      </extLst>
    </cacheHierarchy>
    <cacheHierarchy uniqueName="[Measures].[Count of Category]" caption="Count of Category" measure="1" displayFolder="" measureGroup="Shopping_table_customer_segmentation1" count="0" hidden="1">
      <extLst>
        <ext xmlns:x15="http://schemas.microsoft.com/office/spreadsheetml/2010/11/main" uri="{B97F6D7D-B522-45F9-BDA1-12C45D357490}">
          <x15:cacheHierarchy aggregatedColumn="23"/>
        </ext>
      </extLst>
    </cacheHierarchy>
    <cacheHierarchy uniqueName="[Measures].[Count of Subscription_Status]" caption="Count of Subscription_Status" measure="1" displayFolder="" measureGroup="Shopping_table_customer_segmentation1" count="0" hidden="1">
      <extLst>
        <ext xmlns:x15="http://schemas.microsoft.com/office/spreadsheetml/2010/11/main" uri="{B97F6D7D-B522-45F9-BDA1-12C45D357490}">
          <x15:cacheHierarchy aggregatedColumn="30"/>
        </ext>
      </extLst>
    </cacheHierarchy>
    <cacheHierarchy uniqueName="[Measures].[Sum of Review_Rating]" caption="Sum of Review_Rating" measure="1" displayFolder="" measureGroup="Shopping_table_customer_segmentation1" count="0" hidden="1">
      <extLst>
        <ext xmlns:x15="http://schemas.microsoft.com/office/spreadsheetml/2010/11/main" uri="{B97F6D7D-B522-45F9-BDA1-12C45D357490}">
          <x15:cacheHierarchy aggregatedColumn="29"/>
        </ext>
      </extLst>
    </cacheHierarchy>
    <cacheHierarchy uniqueName="[Measures].[Count of Discount_Applied]" caption="Count of Discount_Applied" measure="1" displayFolder="" measureGroup="Shopping_table_customer_segmentation1" count="0" hidden="1">
      <extLst>
        <ext xmlns:x15="http://schemas.microsoft.com/office/spreadsheetml/2010/11/main" uri="{B97F6D7D-B522-45F9-BDA1-12C45D357490}">
          <x15:cacheHierarchy aggregatedColumn="33"/>
        </ext>
      </extLst>
    </cacheHierarchy>
    <cacheHierarchy uniqueName="[Measures].[Sum of ReviewRating]" caption="Sum of ReviewRating" measure="1" displayFolder="" measureGroup="std_customer_segmentation1" count="0" hidden="1">
      <extLst>
        <ext xmlns:x15="http://schemas.microsoft.com/office/spreadsheetml/2010/11/main" uri="{B97F6D7D-B522-45F9-BDA1-12C45D357490}">
          <x15:cacheHierarchy aggregatedColumn="48"/>
        </ext>
      </extLst>
    </cacheHierarchy>
    <cacheHierarchy uniqueName="[Measures].[Count of SubscriptionStatus]" caption="Count of SubscriptionStatus" measure="1" displayFolder="" measureGroup="std_customer_segmentation1" count="0" hidden="1">
      <extLst>
        <ext xmlns:x15="http://schemas.microsoft.com/office/spreadsheetml/2010/11/main" uri="{B97F6D7D-B522-45F9-BDA1-12C45D357490}">
          <x15:cacheHierarchy aggregatedColumn="49"/>
        </ext>
      </extLst>
    </cacheHierarchy>
    <cacheHierarchy uniqueName="[Measures].[Count of Item_Purchased]" caption="Count of Item_Purchased" measure="1" displayFolder="" measureGroup="Shopping_table_customer_segmentation1" count="0" hidden="1">
      <extLst>
        <ext xmlns:x15="http://schemas.microsoft.com/office/spreadsheetml/2010/11/main" uri="{B97F6D7D-B522-45F9-BDA1-12C45D357490}">
          <x15:cacheHierarchy aggregatedColumn="22"/>
        </ext>
      </extLst>
    </cacheHierarchy>
    <cacheHierarchy uniqueName="[Measures].[Count of Category 2]" caption="Count of Category 2" measure="1" displayFolder="" measureGroup="Range" count="0" hidden="1">
      <extLst>
        <ext xmlns:x15="http://schemas.microsoft.com/office/spreadsheetml/2010/11/main" uri="{B97F6D7D-B522-45F9-BDA1-12C45D357490}">
          <x15:cacheHierarchy aggregatedColumn="4"/>
        </ext>
      </extLst>
    </cacheHierarchy>
    <cacheHierarchy uniqueName="[Measures].[Count of Item_Purchased 2]" caption="Count of Item_Purchased 2" measure="1" displayFolder="" measureGroup="Range" count="0" hidden="1">
      <extLst>
        <ext xmlns:x15="http://schemas.microsoft.com/office/spreadsheetml/2010/11/main" uri="{B97F6D7D-B522-45F9-BDA1-12C45D357490}">
          <x15:cacheHierarchy aggregatedColumn="3"/>
        </ext>
      </extLst>
    </cacheHierarchy>
  </cacheHierarchies>
  <kpis count="0"/>
  <dimensions count="4">
    <dimension measure="1" name="Measures" uniqueName="[Measures]" caption="Measures"/>
    <dimension name="Range" uniqueName="[Range]" caption="Range"/>
    <dimension name="Shopping_table_customer_segmentation1" uniqueName="[Shopping_table_customer_segmentation1]" caption="Shopping_table_customer_segmentation1"/>
    <dimension name="std_customer_segmentation1" uniqueName="[std_customer_segmentation1]" caption="std_customer_segmentation1"/>
  </dimensions>
  <measureGroups count="3">
    <measureGroup name="Range" caption="Range"/>
    <measureGroup name="Shopping_table_customer_segmentation1" caption="Shopping_table_customer_segmentation1"/>
    <measureGroup name="std_customer_segmentation1" caption="std_customer_segmentation1"/>
  </measureGroups>
  <maps count="4">
    <map measureGroup="0"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tyapraveenkumar pavankumar" refreshedDate="46129.504523611111" backgroundQuery="1" createdVersion="8" refreshedVersion="8" minRefreshableVersion="3" recordCount="0" supportSubquery="1" supportAdvancedDrill="1" xr:uid="{8FCF5E14-F124-4795-81D1-BD06A2E57BAF}">
  <cacheSource type="external" connectionId="6"/>
  <cacheFields count="4">
    <cacheField name="[Shopping_table_customer_segmentation1].[Customer_ID].[Customer_ID]" caption="Customer_ID" numFmtId="0" hierarchy="19" level="1">
      <sharedItems count="1000">
        <s v="1"/>
        <s v="10"/>
        <s v="100"/>
        <s v="1000"/>
        <s v="101"/>
        <s v="102"/>
        <s v="103"/>
        <s v="104"/>
        <s v="105"/>
        <s v="106"/>
        <s v="107"/>
        <s v="108"/>
        <s v="109"/>
        <s v="11"/>
        <s v="110"/>
        <s v="111"/>
        <s v="112"/>
        <s v="113"/>
        <s v="114"/>
        <s v="115"/>
        <s v="116"/>
        <s v="117"/>
        <s v="118"/>
        <s v="119"/>
        <s v="12"/>
        <s v="120"/>
        <s v="121"/>
        <s v="122"/>
        <s v="123"/>
        <s v="124"/>
        <s v="125"/>
        <s v="126"/>
        <s v="127"/>
        <s v="128"/>
        <s v="129"/>
        <s v="13"/>
        <s v="130"/>
        <s v="131"/>
        <s v="132"/>
        <s v="133"/>
        <s v="134"/>
        <s v="135"/>
        <s v="136"/>
        <s v="137"/>
        <s v="138"/>
        <s v="139"/>
        <s v="14"/>
        <s v="140"/>
        <s v="141"/>
        <s v="142"/>
        <s v="143"/>
        <s v="144"/>
        <s v="145"/>
        <s v="146"/>
        <s v="147"/>
        <s v="148"/>
        <s v="149"/>
        <s v="15"/>
        <s v="150"/>
        <s v="151"/>
        <s v="152"/>
        <s v="153"/>
        <s v="154"/>
        <s v="155"/>
        <s v="156"/>
        <s v="157"/>
        <s v="158"/>
        <s v="159"/>
        <s v="16"/>
        <s v="160"/>
        <s v="161"/>
        <s v="162"/>
        <s v="163"/>
        <s v="164"/>
        <s v="165"/>
        <s v="166"/>
        <s v="167"/>
        <s v="168"/>
        <s v="169"/>
        <s v="17"/>
        <s v="170"/>
        <s v="171"/>
        <s v="172"/>
        <s v="173"/>
        <s v="174"/>
        <s v="175"/>
        <s v="176"/>
        <s v="177"/>
        <s v="178"/>
        <s v="179"/>
        <s v="18"/>
        <s v="180"/>
        <s v="181"/>
        <s v="182"/>
        <s v="183"/>
        <s v="184"/>
        <s v="185"/>
        <s v="186"/>
        <s v="187"/>
        <s v="188"/>
        <s v="189"/>
        <s v="19"/>
        <s v="190"/>
        <s v="191"/>
        <s v="192"/>
        <s v="193"/>
        <s v="194"/>
        <s v="195"/>
        <s v="196"/>
        <s v="197"/>
        <s v="198"/>
        <s v="199"/>
        <s v="2"/>
        <s v="20"/>
        <s v="200"/>
        <s v="201"/>
        <s v="202"/>
        <s v="203"/>
        <s v="204"/>
        <s v="205"/>
        <s v="206"/>
        <s v="207"/>
        <s v="208"/>
        <s v="209"/>
        <s v="21"/>
        <s v="210"/>
        <s v="211"/>
        <s v="212"/>
        <s v="213"/>
        <s v="214"/>
        <s v="215"/>
        <s v="216"/>
        <s v="217"/>
        <s v="218"/>
        <s v="219"/>
        <s v="22"/>
        <s v="220"/>
        <s v="221"/>
        <s v="222"/>
        <s v="223"/>
        <s v="224"/>
        <s v="225"/>
        <s v="226"/>
        <s v="227"/>
        <s v="228"/>
        <s v="229"/>
        <s v="23"/>
        <s v="230"/>
        <s v="231"/>
        <s v="232"/>
        <s v="233"/>
        <s v="234"/>
        <s v="235"/>
        <s v="236"/>
        <s v="237"/>
        <s v="238"/>
        <s v="239"/>
        <s v="24"/>
        <s v="240"/>
        <s v="241"/>
        <s v="242"/>
        <s v="243"/>
        <s v="244"/>
        <s v="245"/>
        <s v="246"/>
        <s v="247"/>
        <s v="248"/>
        <s v="249"/>
        <s v="25"/>
        <s v="250"/>
        <s v="251"/>
        <s v="252"/>
        <s v="253"/>
        <s v="254"/>
        <s v="255"/>
        <s v="256"/>
        <s v="257"/>
        <s v="258"/>
        <s v="259"/>
        <s v="26"/>
        <s v="260"/>
        <s v="261"/>
        <s v="262"/>
        <s v="263"/>
        <s v="264"/>
        <s v="265"/>
        <s v="266"/>
        <s v="267"/>
        <s v="268"/>
        <s v="269"/>
        <s v="27"/>
        <s v="270"/>
        <s v="271"/>
        <s v="272"/>
        <s v="273"/>
        <s v="274"/>
        <s v="275"/>
        <s v="276"/>
        <s v="277"/>
        <s v="278"/>
        <s v="279"/>
        <s v="28"/>
        <s v="280"/>
        <s v="281"/>
        <s v="282"/>
        <s v="283"/>
        <s v="284"/>
        <s v="285"/>
        <s v="286"/>
        <s v="287"/>
        <s v="288"/>
        <s v="289"/>
        <s v="29"/>
        <s v="290"/>
        <s v="291"/>
        <s v="292"/>
        <s v="293"/>
        <s v="294"/>
        <s v="295"/>
        <s v="296"/>
        <s v="297"/>
        <s v="298"/>
        <s v="299"/>
        <s v="3"/>
        <s v="30"/>
        <s v="300"/>
        <s v="301"/>
        <s v="302"/>
        <s v="303"/>
        <s v="304"/>
        <s v="305"/>
        <s v="306"/>
        <s v="307"/>
        <s v="308"/>
        <s v="309"/>
        <s v="31"/>
        <s v="310"/>
        <s v="311"/>
        <s v="312"/>
        <s v="313"/>
        <s v="314"/>
        <s v="315"/>
        <s v="316"/>
        <s v="317"/>
        <s v="318"/>
        <s v="319"/>
        <s v="32"/>
        <s v="320"/>
        <s v="321"/>
        <s v="322"/>
        <s v="323"/>
        <s v="324"/>
        <s v="325"/>
        <s v="326"/>
        <s v="327"/>
        <s v="328"/>
        <s v="329"/>
        <s v="33"/>
        <s v="330"/>
        <s v="331"/>
        <s v="332"/>
        <s v="333"/>
        <s v="334"/>
        <s v="335"/>
        <s v="336"/>
        <s v="337"/>
        <s v="338"/>
        <s v="339"/>
        <s v="34"/>
        <s v="340"/>
        <s v="341"/>
        <s v="342"/>
        <s v="343"/>
        <s v="344"/>
        <s v="345"/>
        <s v="346"/>
        <s v="347"/>
        <s v="348"/>
        <s v="349"/>
        <s v="35"/>
        <s v="350"/>
        <s v="351"/>
        <s v="352"/>
        <s v="353"/>
        <s v="354"/>
        <s v="355"/>
        <s v="356"/>
        <s v="357"/>
        <s v="358"/>
        <s v="359"/>
        <s v="36"/>
        <s v="360"/>
        <s v="361"/>
        <s v="362"/>
        <s v="363"/>
        <s v="364"/>
        <s v="365"/>
        <s v="366"/>
        <s v="367"/>
        <s v="368"/>
        <s v="369"/>
        <s v="37"/>
        <s v="370"/>
        <s v="371"/>
        <s v="372"/>
        <s v="373"/>
        <s v="374"/>
        <s v="375"/>
        <s v="376"/>
        <s v="377"/>
        <s v="378"/>
        <s v="379"/>
        <s v="38"/>
        <s v="380"/>
        <s v="381"/>
        <s v="382"/>
        <s v="383"/>
        <s v="384"/>
        <s v="385"/>
        <s v="386"/>
        <s v="387"/>
        <s v="388"/>
        <s v="389"/>
        <s v="39"/>
        <s v="390"/>
        <s v="391"/>
        <s v="392"/>
        <s v="393"/>
        <s v="394"/>
        <s v="395"/>
        <s v="396"/>
        <s v="397"/>
        <s v="398"/>
        <s v="399"/>
        <s v="4"/>
        <s v="40"/>
        <s v="400"/>
        <s v="401"/>
        <s v="402"/>
        <s v="403"/>
        <s v="404"/>
        <s v="405"/>
        <s v="406"/>
        <s v="407"/>
        <s v="408"/>
        <s v="409"/>
        <s v="41"/>
        <s v="410"/>
        <s v="411"/>
        <s v="412"/>
        <s v="413"/>
        <s v="414"/>
        <s v="415"/>
        <s v="416"/>
        <s v="417"/>
        <s v="418"/>
        <s v="419"/>
        <s v="42"/>
        <s v="420"/>
        <s v="421"/>
        <s v="422"/>
        <s v="423"/>
        <s v="424"/>
        <s v="425"/>
        <s v="426"/>
        <s v="427"/>
        <s v="428"/>
        <s v="429"/>
        <s v="43"/>
        <s v="430"/>
        <s v="431"/>
        <s v="432"/>
        <s v="433"/>
        <s v="434"/>
        <s v="435"/>
        <s v="436"/>
        <s v="437"/>
        <s v="438"/>
        <s v="439"/>
        <s v="44"/>
        <s v="440"/>
        <s v="441"/>
        <s v="442"/>
        <s v="443"/>
        <s v="444"/>
        <s v="445"/>
        <s v="446"/>
        <s v="447"/>
        <s v="448"/>
        <s v="449"/>
        <s v="45"/>
        <s v="450"/>
        <s v="451"/>
        <s v="452"/>
        <s v="453"/>
        <s v="454"/>
        <s v="455"/>
        <s v="456"/>
        <s v="457"/>
        <s v="458"/>
        <s v="459"/>
        <s v="46"/>
        <s v="460"/>
        <s v="461"/>
        <s v="462"/>
        <s v="463"/>
        <s v="464"/>
        <s v="465"/>
        <s v="466"/>
        <s v="467"/>
        <s v="468"/>
        <s v="469"/>
        <s v="47"/>
        <s v="470"/>
        <s v="471"/>
        <s v="472"/>
        <s v="473"/>
        <s v="474"/>
        <s v="475"/>
        <s v="476"/>
        <s v="477"/>
        <s v="478"/>
        <s v="479"/>
        <s v="48"/>
        <s v="480"/>
        <s v="481"/>
        <s v="482"/>
        <s v="483"/>
        <s v="484"/>
        <s v="485"/>
        <s v="486"/>
        <s v="487"/>
        <s v="488"/>
        <s v="489"/>
        <s v="49"/>
        <s v="490"/>
        <s v="491"/>
        <s v="492"/>
        <s v="493"/>
        <s v="494"/>
        <s v="495"/>
        <s v="496"/>
        <s v="497"/>
        <s v="498"/>
        <s v="499"/>
        <s v="5"/>
        <s v="50"/>
        <s v="500"/>
        <s v="501"/>
        <s v="502"/>
        <s v="503"/>
        <s v="504"/>
        <s v="505"/>
        <s v="506"/>
        <s v="507"/>
        <s v="508"/>
        <s v="509"/>
        <s v="51"/>
        <s v="510"/>
        <s v="511"/>
        <s v="512"/>
        <s v="513"/>
        <s v="514"/>
        <s v="515"/>
        <s v="516"/>
        <s v="517"/>
        <s v="518"/>
        <s v="519"/>
        <s v="52"/>
        <s v="520"/>
        <s v="521"/>
        <s v="522"/>
        <s v="523"/>
        <s v="524"/>
        <s v="525"/>
        <s v="526"/>
        <s v="527"/>
        <s v="528"/>
        <s v="529"/>
        <s v="53"/>
        <s v="530"/>
        <s v="531"/>
        <s v="532"/>
        <s v="533"/>
        <s v="534"/>
        <s v="535"/>
        <s v="536"/>
        <s v="537"/>
        <s v="538"/>
        <s v="539"/>
        <s v="54"/>
        <s v="540"/>
        <s v="541"/>
        <s v="542"/>
        <s v="543"/>
        <s v="544"/>
        <s v="545"/>
        <s v="546"/>
        <s v="547"/>
        <s v="548"/>
        <s v="549"/>
        <s v="55"/>
        <s v="550"/>
        <s v="551"/>
        <s v="552"/>
        <s v="553"/>
        <s v="554"/>
        <s v="555"/>
        <s v="556"/>
        <s v="557"/>
        <s v="558"/>
        <s v="559"/>
        <s v="56"/>
        <s v="560"/>
        <s v="561"/>
        <s v="562"/>
        <s v="563"/>
        <s v="564"/>
        <s v="565"/>
        <s v="566"/>
        <s v="567"/>
        <s v="568"/>
        <s v="569"/>
        <s v="57"/>
        <s v="570"/>
        <s v="571"/>
        <s v="572"/>
        <s v="573"/>
        <s v="574"/>
        <s v="575"/>
        <s v="576"/>
        <s v="577"/>
        <s v="578"/>
        <s v="579"/>
        <s v="58"/>
        <s v="580"/>
        <s v="581"/>
        <s v="582"/>
        <s v="583"/>
        <s v="584"/>
        <s v="585"/>
        <s v="586"/>
        <s v="587"/>
        <s v="588"/>
        <s v="589"/>
        <s v="59"/>
        <s v="590"/>
        <s v="591"/>
        <s v="592"/>
        <s v="593"/>
        <s v="594"/>
        <s v="595"/>
        <s v="596"/>
        <s v="597"/>
        <s v="598"/>
        <s v="599"/>
        <s v="6"/>
        <s v="60"/>
        <s v="600"/>
        <s v="601"/>
        <s v="602"/>
        <s v="603"/>
        <s v="604"/>
        <s v="605"/>
        <s v="606"/>
        <s v="607"/>
        <s v="608"/>
        <s v="609"/>
        <s v="61"/>
        <s v="610"/>
        <s v="611"/>
        <s v="612"/>
        <s v="613"/>
        <s v="614"/>
        <s v="615"/>
        <s v="616"/>
        <s v="617"/>
        <s v="618"/>
        <s v="619"/>
        <s v="62"/>
        <s v="620"/>
        <s v="621"/>
        <s v="622"/>
        <s v="623"/>
        <s v="624"/>
        <s v="625"/>
        <s v="626"/>
        <s v="627"/>
        <s v="628"/>
        <s v="629"/>
        <s v="63"/>
        <s v="630"/>
        <s v="631"/>
        <s v="632"/>
        <s v="633"/>
        <s v="634"/>
        <s v="635"/>
        <s v="636"/>
        <s v="637"/>
        <s v="638"/>
        <s v="639"/>
        <s v="64"/>
        <s v="640"/>
        <s v="641"/>
        <s v="642"/>
        <s v="643"/>
        <s v="644"/>
        <s v="645"/>
        <s v="646"/>
        <s v="647"/>
        <s v="648"/>
        <s v="649"/>
        <s v="65"/>
        <s v="650"/>
        <s v="651"/>
        <s v="652"/>
        <s v="653"/>
        <s v="654"/>
        <s v="655"/>
        <s v="656"/>
        <s v="657"/>
        <s v="658"/>
        <s v="659"/>
        <s v="66"/>
        <s v="660"/>
        <s v="661"/>
        <s v="662"/>
        <s v="663"/>
        <s v="664"/>
        <s v="665"/>
        <s v="666"/>
        <s v="667"/>
        <s v="668"/>
        <s v="669"/>
        <s v="67"/>
        <s v="670"/>
        <s v="671"/>
        <s v="672"/>
        <s v="673"/>
        <s v="674"/>
        <s v="675"/>
        <s v="676"/>
        <s v="677"/>
        <s v="678"/>
        <s v="679"/>
        <s v="68"/>
        <s v="680"/>
        <s v="681"/>
        <s v="682"/>
        <s v="683"/>
        <s v="684"/>
        <s v="685"/>
        <s v="686"/>
        <s v="687"/>
        <s v="688"/>
        <s v="689"/>
        <s v="69"/>
        <s v="690"/>
        <s v="691"/>
        <s v="692"/>
        <s v="693"/>
        <s v="694"/>
        <s v="695"/>
        <s v="696"/>
        <s v="697"/>
        <s v="698"/>
        <s v="699"/>
        <s v="7"/>
        <s v="70"/>
        <s v="700"/>
        <s v="701"/>
        <s v="702"/>
        <s v="703"/>
        <s v="704"/>
        <s v="705"/>
        <s v="706"/>
        <s v="707"/>
        <s v="708"/>
        <s v="709"/>
        <s v="71"/>
        <s v="710"/>
        <s v="711"/>
        <s v="712"/>
        <s v="713"/>
        <s v="714"/>
        <s v="715"/>
        <s v="716"/>
        <s v="717"/>
        <s v="718"/>
        <s v="719"/>
        <s v="72"/>
        <s v="720"/>
        <s v="721"/>
        <s v="722"/>
        <s v="723"/>
        <s v="724"/>
        <s v="725"/>
        <s v="726"/>
        <s v="727"/>
        <s v="728"/>
        <s v="729"/>
        <s v="73"/>
        <s v="730"/>
        <s v="731"/>
        <s v="732"/>
        <s v="733"/>
        <s v="734"/>
        <s v="735"/>
        <s v="736"/>
        <s v="737"/>
        <s v="738"/>
        <s v="739"/>
        <s v="74"/>
        <s v="740"/>
        <s v="741"/>
        <s v="742"/>
        <s v="743"/>
        <s v="744"/>
        <s v="745"/>
        <s v="746"/>
        <s v="747"/>
        <s v="748"/>
        <s v="749"/>
        <s v="75"/>
        <s v="750"/>
        <s v="751"/>
        <s v="752"/>
        <s v="753"/>
        <s v="754"/>
        <s v="755"/>
        <s v="756"/>
        <s v="757"/>
        <s v="758"/>
        <s v="759"/>
        <s v="76"/>
        <s v="760"/>
        <s v="761"/>
        <s v="762"/>
        <s v="763"/>
        <s v="764"/>
        <s v="765"/>
        <s v="766"/>
        <s v="767"/>
        <s v="768"/>
        <s v="769"/>
        <s v="77"/>
        <s v="770"/>
        <s v="771"/>
        <s v="772"/>
        <s v="773"/>
        <s v="774"/>
        <s v="775"/>
        <s v="776"/>
        <s v="777"/>
        <s v="778"/>
        <s v="779"/>
        <s v="78"/>
        <s v="780"/>
        <s v="781"/>
        <s v="782"/>
        <s v="783"/>
        <s v="784"/>
        <s v="785"/>
        <s v="786"/>
        <s v="787"/>
        <s v="788"/>
        <s v="789"/>
        <s v="79"/>
        <s v="790"/>
        <s v="791"/>
        <s v="792"/>
        <s v="793"/>
        <s v="794"/>
        <s v="795"/>
        <s v="796"/>
        <s v="797"/>
        <s v="798"/>
        <s v="799"/>
        <s v="8"/>
        <s v="80"/>
        <s v="800"/>
        <s v="801"/>
        <s v="802"/>
        <s v="803"/>
        <s v="804"/>
        <s v="805"/>
        <s v="806"/>
        <s v="807"/>
        <s v="808"/>
        <s v="809"/>
        <s v="81"/>
        <s v="810"/>
        <s v="811"/>
        <s v="812"/>
        <s v="813"/>
        <s v="814"/>
        <s v="815"/>
        <s v="816"/>
        <s v="817"/>
        <s v="818"/>
        <s v="819"/>
        <s v="82"/>
        <s v="820"/>
        <s v="821"/>
        <s v="822"/>
        <s v="823"/>
        <s v="824"/>
        <s v="825"/>
        <s v="826"/>
        <s v="827"/>
        <s v="828"/>
        <s v="829"/>
        <s v="83"/>
        <s v="830"/>
        <s v="831"/>
        <s v="832"/>
        <s v="833"/>
        <s v="834"/>
        <s v="835"/>
        <s v="836"/>
        <s v="837"/>
        <s v="838"/>
        <s v="839"/>
        <s v="84"/>
        <s v="840"/>
        <s v="841"/>
        <s v="842"/>
        <s v="843"/>
        <s v="844"/>
        <s v="845"/>
        <s v="846"/>
        <s v="847"/>
        <s v="848"/>
        <s v="849"/>
        <s v="85"/>
        <s v="850"/>
        <s v="851"/>
        <s v="852"/>
        <s v="853"/>
        <s v="854"/>
        <s v="855"/>
        <s v="856"/>
        <s v="857"/>
        <s v="858"/>
        <s v="859"/>
        <s v="86"/>
        <s v="860"/>
        <s v="861"/>
        <s v="862"/>
        <s v="863"/>
        <s v="864"/>
        <s v="865"/>
        <s v="866"/>
        <s v="867"/>
        <s v="868"/>
        <s v="869"/>
        <s v="87"/>
        <s v="870"/>
        <s v="871"/>
        <s v="872"/>
        <s v="873"/>
        <s v="874"/>
        <s v="875"/>
        <s v="876"/>
        <s v="877"/>
        <s v="878"/>
        <s v="879"/>
        <s v="88"/>
        <s v="880"/>
        <s v="881"/>
        <s v="882"/>
        <s v="883"/>
        <s v="884"/>
        <s v="885"/>
        <s v="886"/>
        <s v="887"/>
        <s v="888"/>
        <s v="889"/>
        <s v="89"/>
        <s v="890"/>
        <s v="891"/>
        <s v="892"/>
        <s v="893"/>
        <s v="894"/>
        <s v="895"/>
        <s v="896"/>
        <s v="897"/>
        <s v="898"/>
        <s v="899"/>
        <s v="9"/>
        <s v="90"/>
        <s v="900"/>
        <s v="901"/>
        <s v="902"/>
        <s v="903"/>
        <s v="904"/>
        <s v="905"/>
        <s v="906"/>
        <s v="907"/>
        <s v="908"/>
        <s v="909"/>
        <s v="91"/>
        <s v="910"/>
        <s v="911"/>
        <s v="912"/>
        <s v="913"/>
        <s v="914"/>
        <s v="915"/>
        <s v="916"/>
        <s v="917"/>
        <s v="918"/>
        <s v="919"/>
        <s v="92"/>
        <s v="920"/>
        <s v="921"/>
        <s v="922"/>
        <s v="923"/>
        <s v="924"/>
        <s v="925"/>
        <s v="926"/>
        <s v="927"/>
        <s v="928"/>
        <s v="929"/>
        <s v="93"/>
        <s v="930"/>
        <s v="931"/>
        <s v="932"/>
        <s v="933"/>
        <s v="934"/>
        <s v="935"/>
        <s v="936"/>
        <s v="937"/>
        <s v="938"/>
        <s v="939"/>
        <s v="94"/>
        <s v="940"/>
        <s v="941"/>
        <s v="942"/>
        <s v="943"/>
        <s v="944"/>
        <s v="945"/>
        <s v="946"/>
        <s v="947"/>
        <s v="948"/>
        <s v="949"/>
        <s v="95"/>
        <s v="950"/>
        <s v="951"/>
        <s v="952"/>
        <s v="953"/>
        <s v="954"/>
        <s v="955"/>
        <s v="956"/>
        <s v="957"/>
        <s v="958"/>
        <s v="959"/>
        <s v="96"/>
        <s v="960"/>
        <s v="961"/>
        <s v="962"/>
        <s v="963"/>
        <s v="964"/>
        <s v="965"/>
        <s v="966"/>
        <s v="967"/>
        <s v="968"/>
        <s v="969"/>
        <s v="97"/>
        <s v="970"/>
        <s v="971"/>
        <s v="972"/>
        <s v="973"/>
        <s v="974"/>
        <s v="975"/>
        <s v="976"/>
        <s v="977"/>
        <s v="978"/>
        <s v="979"/>
        <s v="98"/>
        <s v="980"/>
        <s v="981"/>
        <s v="982"/>
        <s v="983"/>
        <s v="984"/>
        <s v="985"/>
        <s v="986"/>
        <s v="987"/>
        <s v="988"/>
        <s v="989"/>
        <s v="99"/>
        <s v="990"/>
        <s v="991"/>
        <s v="992"/>
        <s v="993"/>
        <s v="994"/>
        <s v="995"/>
        <s v="996"/>
        <s v="997"/>
        <s v="998"/>
        <s v="999"/>
      </sharedItems>
    </cacheField>
    <cacheField name="[Shopping_table_customer_segmentation1].[Item_Purchased].[Item_Purchased]" caption="Item_Purchased" numFmtId="0" hierarchy="22" level="1">
      <sharedItems count="25">
        <s v="Backpack"/>
        <s v="Belt"/>
        <s v="Blouse"/>
        <s v="Boots"/>
        <s v="Coat"/>
        <s v="Dress"/>
        <s v="Gloves"/>
        <s v="Handbag"/>
        <s v="Hat"/>
        <s v="Hoodie"/>
        <s v="Jacket"/>
        <s v="Jeans"/>
        <s v="Jewelry"/>
        <s v="Pants"/>
        <s v="Sandals"/>
        <s v="Scarf"/>
        <s v="Shirt"/>
        <s v="Shoes"/>
        <s v="Shorts"/>
        <s v="Skirt"/>
        <s v="Sneakers"/>
        <s v="Socks"/>
        <s v="Sunglasses"/>
        <s v="Sweater"/>
        <s v="T-shirt"/>
      </sharedItems>
    </cacheField>
    <cacheField name="[Measures].[Sum of Purchase_Amount_USD]" caption="Sum of Purchase_Amount_USD" numFmtId="0" hierarchy="62" level="32767"/>
    <cacheField name="[Shopping_table_customer_segmentation1].[Preferred_Payment_Method].[Preferred_Payment_Method]" caption="Preferred_Payment_Method" numFmtId="0" hierarchy="36" level="1">
      <sharedItems count="6">
        <s v="Bank Transfer"/>
        <s v="Cash"/>
        <s v="Credit Card"/>
        <s v="Debit Card"/>
        <s v="PayPal"/>
        <s v="Venmo"/>
      </sharedItems>
    </cacheField>
  </cacheFields>
  <cacheHierarchies count="72">
    <cacheHierarchy uniqueName="[Range].[Customer_ID]" caption="Customer_ID" attribute="1" defaultMemberUniqueName="[Range].[Customer_ID].[All]" allUniqueName="[Range].[Customer_ID].[All]" dimensionUniqueName="[Range]" displayFolder="" count="0" memberValueDatatype="20" unbalanced="0"/>
    <cacheHierarchy uniqueName="[Range].[Age]" caption="Age" attribute="1" defaultMemberUniqueName="[Range].[Age].[All]" allUniqueName="[Range].[Age].[All]" dimensionUniqueName="[Range]" displayFolder="" count="0" memberValueDatatype="20" unbalanced="0"/>
    <cacheHierarchy uniqueName="[Range].[Gender]" caption="Gender" attribute="1" defaultMemberUniqueName="[Range].[Gender].[All]" allUniqueName="[Range].[Gender].[All]" dimensionUniqueName="[Range]" displayFolder="" count="0" memberValueDatatype="130" unbalanced="0"/>
    <cacheHierarchy uniqueName="[Range].[Item_Purchased]" caption="Item_Purchased" attribute="1" defaultMemberUniqueName="[Range].[Item_Purchased].[All]" allUniqueName="[Range].[Item_Purchased].[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Purchase_Amount_USD]" caption="Purchase_Amount_USD" attribute="1" defaultMemberUniqueName="[Range].[Purchase_Amount_USD].[All]" allUniqueName="[Range].[Purchase_Amount_USD].[All]" dimensionUniqueName="[Range]" displayFolder="" count="0" memberValueDatatype="20" unbalanced="0"/>
    <cacheHierarchy uniqueName="[Range].[Location]" caption="Location" attribute="1" defaultMemberUniqueName="[Range].[Location].[All]" allUniqueName="[Range].[Location].[All]" dimensionUniqueName="[Range]" displayFolder="" count="0" memberValueDatatype="130" unbalanced="0"/>
    <cacheHierarchy uniqueName="[Range].[Size]" caption="Size" attribute="1" defaultMemberUniqueName="[Range].[Size].[All]" allUniqueName="[Range].[Size].[All]" dimensionUniqueName="[Range]" displayFolder="" count="0" memberValueDatatype="130" unbalanced="0"/>
    <cacheHierarchy uniqueName="[Range].[Color]" caption="Color" attribute="1" defaultMemberUniqueName="[Range].[Color].[All]" allUniqueName="[Range].[Color].[All]" dimensionUniqueName="[Range]" displayFolder="" count="0" memberValueDatatype="130" unbalanced="0"/>
    <cacheHierarchy uniqueName="[Range].[Season]" caption="Season" attribute="1" defaultMemberUniqueName="[Range].[Season].[All]" allUniqueName="[Range].[Season].[All]" dimensionUniqueName="[Range]" displayFolder="" count="0" memberValueDatatype="130" unbalanced="0"/>
    <cacheHierarchy uniqueName="[Range].[Review_Rating]" caption="Review_Rating" attribute="1" defaultMemberUniqueName="[Range].[Review_Rating].[All]" allUniqueName="[Range].[Review_Rating].[All]" dimensionUniqueName="[Range]" displayFolder="" count="0" memberValueDatatype="5" unbalanced="0"/>
    <cacheHierarchy uniqueName="[Range].[Subscription_Status]" caption="Subscription_Status" attribute="1" defaultMemberUniqueName="[Range].[Subscription_Status].[All]" allUniqueName="[Range].[Subscription_Status].[All]" dimensionUniqueName="[Range]" displayFolder="" count="0" memberValueDatatype="130" unbalanced="0"/>
    <cacheHierarchy uniqueName="[Range].[Payment_Method]" caption="Payment_Method" attribute="1" defaultMemberUniqueName="[Range].[Payment_Method].[All]" allUniqueName="[Range].[Payment_Method].[All]" dimensionUniqueName="[Range]" displayFolder="" count="0" memberValueDatatype="130" unbalanced="0"/>
    <cacheHierarchy uniqueName="[Range].[Shipping_Type]" caption="Shipping_Type" attribute="1" defaultMemberUniqueName="[Range].[Shipping_Type].[All]" allUniqueName="[Range].[Shipping_Type].[All]" dimensionUniqueName="[Range]" displayFolder="" count="0" memberValueDatatype="130" unbalanced="0"/>
    <cacheHierarchy uniqueName="[Range].[Discount_Applied]" caption="Discount_Applied" attribute="1" defaultMemberUniqueName="[Range].[Discount_Applied].[All]" allUniqueName="[Range].[Discount_Applied].[All]" dimensionUniqueName="[Range]" displayFolder="" count="0" memberValueDatatype="130" unbalanced="0"/>
    <cacheHierarchy uniqueName="[Range].[Promo_Code_Used]" caption="Promo_Code_Used" attribute="1" defaultMemberUniqueName="[Range].[Promo_Code_Used].[All]" allUniqueName="[Range].[Promo_Code_Used].[All]" dimensionUniqueName="[Range]" displayFolder="" count="0" memberValueDatatype="130" unbalanced="0"/>
    <cacheHierarchy uniqueName="[Range].[Previous_Purchases]" caption="Previous_Purchases" attribute="1" defaultMemberUniqueName="[Range].[Previous_Purchases].[All]" allUniqueName="[Range].[Previous_Purchases].[All]" dimensionUniqueName="[Range]" displayFolder="" count="0" memberValueDatatype="20" unbalanced="0"/>
    <cacheHierarchy uniqueName="[Range].[Preferred_Payment_Method]" caption="Preferred_Payment_Method" attribute="1" defaultMemberUniqueName="[Range].[Preferred_Payment_Method].[All]" allUniqueName="[Range].[Preferred_Payment_Method].[All]" dimensionUniqueName="[Range]" displayFolder="" count="0" memberValueDatatype="130" unbalanced="0"/>
    <cacheHierarchy uniqueName="[Range].[Frequency_of_Purchases]" caption="Frequency_of_Purchases" attribute="1" defaultMemberUniqueName="[Range].[Frequency_of_Purchases].[All]" allUniqueName="[Range].[Frequency_of_Purchases].[All]" dimensionUniqueName="[Range]" displayFolder="" count="0" memberValueDatatype="130" unbalanced="0"/>
    <cacheHierarchy uniqueName="[Shopping_table_customer_segmentation1].[Customer_ID]" caption="Customer_ID" attribute="1" defaultMemberUniqueName="[Shopping_table_customer_segmentation1].[Customer_ID].[All]" allUniqueName="[Shopping_table_customer_segmentation1].[Customer_ID].[All]" dimensionUniqueName="[Shopping_table_customer_segmentation1]" displayFolder="" count="2" memberValueDatatype="130" unbalanced="0">
      <fieldsUsage count="2">
        <fieldUsage x="-1"/>
        <fieldUsage x="0"/>
      </fieldsUsage>
    </cacheHierarchy>
    <cacheHierarchy uniqueName="[Shopping_table_customer_segmentation1].[Age]" caption="Age" attribute="1" defaultMemberUniqueName="[Shopping_table_customer_segmentation1].[Age].[All]" allUniqueName="[Shopping_table_customer_segmentation1].[Age].[All]" dimensionUniqueName="[Shopping_table_customer_segmentation1]" displayFolder="" count="0" memberValueDatatype="20" unbalanced="0"/>
    <cacheHierarchy uniqueName="[Shopping_table_customer_segmentation1].[Gender]" caption="Gender" attribute="1" defaultMemberUniqueName="[Shopping_table_customer_segmentation1].[Gender].[All]" allUniqueName="[Shopping_table_customer_segmentation1].[Gender].[All]" dimensionUniqueName="[Shopping_table_customer_segmentation1]" displayFolder="" count="0" memberValueDatatype="130" unbalanced="0"/>
    <cacheHierarchy uniqueName="[Shopping_table_customer_segmentation1].[Item_Purchased]" caption="Item_Purchased" attribute="1" defaultMemberUniqueName="[Shopping_table_customer_segmentation1].[Item_Purchased].[All]" allUniqueName="[Shopping_table_customer_segmentation1].[Item_Purchased].[All]" dimensionUniqueName="[Shopping_table_customer_segmentation1]" displayFolder="" count="2" memberValueDatatype="130" unbalanced="0">
      <fieldsUsage count="2">
        <fieldUsage x="-1"/>
        <fieldUsage x="1"/>
      </fieldsUsage>
    </cacheHierarchy>
    <cacheHierarchy uniqueName="[Shopping_table_customer_segmentation1].[Category]" caption="Category" attribute="1" defaultMemberUniqueName="[Shopping_table_customer_segmentation1].[Category].[All]" allUniqueName="[Shopping_table_customer_segmentation1].[Category].[All]" dimensionUniqueName="[Shopping_table_customer_segmentation1]" displayFolder="" count="0" memberValueDatatype="130" unbalanced="0"/>
    <cacheHierarchy uniqueName="[Shopping_table_customer_segmentation1].[Purchase_Amount_USD]" caption="Purchase_Amount_USD" attribute="1" defaultMemberUniqueName="[Shopping_table_customer_segmentation1].[Purchase_Amount_USD].[All]" allUniqueName="[Shopping_table_customer_segmentation1].[Purchase_Amount_USD].[All]" dimensionUniqueName="[Shopping_table_customer_segmentation1]" displayFolder="" count="0" memberValueDatatype="20" unbalanced="0"/>
    <cacheHierarchy uniqueName="[Shopping_table_customer_segmentation1].[Location]" caption="Location" attribute="1" defaultMemberUniqueName="[Shopping_table_customer_segmentation1].[Location].[All]" allUniqueName="[Shopping_table_customer_segmentation1].[Location].[All]" dimensionUniqueName="[Shopping_table_customer_segmentation1]" displayFolder="" count="0" memberValueDatatype="130" unbalanced="0"/>
    <cacheHierarchy uniqueName="[Shopping_table_customer_segmentation1].[Size]" caption="Size" attribute="1" defaultMemberUniqueName="[Shopping_table_customer_segmentation1].[Size].[All]" allUniqueName="[Shopping_table_customer_segmentation1].[Size].[All]" dimensionUniqueName="[Shopping_table_customer_segmentation1]" displayFolder="" count="0" memberValueDatatype="130" unbalanced="0"/>
    <cacheHierarchy uniqueName="[Shopping_table_customer_segmentation1].[Color]" caption="Color" attribute="1" defaultMemberUniqueName="[Shopping_table_customer_segmentation1].[Color].[All]" allUniqueName="[Shopping_table_customer_segmentation1].[Color].[All]" dimensionUniqueName="[Shopping_table_customer_segmentation1]" displayFolder="" count="0" memberValueDatatype="130" unbalanced="0"/>
    <cacheHierarchy uniqueName="[Shopping_table_customer_segmentation1].[Season]" caption="Season" attribute="1" defaultMemberUniqueName="[Shopping_table_customer_segmentation1].[Season].[All]" allUniqueName="[Shopping_table_customer_segmentation1].[Season].[All]" dimensionUniqueName="[Shopping_table_customer_segmentation1]" displayFolder="" count="0" memberValueDatatype="130" unbalanced="0"/>
    <cacheHierarchy uniqueName="[Shopping_table_customer_segmentation1].[Review_Rating]" caption="Review_Rating" attribute="1" defaultMemberUniqueName="[Shopping_table_customer_segmentation1].[Review_Rating].[All]" allUniqueName="[Shopping_table_customer_segmentation1].[Review_Rating].[All]" dimensionUniqueName="[Shopping_table_customer_segmentation1]" displayFolder="" count="0" memberValueDatatype="5" unbalanced="0"/>
    <cacheHierarchy uniqueName="[Shopping_table_customer_segmentation1].[Subscription_Status]" caption="Subscription_Status" attribute="1" defaultMemberUniqueName="[Shopping_table_customer_segmentation1].[Subscription_Status].[All]" allUniqueName="[Shopping_table_customer_segmentation1].[Subscription_Status].[All]" dimensionUniqueName="[Shopping_table_customer_segmentation1]" displayFolder="" count="0" memberValueDatatype="130" unbalanced="0"/>
    <cacheHierarchy uniqueName="[Shopping_table_customer_segmentation1].[Payment_Method]" caption="Payment_Method" attribute="1" defaultMemberUniqueName="[Shopping_table_customer_segmentation1].[Payment_Method].[All]" allUniqueName="[Shopping_table_customer_segmentation1].[Payment_Method].[All]" dimensionUniqueName="[Shopping_table_customer_segmentation1]" displayFolder="" count="0" memberValueDatatype="130" unbalanced="0"/>
    <cacheHierarchy uniqueName="[Shopping_table_customer_segmentation1].[Shipping_Type]" caption="Shipping_Type" attribute="1" defaultMemberUniqueName="[Shopping_table_customer_segmentation1].[Shipping_Type].[All]" allUniqueName="[Shopping_table_customer_segmentation1].[Shipping_Type].[All]" dimensionUniqueName="[Shopping_table_customer_segmentation1]" displayFolder="" count="0" memberValueDatatype="130" unbalanced="0"/>
    <cacheHierarchy uniqueName="[Shopping_table_customer_segmentation1].[Discount_Applied]" caption="Discount_Applied" attribute="1" defaultMemberUniqueName="[Shopping_table_customer_segmentation1].[Discount_Applied].[All]" allUniqueName="[Shopping_table_customer_segmentation1].[Discount_Applied].[All]" dimensionUniqueName="[Shopping_table_customer_segmentation1]" displayFolder="" count="0" memberValueDatatype="130" unbalanced="0"/>
    <cacheHierarchy uniqueName="[Shopping_table_customer_segmentation1].[Promo_Code_Used]" caption="Promo_Code_Used" attribute="1" defaultMemberUniqueName="[Shopping_table_customer_segmentation1].[Promo_Code_Used].[All]" allUniqueName="[Shopping_table_customer_segmentation1].[Promo_Code_Used].[All]" dimensionUniqueName="[Shopping_table_customer_segmentation1]" displayFolder="" count="0" memberValueDatatype="130" unbalanced="0"/>
    <cacheHierarchy uniqueName="[Shopping_table_customer_segmentation1].[Previous_Purchases]" caption="Previous_Purchases" attribute="1" defaultMemberUniqueName="[Shopping_table_customer_segmentation1].[Previous_Purchases].[All]" allUniqueName="[Shopping_table_customer_segmentation1].[Previous_Purchases].[All]" dimensionUniqueName="[Shopping_table_customer_segmentation1]" displayFolder="" count="0" memberValueDatatype="130" unbalanced="0"/>
    <cacheHierarchy uniqueName="[Shopping_table_customer_segmentation1].[Preferred_Payment_Method]" caption="Preferred_Payment_Method" attribute="1" defaultMemberUniqueName="[Shopping_table_customer_segmentation1].[Preferred_Payment_Method].[All]" allUniqueName="[Shopping_table_customer_segmentation1].[Preferred_Payment_Method].[All]" dimensionUniqueName="[Shopping_table_customer_segmentation1]" displayFolder="" count="2" memberValueDatatype="130" unbalanced="0">
      <fieldsUsage count="2">
        <fieldUsage x="-1"/>
        <fieldUsage x="3"/>
      </fieldsUsage>
    </cacheHierarchy>
    <cacheHierarchy uniqueName="[Shopping_table_customer_segmentation1].[Frequency_of_Purchases]" caption="Frequency_of_Purchases" attribute="1" defaultMemberUniqueName="[Shopping_table_customer_segmentation1].[Frequency_of_Purchases].[All]" allUniqueName="[Shopping_table_customer_segmentation1].[Frequency_of_Purchases].[All]" dimensionUniqueName="[Shopping_table_customer_segmentation1]" displayFolder="" count="0" memberValueDatatype="130" unbalanced="0"/>
    <cacheHierarchy uniqueName="[std_customer_segmentation1].[Customer_ID]" caption="Customer_ID" attribute="1" defaultMemberUniqueName="[std_customer_segmentation1].[Customer_ID].[All]" allUniqueName="[std_customer_segmentation1].[Customer_ID].[All]" dimensionUniqueName="[std_customer_segmentation1]" displayFolder="" count="0" memberValueDatatype="20" unbalanced="0"/>
    <cacheHierarchy uniqueName="[std_customer_segmentation1].[Age]" caption="Age" attribute="1" defaultMemberUniqueName="[std_customer_segmentation1].[Age].[All]" allUniqueName="[std_customer_segmentation1].[Age].[All]" dimensionUniqueName="[std_customer_segmentation1]" displayFolder="" count="0" memberValueDatatype="20" unbalanced="0"/>
    <cacheHierarchy uniqueName="[std_customer_segmentation1].[Gender]" caption="Gender" attribute="1" defaultMemberUniqueName="[std_customer_segmentation1].[Gender].[All]" allUniqueName="[std_customer_segmentation1].[Gender].[All]" dimensionUniqueName="[std_customer_segmentation1]" displayFolder="" count="0" memberValueDatatype="130" unbalanced="0"/>
    <cacheHierarchy uniqueName="[std_customer_segmentation1].[ItemPurchased]" caption="ItemPurchased" attribute="1" defaultMemberUniqueName="[std_customer_segmentation1].[ItemPurchased].[All]" allUniqueName="[std_customer_segmentation1].[ItemPurchased].[All]" dimensionUniqueName="[std_customer_segmentation1]" displayFolder="" count="0" memberValueDatatype="130" unbalanced="0"/>
    <cacheHierarchy uniqueName="[std_customer_segmentation1].[Category]" caption="Category" attribute="1" defaultMemberUniqueName="[std_customer_segmentation1].[Category].[All]" allUniqueName="[std_customer_segmentation1].[Category].[All]" dimensionUniqueName="[std_customer_segmentation1]" displayFolder="" count="0" memberValueDatatype="130" unbalanced="0"/>
    <cacheHierarchy uniqueName="[std_customer_segmentation1].[PurchaseAmountUSD]" caption="PurchaseAmountUSD" attribute="1" defaultMemberUniqueName="[std_customer_segmentation1].[PurchaseAmountUSD].[All]" allUniqueName="[std_customer_segmentation1].[PurchaseAmountUSD].[All]" dimensionUniqueName="[std_customer_segmentation1]" displayFolder="" count="0" memberValueDatatype="5" unbalanced="0"/>
    <cacheHierarchy uniqueName="[std_customer_segmentation1].[Location]" caption="Location" attribute="1" defaultMemberUniqueName="[std_customer_segmentation1].[Location].[All]" allUniqueName="[std_customer_segmentation1].[Location].[All]" dimensionUniqueName="[std_customer_segmentation1]" displayFolder="" count="0" memberValueDatatype="130" unbalanced="0"/>
    <cacheHierarchy uniqueName="[std_customer_segmentation1].[Size]" caption="Size" attribute="1" defaultMemberUniqueName="[std_customer_segmentation1].[Size].[All]" allUniqueName="[std_customer_segmentation1].[Size].[All]" dimensionUniqueName="[std_customer_segmentation1]" displayFolder="" count="0" memberValueDatatype="130" unbalanced="0"/>
    <cacheHierarchy uniqueName="[std_customer_segmentation1].[Color]" caption="Color" attribute="1" defaultMemberUniqueName="[std_customer_segmentation1].[Color].[All]" allUniqueName="[std_customer_segmentation1].[Color].[All]" dimensionUniqueName="[std_customer_segmentation1]" displayFolder="" count="0" memberValueDatatype="130" unbalanced="0"/>
    <cacheHierarchy uniqueName="[std_customer_segmentation1].[Season]" caption="Season" attribute="1" defaultMemberUniqueName="[std_customer_segmentation1].[Season].[All]" allUniqueName="[std_customer_segmentation1].[Season].[All]" dimensionUniqueName="[std_customer_segmentation1]" displayFolder="" count="0" memberValueDatatype="130" unbalanced="0"/>
    <cacheHierarchy uniqueName="[std_customer_segmentation1].[ReviewRating]" caption="ReviewRating" attribute="1" defaultMemberUniqueName="[std_customer_segmentation1].[ReviewRating].[All]" allUniqueName="[std_customer_segmentation1].[ReviewRating].[All]" dimensionUniqueName="[std_customer_segmentation1]" displayFolder="" count="0" memberValueDatatype="20" unbalanced="0"/>
    <cacheHierarchy uniqueName="[std_customer_segmentation1].[SubscriptionStatus]" caption="SubscriptionStatus" attribute="1" defaultMemberUniqueName="[std_customer_segmentation1].[SubscriptionStatus].[All]" allUniqueName="[std_customer_segmentation1].[SubscriptionStatus].[All]" dimensionUniqueName="[std_customer_segmentation1]" displayFolder="" count="0" memberValueDatatype="130" unbalanced="0"/>
    <cacheHierarchy uniqueName="[std_customer_segmentation1].[ShippingType]" caption="ShippingType" attribute="1" defaultMemberUniqueName="[std_customer_segmentation1].[ShippingType].[All]" allUniqueName="[std_customer_segmentation1].[ShippingType].[All]" dimensionUniqueName="[std_customer_segmentation1]" displayFolder="" count="0" memberValueDatatype="130" unbalanced="0"/>
    <cacheHierarchy uniqueName="[std_customer_segmentation1].[DiscountApplied]" caption="DiscountApplied" attribute="1" defaultMemberUniqueName="[std_customer_segmentation1].[DiscountApplied].[All]" allUniqueName="[std_customer_segmentation1].[DiscountApplied].[All]" dimensionUniqueName="[std_customer_segmentation1]" displayFolder="" count="0" memberValueDatatype="130" unbalanced="0"/>
    <cacheHierarchy uniqueName="[std_customer_segmentation1].[PromoCodeUsed]" caption="PromoCodeUsed" attribute="1" defaultMemberUniqueName="[std_customer_segmentation1].[PromoCodeUsed].[All]" allUniqueName="[std_customer_segmentation1].[PromoCodeUsed].[All]" dimensionUniqueName="[std_customer_segmentation1]" displayFolder="" count="0" memberValueDatatype="130" unbalanced="0"/>
    <cacheHierarchy uniqueName="[std_customer_segmentation1].[PreviousPurchases]" caption="PreviousPurchases" attribute="1" defaultMemberUniqueName="[std_customer_segmentation1].[PreviousPurchases].[All]" allUniqueName="[std_customer_segmentation1].[PreviousPurchases].[All]" dimensionUniqueName="[std_customer_segmentation1]" displayFolder="" count="0" memberValueDatatype="20" unbalanced="0"/>
    <cacheHierarchy uniqueName="[std_customer_segmentation1].[PaymentMethod]" caption="PaymentMethod" attribute="1" defaultMemberUniqueName="[std_customer_segmentation1].[PaymentMethod].[All]" allUniqueName="[std_customer_segmentation1].[PaymentMethod].[All]" dimensionUniqueName="[std_customer_segmentation1]" displayFolder="" count="0" memberValueDatatype="130" unbalanced="0"/>
    <cacheHierarchy uniqueName="[std_customer_segmentation1].[FrequencyOfPurchases]" caption="FrequencyOfPurchases" attribute="1" defaultMemberUniqueName="[std_customer_segmentation1].[FrequencyOfPurchases].[All]" allUniqueName="[std_customer_segmentation1].[FrequencyOfPurchases].[All]" dimensionUniqueName="[std_customer_segmentation1]" displayFolder="" count="0" memberValueDatatype="130" unbalanced="0"/>
    <cacheHierarchy uniqueName="[std_customer_segmentation1].[Age_Group]" caption="Age_Group" attribute="1" defaultMemberUniqueName="[std_customer_segmentation1].[Age_Group].[All]" allUniqueName="[std_customer_segmentation1].[Age_Group].[All]" dimensionUniqueName="[std_customer_segmentation1]" displayFolder="" count="0" memberValueDatatype="130" unbalanced="0"/>
    <cacheHierarchy uniqueName="[Measures].[__XL_Count Shopping_table_customer_segmentation1]" caption="__XL_Count Shopping_table_customer_segmentation1" measure="1" displayFolder="" measureGroup="Shopping_table_customer_segmentation1" count="0" hidden="1"/>
    <cacheHierarchy uniqueName="[Measures].[__XL_Count std_customer_segmentation1]" caption="__XL_Count std_customer_segmentation1" measure="1" displayFolder="" measureGroup="std_customer_segmentation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Previous_Purchases]" caption="Count of Previous_Purchases" measure="1" displayFolder="" measureGroup="Shopping_table_customer_segmentation1" count="0" hidden="1">
      <extLst>
        <ext xmlns:x15="http://schemas.microsoft.com/office/spreadsheetml/2010/11/main" uri="{B97F6D7D-B522-45F9-BDA1-12C45D357490}">
          <x15:cacheHierarchy aggregatedColumn="35"/>
        </ext>
      </extLst>
    </cacheHierarchy>
    <cacheHierarchy uniqueName="[Measures].[Sum of Purchase_Amount_USD]" caption="Sum of Purchase_Amount_USD" measure="1" displayFolder="" measureGroup="Shopping_table_customer_segmentation1" count="0" oneField="1" hidden="1">
      <fieldsUsage count="1">
        <fieldUsage x="2"/>
      </fieldsUsage>
      <extLst>
        <ext xmlns:x15="http://schemas.microsoft.com/office/spreadsheetml/2010/11/main" uri="{B97F6D7D-B522-45F9-BDA1-12C45D357490}">
          <x15:cacheHierarchy aggregatedColumn="24"/>
        </ext>
      </extLst>
    </cacheHierarchy>
    <cacheHierarchy uniqueName="[Measures].[Count of Category]" caption="Count of Category" measure="1" displayFolder="" measureGroup="Shopping_table_customer_segmentation1" count="0" hidden="1">
      <extLst>
        <ext xmlns:x15="http://schemas.microsoft.com/office/spreadsheetml/2010/11/main" uri="{B97F6D7D-B522-45F9-BDA1-12C45D357490}">
          <x15:cacheHierarchy aggregatedColumn="23"/>
        </ext>
      </extLst>
    </cacheHierarchy>
    <cacheHierarchy uniqueName="[Measures].[Count of Subscription_Status]" caption="Count of Subscription_Status" measure="1" displayFolder="" measureGroup="Shopping_table_customer_segmentation1" count="0" hidden="1">
      <extLst>
        <ext xmlns:x15="http://schemas.microsoft.com/office/spreadsheetml/2010/11/main" uri="{B97F6D7D-B522-45F9-BDA1-12C45D357490}">
          <x15:cacheHierarchy aggregatedColumn="30"/>
        </ext>
      </extLst>
    </cacheHierarchy>
    <cacheHierarchy uniqueName="[Measures].[Sum of Review_Rating]" caption="Sum of Review_Rating" measure="1" displayFolder="" measureGroup="Shopping_table_customer_segmentation1" count="0" hidden="1">
      <extLst>
        <ext xmlns:x15="http://schemas.microsoft.com/office/spreadsheetml/2010/11/main" uri="{B97F6D7D-B522-45F9-BDA1-12C45D357490}">
          <x15:cacheHierarchy aggregatedColumn="29"/>
        </ext>
      </extLst>
    </cacheHierarchy>
    <cacheHierarchy uniqueName="[Measures].[Count of Discount_Applied]" caption="Count of Discount_Applied" measure="1" displayFolder="" measureGroup="Shopping_table_customer_segmentation1" count="0" hidden="1">
      <extLst>
        <ext xmlns:x15="http://schemas.microsoft.com/office/spreadsheetml/2010/11/main" uri="{B97F6D7D-B522-45F9-BDA1-12C45D357490}">
          <x15:cacheHierarchy aggregatedColumn="33"/>
        </ext>
      </extLst>
    </cacheHierarchy>
    <cacheHierarchy uniqueName="[Measures].[Sum of ReviewRating]" caption="Sum of ReviewRating" measure="1" displayFolder="" measureGroup="std_customer_segmentation1" count="0" hidden="1">
      <extLst>
        <ext xmlns:x15="http://schemas.microsoft.com/office/spreadsheetml/2010/11/main" uri="{B97F6D7D-B522-45F9-BDA1-12C45D357490}">
          <x15:cacheHierarchy aggregatedColumn="48"/>
        </ext>
      </extLst>
    </cacheHierarchy>
    <cacheHierarchy uniqueName="[Measures].[Count of SubscriptionStatus]" caption="Count of SubscriptionStatus" measure="1" displayFolder="" measureGroup="std_customer_segmentation1" count="0" hidden="1">
      <extLst>
        <ext xmlns:x15="http://schemas.microsoft.com/office/spreadsheetml/2010/11/main" uri="{B97F6D7D-B522-45F9-BDA1-12C45D357490}">
          <x15:cacheHierarchy aggregatedColumn="49"/>
        </ext>
      </extLst>
    </cacheHierarchy>
    <cacheHierarchy uniqueName="[Measures].[Count of Item_Purchased]" caption="Count of Item_Purchased" measure="1" displayFolder="" measureGroup="Shopping_table_customer_segmentation1" count="0" hidden="1">
      <extLst>
        <ext xmlns:x15="http://schemas.microsoft.com/office/spreadsheetml/2010/11/main" uri="{B97F6D7D-B522-45F9-BDA1-12C45D357490}">
          <x15:cacheHierarchy aggregatedColumn="22"/>
        </ext>
      </extLst>
    </cacheHierarchy>
    <cacheHierarchy uniqueName="[Measures].[Count of Category 2]" caption="Count of Category 2" measure="1" displayFolder="" measureGroup="Range" count="0" hidden="1">
      <extLst>
        <ext xmlns:x15="http://schemas.microsoft.com/office/spreadsheetml/2010/11/main" uri="{B97F6D7D-B522-45F9-BDA1-12C45D357490}">
          <x15:cacheHierarchy aggregatedColumn="4"/>
        </ext>
      </extLst>
    </cacheHierarchy>
    <cacheHierarchy uniqueName="[Measures].[Count of Item_Purchased 2]" caption="Count of Item_Purchased 2" measure="1" displayFolder="" measureGroup="Range" count="0" hidden="1">
      <extLst>
        <ext xmlns:x15="http://schemas.microsoft.com/office/spreadsheetml/2010/11/main" uri="{B97F6D7D-B522-45F9-BDA1-12C45D357490}">
          <x15:cacheHierarchy aggregatedColumn="3"/>
        </ext>
      </extLst>
    </cacheHierarchy>
  </cacheHierarchies>
  <kpis count="0"/>
  <dimensions count="4">
    <dimension measure="1" name="Measures" uniqueName="[Measures]" caption="Measures"/>
    <dimension name="Range" uniqueName="[Range]" caption="Range"/>
    <dimension name="Shopping_table_customer_segmentation1" uniqueName="[Shopping_table_customer_segmentation1]" caption="Shopping_table_customer_segmentation1"/>
    <dimension name="std_customer_segmentation1" uniqueName="[std_customer_segmentation1]" caption="std_customer_segmentation1"/>
  </dimensions>
  <measureGroups count="3">
    <measureGroup name="Range" caption="Range"/>
    <measureGroup name="Shopping_table_customer_segmentation1" caption="Shopping_table_customer_segmentation1"/>
    <measureGroup name="std_customer_segmentation1" caption="std_customer_segmentation1"/>
  </measureGroups>
  <maps count="4">
    <map measureGroup="0"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tyapraveenkumar pavankumar" refreshedDate="46129.460821412038" backgroundQuery="1" createdVersion="8" refreshedVersion="8" minRefreshableVersion="3" recordCount="0" supportSubquery="1" supportAdvancedDrill="1" xr:uid="{9CB88AD7-D7A4-4166-8323-9C5F8505DCD0}">
  <cacheSource type="external" connectionId="6"/>
  <cacheFields count="5">
    <cacheField name="[Shopping_table_customer_segmentation1].[Customer_ID].[Customer_ID]" caption="Customer_ID" numFmtId="0" hierarchy="19" level="1">
      <sharedItems count="1000">
        <s v="1"/>
        <s v="10"/>
        <s v="100"/>
        <s v="1000"/>
        <s v="101"/>
        <s v="102"/>
        <s v="103"/>
        <s v="104"/>
        <s v="105"/>
        <s v="106"/>
        <s v="107"/>
        <s v="108"/>
        <s v="109"/>
        <s v="11"/>
        <s v="110"/>
        <s v="111"/>
        <s v="112"/>
        <s v="113"/>
        <s v="114"/>
        <s v="115"/>
        <s v="116"/>
        <s v="117"/>
        <s v="118"/>
        <s v="119"/>
        <s v="12"/>
        <s v="120"/>
        <s v="121"/>
        <s v="122"/>
        <s v="123"/>
        <s v="124"/>
        <s v="125"/>
        <s v="126"/>
        <s v="127"/>
        <s v="128"/>
        <s v="129"/>
        <s v="13"/>
        <s v="130"/>
        <s v="131"/>
        <s v="132"/>
        <s v="133"/>
        <s v="134"/>
        <s v="135"/>
        <s v="136"/>
        <s v="137"/>
        <s v="138"/>
        <s v="139"/>
        <s v="14"/>
        <s v="140"/>
        <s v="141"/>
        <s v="142"/>
        <s v="143"/>
        <s v="144"/>
        <s v="145"/>
        <s v="146"/>
        <s v="147"/>
        <s v="148"/>
        <s v="149"/>
        <s v="15"/>
        <s v="150"/>
        <s v="151"/>
        <s v="152"/>
        <s v="153"/>
        <s v="154"/>
        <s v="155"/>
        <s v="156"/>
        <s v="157"/>
        <s v="158"/>
        <s v="159"/>
        <s v="16"/>
        <s v="160"/>
        <s v="161"/>
        <s v="162"/>
        <s v="163"/>
        <s v="164"/>
        <s v="165"/>
        <s v="166"/>
        <s v="167"/>
        <s v="168"/>
        <s v="169"/>
        <s v="17"/>
        <s v="170"/>
        <s v="171"/>
        <s v="172"/>
        <s v="173"/>
        <s v="174"/>
        <s v="175"/>
        <s v="176"/>
        <s v="177"/>
        <s v="178"/>
        <s v="179"/>
        <s v="18"/>
        <s v="180"/>
        <s v="181"/>
        <s v="182"/>
        <s v="183"/>
        <s v="184"/>
        <s v="185"/>
        <s v="186"/>
        <s v="187"/>
        <s v="188"/>
        <s v="189"/>
        <s v="19"/>
        <s v="190"/>
        <s v="191"/>
        <s v="192"/>
        <s v="193"/>
        <s v="194"/>
        <s v="195"/>
        <s v="196"/>
        <s v="197"/>
        <s v="198"/>
        <s v="199"/>
        <s v="2"/>
        <s v="20"/>
        <s v="200"/>
        <s v="201"/>
        <s v="202"/>
        <s v="203"/>
        <s v="204"/>
        <s v="205"/>
        <s v="206"/>
        <s v="207"/>
        <s v="208"/>
        <s v="209"/>
        <s v="21"/>
        <s v="210"/>
        <s v="211"/>
        <s v="212"/>
        <s v="213"/>
        <s v="214"/>
        <s v="215"/>
        <s v="216"/>
        <s v="217"/>
        <s v="218"/>
        <s v="219"/>
        <s v="22"/>
        <s v="220"/>
        <s v="221"/>
        <s v="222"/>
        <s v="223"/>
        <s v="224"/>
        <s v="225"/>
        <s v="226"/>
        <s v="227"/>
        <s v="228"/>
        <s v="229"/>
        <s v="23"/>
        <s v="230"/>
        <s v="231"/>
        <s v="232"/>
        <s v="233"/>
        <s v="234"/>
        <s v="235"/>
        <s v="236"/>
        <s v="237"/>
        <s v="238"/>
        <s v="239"/>
        <s v="24"/>
        <s v="240"/>
        <s v="241"/>
        <s v="242"/>
        <s v="243"/>
        <s v="244"/>
        <s v="245"/>
        <s v="246"/>
        <s v="247"/>
        <s v="248"/>
        <s v="249"/>
        <s v="25"/>
        <s v="250"/>
        <s v="251"/>
        <s v="252"/>
        <s v="253"/>
        <s v="254"/>
        <s v="255"/>
        <s v="256"/>
        <s v="257"/>
        <s v="258"/>
        <s v="259"/>
        <s v="26"/>
        <s v="260"/>
        <s v="261"/>
        <s v="262"/>
        <s v="263"/>
        <s v="264"/>
        <s v="265"/>
        <s v="266"/>
        <s v="267"/>
        <s v="268"/>
        <s v="269"/>
        <s v="27"/>
        <s v="270"/>
        <s v="271"/>
        <s v="272"/>
        <s v="273"/>
        <s v="274"/>
        <s v="275"/>
        <s v="276"/>
        <s v="277"/>
        <s v="278"/>
        <s v="279"/>
        <s v="28"/>
        <s v="280"/>
        <s v="281"/>
        <s v="282"/>
        <s v="283"/>
        <s v="284"/>
        <s v="285"/>
        <s v="286"/>
        <s v="287"/>
        <s v="288"/>
        <s v="289"/>
        <s v="29"/>
        <s v="290"/>
        <s v="291"/>
        <s v="292"/>
        <s v="293"/>
        <s v="294"/>
        <s v="295"/>
        <s v="296"/>
        <s v="297"/>
        <s v="298"/>
        <s v="299"/>
        <s v="3"/>
        <s v="30"/>
        <s v="300"/>
        <s v="301"/>
        <s v="302"/>
        <s v="303"/>
        <s v="304"/>
        <s v="305"/>
        <s v="306"/>
        <s v="307"/>
        <s v="308"/>
        <s v="309"/>
        <s v="31"/>
        <s v="310"/>
        <s v="311"/>
        <s v="312"/>
        <s v="313"/>
        <s v="314"/>
        <s v="315"/>
        <s v="316"/>
        <s v="317"/>
        <s v="318"/>
        <s v="319"/>
        <s v="32"/>
        <s v="320"/>
        <s v="321"/>
        <s v="322"/>
        <s v="323"/>
        <s v="324"/>
        <s v="325"/>
        <s v="326"/>
        <s v="327"/>
        <s v="328"/>
        <s v="329"/>
        <s v="33"/>
        <s v="330"/>
        <s v="331"/>
        <s v="332"/>
        <s v="333"/>
        <s v="334"/>
        <s v="335"/>
        <s v="336"/>
        <s v="337"/>
        <s v="338"/>
        <s v="339"/>
        <s v="34"/>
        <s v="340"/>
        <s v="341"/>
        <s v="342"/>
        <s v="343"/>
        <s v="344"/>
        <s v="345"/>
        <s v="346"/>
        <s v="347"/>
        <s v="348"/>
        <s v="349"/>
        <s v="35"/>
        <s v="350"/>
        <s v="351"/>
        <s v="352"/>
        <s v="353"/>
        <s v="354"/>
        <s v="355"/>
        <s v="356"/>
        <s v="357"/>
        <s v="358"/>
        <s v="359"/>
        <s v="36"/>
        <s v="360"/>
        <s v="361"/>
        <s v="362"/>
        <s v="363"/>
        <s v="364"/>
        <s v="365"/>
        <s v="366"/>
        <s v="367"/>
        <s v="368"/>
        <s v="369"/>
        <s v="37"/>
        <s v="370"/>
        <s v="371"/>
        <s v="372"/>
        <s v="373"/>
        <s v="374"/>
        <s v="375"/>
        <s v="376"/>
        <s v="377"/>
        <s v="378"/>
        <s v="379"/>
        <s v="38"/>
        <s v="380"/>
        <s v="381"/>
        <s v="382"/>
        <s v="383"/>
        <s v="384"/>
        <s v="385"/>
        <s v="386"/>
        <s v="387"/>
        <s v="388"/>
        <s v="389"/>
        <s v="39"/>
        <s v="390"/>
        <s v="391"/>
        <s v="392"/>
        <s v="393"/>
        <s v="394"/>
        <s v="395"/>
        <s v="396"/>
        <s v="397"/>
        <s v="398"/>
        <s v="399"/>
        <s v="4"/>
        <s v="40"/>
        <s v="400"/>
        <s v="401"/>
        <s v="402"/>
        <s v="403"/>
        <s v="404"/>
        <s v="405"/>
        <s v="406"/>
        <s v="407"/>
        <s v="408"/>
        <s v="409"/>
        <s v="41"/>
        <s v="410"/>
        <s v="411"/>
        <s v="412"/>
        <s v="413"/>
        <s v="414"/>
        <s v="415"/>
        <s v="416"/>
        <s v="417"/>
        <s v="418"/>
        <s v="419"/>
        <s v="42"/>
        <s v="420"/>
        <s v="421"/>
        <s v="422"/>
        <s v="423"/>
        <s v="424"/>
        <s v="425"/>
        <s v="426"/>
        <s v="427"/>
        <s v="428"/>
        <s v="429"/>
        <s v="43"/>
        <s v="430"/>
        <s v="431"/>
        <s v="432"/>
        <s v="433"/>
        <s v="434"/>
        <s v="435"/>
        <s v="436"/>
        <s v="437"/>
        <s v="438"/>
        <s v="439"/>
        <s v="44"/>
        <s v="440"/>
        <s v="441"/>
        <s v="442"/>
        <s v="443"/>
        <s v="444"/>
        <s v="445"/>
        <s v="446"/>
        <s v="447"/>
        <s v="448"/>
        <s v="449"/>
        <s v="45"/>
        <s v="450"/>
        <s v="451"/>
        <s v="452"/>
        <s v="453"/>
        <s v="454"/>
        <s v="455"/>
        <s v="456"/>
        <s v="457"/>
        <s v="458"/>
        <s v="459"/>
        <s v="46"/>
        <s v="460"/>
        <s v="461"/>
        <s v="462"/>
        <s v="463"/>
        <s v="464"/>
        <s v="465"/>
        <s v="466"/>
        <s v="467"/>
        <s v="468"/>
        <s v="469"/>
        <s v="47"/>
        <s v="470"/>
        <s v="471"/>
        <s v="472"/>
        <s v="473"/>
        <s v="474"/>
        <s v="475"/>
        <s v="476"/>
        <s v="477"/>
        <s v="478"/>
        <s v="479"/>
        <s v="48"/>
        <s v="480"/>
        <s v="481"/>
        <s v="482"/>
        <s v="483"/>
        <s v="484"/>
        <s v="485"/>
        <s v="486"/>
        <s v="487"/>
        <s v="488"/>
        <s v="489"/>
        <s v="49"/>
        <s v="490"/>
        <s v="491"/>
        <s v="492"/>
        <s v="493"/>
        <s v="494"/>
        <s v="495"/>
        <s v="496"/>
        <s v="497"/>
        <s v="498"/>
        <s v="499"/>
        <s v="5"/>
        <s v="50"/>
        <s v="500"/>
        <s v="501"/>
        <s v="502"/>
        <s v="503"/>
        <s v="504"/>
        <s v="505"/>
        <s v="506"/>
        <s v="507"/>
        <s v="508"/>
        <s v="509"/>
        <s v="51"/>
        <s v="510"/>
        <s v="511"/>
        <s v="512"/>
        <s v="513"/>
        <s v="514"/>
        <s v="515"/>
        <s v="516"/>
        <s v="517"/>
        <s v="518"/>
        <s v="519"/>
        <s v="52"/>
        <s v="520"/>
        <s v="521"/>
        <s v="522"/>
        <s v="523"/>
        <s v="524"/>
        <s v="525"/>
        <s v="526"/>
        <s v="527"/>
        <s v="528"/>
        <s v="529"/>
        <s v="53"/>
        <s v="530"/>
        <s v="531"/>
        <s v="532"/>
        <s v="533"/>
        <s v="534"/>
        <s v="535"/>
        <s v="536"/>
        <s v="537"/>
        <s v="538"/>
        <s v="539"/>
        <s v="54"/>
        <s v="540"/>
        <s v="541"/>
        <s v="542"/>
        <s v="543"/>
        <s v="544"/>
        <s v="545"/>
        <s v="546"/>
        <s v="547"/>
        <s v="548"/>
        <s v="549"/>
        <s v="55"/>
        <s v="550"/>
        <s v="551"/>
        <s v="552"/>
        <s v="553"/>
        <s v="554"/>
        <s v="555"/>
        <s v="556"/>
        <s v="557"/>
        <s v="558"/>
        <s v="559"/>
        <s v="56"/>
        <s v="560"/>
        <s v="561"/>
        <s v="562"/>
        <s v="563"/>
        <s v="564"/>
        <s v="565"/>
        <s v="566"/>
        <s v="567"/>
        <s v="568"/>
        <s v="569"/>
        <s v="57"/>
        <s v="570"/>
        <s v="571"/>
        <s v="572"/>
        <s v="573"/>
        <s v="574"/>
        <s v="575"/>
        <s v="576"/>
        <s v="577"/>
        <s v="578"/>
        <s v="579"/>
        <s v="58"/>
        <s v="580"/>
        <s v="581"/>
        <s v="582"/>
        <s v="583"/>
        <s v="584"/>
        <s v="585"/>
        <s v="586"/>
        <s v="587"/>
        <s v="588"/>
        <s v="589"/>
        <s v="59"/>
        <s v="590"/>
        <s v="591"/>
        <s v="592"/>
        <s v="593"/>
        <s v="594"/>
        <s v="595"/>
        <s v="596"/>
        <s v="597"/>
        <s v="598"/>
        <s v="599"/>
        <s v="6"/>
        <s v="60"/>
        <s v="600"/>
        <s v="601"/>
        <s v="602"/>
        <s v="603"/>
        <s v="604"/>
        <s v="605"/>
        <s v="606"/>
        <s v="607"/>
        <s v="608"/>
        <s v="609"/>
        <s v="61"/>
        <s v="610"/>
        <s v="611"/>
        <s v="612"/>
        <s v="613"/>
        <s v="614"/>
        <s v="615"/>
        <s v="616"/>
        <s v="617"/>
        <s v="618"/>
        <s v="619"/>
        <s v="62"/>
        <s v="620"/>
        <s v="621"/>
        <s v="622"/>
        <s v="623"/>
        <s v="624"/>
        <s v="625"/>
        <s v="626"/>
        <s v="627"/>
        <s v="628"/>
        <s v="629"/>
        <s v="63"/>
        <s v="630"/>
        <s v="631"/>
        <s v="632"/>
        <s v="633"/>
        <s v="634"/>
        <s v="635"/>
        <s v="636"/>
        <s v="637"/>
        <s v="638"/>
        <s v="639"/>
        <s v="64"/>
        <s v="640"/>
        <s v="641"/>
        <s v="642"/>
        <s v="643"/>
        <s v="644"/>
        <s v="645"/>
        <s v="646"/>
        <s v="647"/>
        <s v="648"/>
        <s v="649"/>
        <s v="65"/>
        <s v="650"/>
        <s v="651"/>
        <s v="652"/>
        <s v="653"/>
        <s v="654"/>
        <s v="655"/>
        <s v="656"/>
        <s v="657"/>
        <s v="658"/>
        <s v="659"/>
        <s v="66"/>
        <s v="660"/>
        <s v="661"/>
        <s v="662"/>
        <s v="663"/>
        <s v="664"/>
        <s v="665"/>
        <s v="666"/>
        <s v="667"/>
        <s v="668"/>
        <s v="669"/>
        <s v="67"/>
        <s v="670"/>
        <s v="671"/>
        <s v="672"/>
        <s v="673"/>
        <s v="674"/>
        <s v="675"/>
        <s v="676"/>
        <s v="677"/>
        <s v="678"/>
        <s v="679"/>
        <s v="68"/>
        <s v="680"/>
        <s v="681"/>
        <s v="682"/>
        <s v="683"/>
        <s v="684"/>
        <s v="685"/>
        <s v="686"/>
        <s v="687"/>
        <s v="688"/>
        <s v="689"/>
        <s v="69"/>
        <s v="690"/>
        <s v="691"/>
        <s v="692"/>
        <s v="693"/>
        <s v="694"/>
        <s v="695"/>
        <s v="696"/>
        <s v="697"/>
        <s v="698"/>
        <s v="699"/>
        <s v="7"/>
        <s v="70"/>
        <s v="700"/>
        <s v="701"/>
        <s v="702"/>
        <s v="703"/>
        <s v="704"/>
        <s v="705"/>
        <s v="706"/>
        <s v="707"/>
        <s v="708"/>
        <s v="709"/>
        <s v="71"/>
        <s v="710"/>
        <s v="711"/>
        <s v="712"/>
        <s v="713"/>
        <s v="714"/>
        <s v="715"/>
        <s v="716"/>
        <s v="717"/>
        <s v="718"/>
        <s v="719"/>
        <s v="72"/>
        <s v="720"/>
        <s v="721"/>
        <s v="722"/>
        <s v="723"/>
        <s v="724"/>
        <s v="725"/>
        <s v="726"/>
        <s v="727"/>
        <s v="728"/>
        <s v="729"/>
        <s v="73"/>
        <s v="730"/>
        <s v="731"/>
        <s v="732"/>
        <s v="733"/>
        <s v="734"/>
        <s v="735"/>
        <s v="736"/>
        <s v="737"/>
        <s v="738"/>
        <s v="739"/>
        <s v="74"/>
        <s v="740"/>
        <s v="741"/>
        <s v="742"/>
        <s v="743"/>
        <s v="744"/>
        <s v="745"/>
        <s v="746"/>
        <s v="747"/>
        <s v="748"/>
        <s v="749"/>
        <s v="75"/>
        <s v="750"/>
        <s v="751"/>
        <s v="752"/>
        <s v="753"/>
        <s v="754"/>
        <s v="755"/>
        <s v="756"/>
        <s v="757"/>
        <s v="758"/>
        <s v="759"/>
        <s v="76"/>
        <s v="760"/>
        <s v="761"/>
        <s v="762"/>
        <s v="763"/>
        <s v="764"/>
        <s v="765"/>
        <s v="766"/>
        <s v="767"/>
        <s v="768"/>
        <s v="769"/>
        <s v="77"/>
        <s v="770"/>
        <s v="771"/>
        <s v="772"/>
        <s v="773"/>
        <s v="774"/>
        <s v="775"/>
        <s v="776"/>
        <s v="777"/>
        <s v="778"/>
        <s v="779"/>
        <s v="78"/>
        <s v="780"/>
        <s v="781"/>
        <s v="782"/>
        <s v="783"/>
        <s v="784"/>
        <s v="785"/>
        <s v="786"/>
        <s v="787"/>
        <s v="788"/>
        <s v="789"/>
        <s v="79"/>
        <s v="790"/>
        <s v="791"/>
        <s v="792"/>
        <s v="793"/>
        <s v="794"/>
        <s v="795"/>
        <s v="796"/>
        <s v="797"/>
        <s v="798"/>
        <s v="799"/>
        <s v="8"/>
        <s v="80"/>
        <s v="800"/>
        <s v="801"/>
        <s v="802"/>
        <s v="803"/>
        <s v="804"/>
        <s v="805"/>
        <s v="806"/>
        <s v="807"/>
        <s v="808"/>
        <s v="809"/>
        <s v="81"/>
        <s v="810"/>
        <s v="811"/>
        <s v="812"/>
        <s v="813"/>
        <s v="814"/>
        <s v="815"/>
        <s v="816"/>
        <s v="817"/>
        <s v="818"/>
        <s v="819"/>
        <s v="82"/>
        <s v="820"/>
        <s v="821"/>
        <s v="822"/>
        <s v="823"/>
        <s v="824"/>
        <s v="825"/>
        <s v="826"/>
        <s v="827"/>
        <s v="828"/>
        <s v="829"/>
        <s v="83"/>
        <s v="830"/>
        <s v="831"/>
        <s v="832"/>
        <s v="833"/>
        <s v="834"/>
        <s v="835"/>
        <s v="836"/>
        <s v="837"/>
        <s v="838"/>
        <s v="839"/>
        <s v="84"/>
        <s v="840"/>
        <s v="841"/>
        <s v="842"/>
        <s v="843"/>
        <s v="844"/>
        <s v="845"/>
        <s v="846"/>
        <s v="847"/>
        <s v="848"/>
        <s v="849"/>
        <s v="85"/>
        <s v="850"/>
        <s v="851"/>
        <s v="852"/>
        <s v="853"/>
        <s v="854"/>
        <s v="855"/>
        <s v="856"/>
        <s v="857"/>
        <s v="858"/>
        <s v="859"/>
        <s v="86"/>
        <s v="860"/>
        <s v="861"/>
        <s v="862"/>
        <s v="863"/>
        <s v="864"/>
        <s v="865"/>
        <s v="866"/>
        <s v="867"/>
        <s v="868"/>
        <s v="869"/>
        <s v="87"/>
        <s v="870"/>
        <s v="871"/>
        <s v="872"/>
        <s v="873"/>
        <s v="874"/>
        <s v="875"/>
        <s v="876"/>
        <s v="877"/>
        <s v="878"/>
        <s v="879"/>
        <s v="88"/>
        <s v="880"/>
        <s v="881"/>
        <s v="882"/>
        <s v="883"/>
        <s v="884"/>
        <s v="885"/>
        <s v="886"/>
        <s v="887"/>
        <s v="888"/>
        <s v="889"/>
        <s v="89"/>
        <s v="890"/>
        <s v="891"/>
        <s v="892"/>
        <s v="893"/>
        <s v="894"/>
        <s v="895"/>
        <s v="896"/>
        <s v="897"/>
        <s v="898"/>
        <s v="899"/>
        <s v="9"/>
        <s v="90"/>
        <s v="900"/>
        <s v="901"/>
        <s v="902"/>
        <s v="903"/>
        <s v="904"/>
        <s v="905"/>
        <s v="906"/>
        <s v="907"/>
        <s v="908"/>
        <s v="909"/>
        <s v="91"/>
        <s v="910"/>
        <s v="911"/>
        <s v="912"/>
        <s v="913"/>
        <s v="914"/>
        <s v="915"/>
        <s v="916"/>
        <s v="917"/>
        <s v="918"/>
        <s v="919"/>
        <s v="92"/>
        <s v="920"/>
        <s v="921"/>
        <s v="922"/>
        <s v="923"/>
        <s v="924"/>
        <s v="925"/>
        <s v="926"/>
        <s v="927"/>
        <s v="928"/>
        <s v="929"/>
        <s v="93"/>
        <s v="930"/>
        <s v="931"/>
        <s v="932"/>
        <s v="933"/>
        <s v="934"/>
        <s v="935"/>
        <s v="936"/>
        <s v="937"/>
        <s v="938"/>
        <s v="939"/>
        <s v="94"/>
        <s v="940"/>
        <s v="941"/>
        <s v="942"/>
        <s v="943"/>
        <s v="944"/>
        <s v="945"/>
        <s v="946"/>
        <s v="947"/>
        <s v="948"/>
        <s v="949"/>
        <s v="95"/>
        <s v="950"/>
        <s v="951"/>
        <s v="952"/>
        <s v="953"/>
        <s v="954"/>
        <s v="955"/>
        <s v="956"/>
        <s v="957"/>
        <s v="958"/>
        <s v="959"/>
        <s v="96"/>
        <s v="960"/>
        <s v="961"/>
        <s v="962"/>
        <s v="963"/>
        <s v="964"/>
        <s v="965"/>
        <s v="966"/>
        <s v="967"/>
        <s v="968"/>
        <s v="969"/>
        <s v="97"/>
        <s v="970"/>
        <s v="971"/>
        <s v="972"/>
        <s v="973"/>
        <s v="974"/>
        <s v="975"/>
        <s v="976"/>
        <s v="977"/>
        <s v="978"/>
        <s v="979"/>
        <s v="98"/>
        <s v="980"/>
        <s v="981"/>
        <s v="982"/>
        <s v="983"/>
        <s v="984"/>
        <s v="985"/>
        <s v="986"/>
        <s v="987"/>
        <s v="988"/>
        <s v="989"/>
        <s v="99"/>
        <s v="990"/>
        <s v="991"/>
        <s v="992"/>
        <s v="993"/>
        <s v="994"/>
        <s v="995"/>
        <s v="996"/>
        <s v="997"/>
        <s v="998"/>
        <s v="999"/>
      </sharedItems>
    </cacheField>
    <cacheField name="[Shopping_table_customer_segmentation1].[Location].[Location]" caption="Location" numFmtId="0" hierarchy="25" level="1">
      <sharedItems count="50">
        <s v="Alabama"/>
        <s v="Alaska"/>
        <s v="Arizona"/>
        <s v="Arkansas"/>
        <s v="California"/>
        <s v="Colorado"/>
        <s v="Connecticut"/>
        <s v="Delaware"/>
        <s v="Florida"/>
        <s v="Georgia"/>
        <s v="Hawaii"/>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Shopping_table_customer_segmentation1].[Season].[Season]" caption="Season" numFmtId="0" hierarchy="28" level="1">
      <sharedItems count="4">
        <s v="Fall"/>
        <s v="Spring"/>
        <s v="Summer"/>
        <s v="Winter"/>
      </sharedItems>
    </cacheField>
    <cacheField name="[Measures].[Count of Subscription_Status]" caption="Count of Subscription_Status" numFmtId="0" hierarchy="64" level="32767"/>
    <cacheField name="[Shopping_table_customer_segmentation1].[Age].[Age]" caption="Age" numFmtId="0" hierarchy="20" level="1">
      <sharedItems containsSemiMixedTypes="0" containsNonDate="0" containsString="0"/>
    </cacheField>
  </cacheFields>
  <cacheHierarchies count="72">
    <cacheHierarchy uniqueName="[Range].[Customer_ID]" caption="Customer_ID" attribute="1" defaultMemberUniqueName="[Range].[Customer_ID].[All]" allUniqueName="[Range].[Customer_ID].[All]" dimensionUniqueName="[Range]" displayFolder="" count="0" memberValueDatatype="20" unbalanced="0"/>
    <cacheHierarchy uniqueName="[Range].[Age]" caption="Age" attribute="1" defaultMemberUniqueName="[Range].[Age].[All]" allUniqueName="[Range].[Age].[All]" dimensionUniqueName="[Range]" displayFolder="" count="0" memberValueDatatype="20" unbalanced="0"/>
    <cacheHierarchy uniqueName="[Range].[Gender]" caption="Gender" attribute="1" defaultMemberUniqueName="[Range].[Gender].[All]" allUniqueName="[Range].[Gender].[All]" dimensionUniqueName="[Range]" displayFolder="" count="0" memberValueDatatype="130" unbalanced="0"/>
    <cacheHierarchy uniqueName="[Range].[Item_Purchased]" caption="Item_Purchased" attribute="1" defaultMemberUniqueName="[Range].[Item_Purchased].[All]" allUniqueName="[Range].[Item_Purchased].[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Purchase_Amount_USD]" caption="Purchase_Amount_USD" attribute="1" defaultMemberUniqueName="[Range].[Purchase_Amount_USD].[All]" allUniqueName="[Range].[Purchase_Amount_USD].[All]" dimensionUniqueName="[Range]" displayFolder="" count="0" memberValueDatatype="20" unbalanced="0"/>
    <cacheHierarchy uniqueName="[Range].[Location]" caption="Location" attribute="1" defaultMemberUniqueName="[Range].[Location].[All]" allUniqueName="[Range].[Location].[All]" dimensionUniqueName="[Range]" displayFolder="" count="0" memberValueDatatype="130" unbalanced="0"/>
    <cacheHierarchy uniqueName="[Range].[Size]" caption="Size" attribute="1" defaultMemberUniqueName="[Range].[Size].[All]" allUniqueName="[Range].[Size].[All]" dimensionUniqueName="[Range]" displayFolder="" count="0" memberValueDatatype="130" unbalanced="0"/>
    <cacheHierarchy uniqueName="[Range].[Color]" caption="Color" attribute="1" defaultMemberUniqueName="[Range].[Color].[All]" allUniqueName="[Range].[Color].[All]" dimensionUniqueName="[Range]" displayFolder="" count="0" memberValueDatatype="130" unbalanced="0"/>
    <cacheHierarchy uniqueName="[Range].[Season]" caption="Season" attribute="1" defaultMemberUniqueName="[Range].[Season].[All]" allUniqueName="[Range].[Season].[All]" dimensionUniqueName="[Range]" displayFolder="" count="0" memberValueDatatype="130" unbalanced="0"/>
    <cacheHierarchy uniqueName="[Range].[Review_Rating]" caption="Review_Rating" attribute="1" defaultMemberUniqueName="[Range].[Review_Rating].[All]" allUniqueName="[Range].[Review_Rating].[All]" dimensionUniqueName="[Range]" displayFolder="" count="0" memberValueDatatype="5" unbalanced="0"/>
    <cacheHierarchy uniqueName="[Range].[Subscription_Status]" caption="Subscription_Status" attribute="1" defaultMemberUniqueName="[Range].[Subscription_Status].[All]" allUniqueName="[Range].[Subscription_Status].[All]" dimensionUniqueName="[Range]" displayFolder="" count="0" memberValueDatatype="130" unbalanced="0"/>
    <cacheHierarchy uniqueName="[Range].[Payment_Method]" caption="Payment_Method" attribute="1" defaultMemberUniqueName="[Range].[Payment_Method].[All]" allUniqueName="[Range].[Payment_Method].[All]" dimensionUniqueName="[Range]" displayFolder="" count="0" memberValueDatatype="130" unbalanced="0"/>
    <cacheHierarchy uniqueName="[Range].[Shipping_Type]" caption="Shipping_Type" attribute="1" defaultMemberUniqueName="[Range].[Shipping_Type].[All]" allUniqueName="[Range].[Shipping_Type].[All]" dimensionUniqueName="[Range]" displayFolder="" count="0" memberValueDatatype="130" unbalanced="0"/>
    <cacheHierarchy uniqueName="[Range].[Discount_Applied]" caption="Discount_Applied" attribute="1" defaultMemberUniqueName="[Range].[Discount_Applied].[All]" allUniqueName="[Range].[Discount_Applied].[All]" dimensionUniqueName="[Range]" displayFolder="" count="0" memberValueDatatype="130" unbalanced="0"/>
    <cacheHierarchy uniqueName="[Range].[Promo_Code_Used]" caption="Promo_Code_Used" attribute="1" defaultMemberUniqueName="[Range].[Promo_Code_Used].[All]" allUniqueName="[Range].[Promo_Code_Used].[All]" dimensionUniqueName="[Range]" displayFolder="" count="0" memberValueDatatype="130" unbalanced="0"/>
    <cacheHierarchy uniqueName="[Range].[Previous_Purchases]" caption="Previous_Purchases" attribute="1" defaultMemberUniqueName="[Range].[Previous_Purchases].[All]" allUniqueName="[Range].[Previous_Purchases].[All]" dimensionUniqueName="[Range]" displayFolder="" count="0" memberValueDatatype="20" unbalanced="0"/>
    <cacheHierarchy uniqueName="[Range].[Preferred_Payment_Method]" caption="Preferred_Payment_Method" attribute="1" defaultMemberUniqueName="[Range].[Preferred_Payment_Method].[All]" allUniqueName="[Range].[Preferred_Payment_Method].[All]" dimensionUniqueName="[Range]" displayFolder="" count="0" memberValueDatatype="130" unbalanced="0"/>
    <cacheHierarchy uniqueName="[Range].[Frequency_of_Purchases]" caption="Frequency_of_Purchases" attribute="1" defaultMemberUniqueName="[Range].[Frequency_of_Purchases].[All]" allUniqueName="[Range].[Frequency_of_Purchases].[All]" dimensionUniqueName="[Range]" displayFolder="" count="0" memberValueDatatype="130" unbalanced="0"/>
    <cacheHierarchy uniqueName="[Shopping_table_customer_segmentation1].[Customer_ID]" caption="Customer_ID" attribute="1" defaultMemberUniqueName="[Shopping_table_customer_segmentation1].[Customer_ID].[All]" allUniqueName="[Shopping_table_customer_segmentation1].[Customer_ID].[All]" dimensionUniqueName="[Shopping_table_customer_segmentation1]" displayFolder="" count="2" memberValueDatatype="130" unbalanced="0">
      <fieldsUsage count="2">
        <fieldUsage x="-1"/>
        <fieldUsage x="0"/>
      </fieldsUsage>
    </cacheHierarchy>
    <cacheHierarchy uniqueName="[Shopping_table_customer_segmentation1].[Age]" caption="Age" attribute="1" defaultMemberUniqueName="[Shopping_table_customer_segmentation1].[Age].[All]" allUniqueName="[Shopping_table_customer_segmentation1].[Age].[All]" dimensionUniqueName="[Shopping_table_customer_segmentation1]" displayFolder="" count="2" memberValueDatatype="20" unbalanced="0">
      <fieldsUsage count="2">
        <fieldUsage x="-1"/>
        <fieldUsage x="4"/>
      </fieldsUsage>
    </cacheHierarchy>
    <cacheHierarchy uniqueName="[Shopping_table_customer_segmentation1].[Gender]" caption="Gender" attribute="1" defaultMemberUniqueName="[Shopping_table_customer_segmentation1].[Gender].[All]" allUniqueName="[Shopping_table_customer_segmentation1].[Gender].[All]" dimensionUniqueName="[Shopping_table_customer_segmentation1]" displayFolder="" count="0" memberValueDatatype="130" unbalanced="0"/>
    <cacheHierarchy uniqueName="[Shopping_table_customer_segmentation1].[Item_Purchased]" caption="Item_Purchased" attribute="1" defaultMemberUniqueName="[Shopping_table_customer_segmentation1].[Item_Purchased].[All]" allUniqueName="[Shopping_table_customer_segmentation1].[Item_Purchased].[All]" dimensionUniqueName="[Shopping_table_customer_segmentation1]" displayFolder="" count="0" memberValueDatatype="130" unbalanced="0"/>
    <cacheHierarchy uniqueName="[Shopping_table_customer_segmentation1].[Category]" caption="Category" attribute="1" defaultMemberUniqueName="[Shopping_table_customer_segmentation1].[Category].[All]" allUniqueName="[Shopping_table_customer_segmentation1].[Category].[All]" dimensionUniqueName="[Shopping_table_customer_segmentation1]" displayFolder="" count="0" memberValueDatatype="130" unbalanced="0"/>
    <cacheHierarchy uniqueName="[Shopping_table_customer_segmentation1].[Purchase_Amount_USD]" caption="Purchase_Amount_USD" attribute="1" defaultMemberUniqueName="[Shopping_table_customer_segmentation1].[Purchase_Amount_USD].[All]" allUniqueName="[Shopping_table_customer_segmentation1].[Purchase_Amount_USD].[All]" dimensionUniqueName="[Shopping_table_customer_segmentation1]" displayFolder="" count="0" memberValueDatatype="20" unbalanced="0"/>
    <cacheHierarchy uniqueName="[Shopping_table_customer_segmentation1].[Location]" caption="Location" attribute="1" defaultMemberUniqueName="[Shopping_table_customer_segmentation1].[Location].[All]" allUniqueName="[Shopping_table_customer_segmentation1].[Location].[All]" dimensionUniqueName="[Shopping_table_customer_segmentation1]" displayFolder="" count="2" memberValueDatatype="130" unbalanced="0">
      <fieldsUsage count="2">
        <fieldUsage x="-1"/>
        <fieldUsage x="1"/>
      </fieldsUsage>
    </cacheHierarchy>
    <cacheHierarchy uniqueName="[Shopping_table_customer_segmentation1].[Size]" caption="Size" attribute="1" defaultMemberUniqueName="[Shopping_table_customer_segmentation1].[Size].[All]" allUniqueName="[Shopping_table_customer_segmentation1].[Size].[All]" dimensionUniqueName="[Shopping_table_customer_segmentation1]" displayFolder="" count="0" memberValueDatatype="130" unbalanced="0"/>
    <cacheHierarchy uniqueName="[Shopping_table_customer_segmentation1].[Color]" caption="Color" attribute="1" defaultMemberUniqueName="[Shopping_table_customer_segmentation1].[Color].[All]" allUniqueName="[Shopping_table_customer_segmentation1].[Color].[All]" dimensionUniqueName="[Shopping_table_customer_segmentation1]" displayFolder="" count="0" memberValueDatatype="130" unbalanced="0"/>
    <cacheHierarchy uniqueName="[Shopping_table_customer_segmentation1].[Season]" caption="Season" attribute="1" defaultMemberUniqueName="[Shopping_table_customer_segmentation1].[Season].[All]" allUniqueName="[Shopping_table_customer_segmentation1].[Season].[All]" dimensionUniqueName="[Shopping_table_customer_segmentation1]" displayFolder="" count="2" memberValueDatatype="130" unbalanced="0">
      <fieldsUsage count="2">
        <fieldUsage x="-1"/>
        <fieldUsage x="2"/>
      </fieldsUsage>
    </cacheHierarchy>
    <cacheHierarchy uniqueName="[Shopping_table_customer_segmentation1].[Review_Rating]" caption="Review_Rating" attribute="1" defaultMemberUniqueName="[Shopping_table_customer_segmentation1].[Review_Rating].[All]" allUniqueName="[Shopping_table_customer_segmentation1].[Review_Rating].[All]" dimensionUniqueName="[Shopping_table_customer_segmentation1]" displayFolder="" count="0" memberValueDatatype="5" unbalanced="0"/>
    <cacheHierarchy uniqueName="[Shopping_table_customer_segmentation1].[Subscription_Status]" caption="Subscription_Status" attribute="1" defaultMemberUniqueName="[Shopping_table_customer_segmentation1].[Subscription_Status].[All]" allUniqueName="[Shopping_table_customer_segmentation1].[Subscription_Status].[All]" dimensionUniqueName="[Shopping_table_customer_segmentation1]" displayFolder="" count="0" memberValueDatatype="130" unbalanced="0"/>
    <cacheHierarchy uniqueName="[Shopping_table_customer_segmentation1].[Payment_Method]" caption="Payment_Method" attribute="1" defaultMemberUniqueName="[Shopping_table_customer_segmentation1].[Payment_Method].[All]" allUniqueName="[Shopping_table_customer_segmentation1].[Payment_Method].[All]" dimensionUniqueName="[Shopping_table_customer_segmentation1]" displayFolder="" count="0" memberValueDatatype="130" unbalanced="0"/>
    <cacheHierarchy uniqueName="[Shopping_table_customer_segmentation1].[Shipping_Type]" caption="Shipping_Type" attribute="1" defaultMemberUniqueName="[Shopping_table_customer_segmentation1].[Shipping_Type].[All]" allUniqueName="[Shopping_table_customer_segmentation1].[Shipping_Type].[All]" dimensionUniqueName="[Shopping_table_customer_segmentation1]" displayFolder="" count="0" memberValueDatatype="130" unbalanced="0"/>
    <cacheHierarchy uniqueName="[Shopping_table_customer_segmentation1].[Discount_Applied]" caption="Discount_Applied" attribute="1" defaultMemberUniqueName="[Shopping_table_customer_segmentation1].[Discount_Applied].[All]" allUniqueName="[Shopping_table_customer_segmentation1].[Discount_Applied].[All]" dimensionUniqueName="[Shopping_table_customer_segmentation1]" displayFolder="" count="0" memberValueDatatype="130" unbalanced="0"/>
    <cacheHierarchy uniqueName="[Shopping_table_customer_segmentation1].[Promo_Code_Used]" caption="Promo_Code_Used" attribute="1" defaultMemberUniqueName="[Shopping_table_customer_segmentation1].[Promo_Code_Used].[All]" allUniqueName="[Shopping_table_customer_segmentation1].[Promo_Code_Used].[All]" dimensionUniqueName="[Shopping_table_customer_segmentation1]" displayFolder="" count="0" memberValueDatatype="130" unbalanced="0"/>
    <cacheHierarchy uniqueName="[Shopping_table_customer_segmentation1].[Previous_Purchases]" caption="Previous_Purchases" attribute="1" defaultMemberUniqueName="[Shopping_table_customer_segmentation1].[Previous_Purchases].[All]" allUniqueName="[Shopping_table_customer_segmentation1].[Previous_Purchases].[All]" dimensionUniqueName="[Shopping_table_customer_segmentation1]" displayFolder="" count="0" memberValueDatatype="130" unbalanced="0"/>
    <cacheHierarchy uniqueName="[Shopping_table_customer_segmentation1].[Preferred_Payment_Method]" caption="Preferred_Payment_Method" attribute="1" defaultMemberUniqueName="[Shopping_table_customer_segmentation1].[Preferred_Payment_Method].[All]" allUniqueName="[Shopping_table_customer_segmentation1].[Preferred_Payment_Method].[All]" dimensionUniqueName="[Shopping_table_customer_segmentation1]" displayFolder="" count="0" memberValueDatatype="130" unbalanced="0"/>
    <cacheHierarchy uniqueName="[Shopping_table_customer_segmentation1].[Frequency_of_Purchases]" caption="Frequency_of_Purchases" attribute="1" defaultMemberUniqueName="[Shopping_table_customer_segmentation1].[Frequency_of_Purchases].[All]" allUniqueName="[Shopping_table_customer_segmentation1].[Frequency_of_Purchases].[All]" dimensionUniqueName="[Shopping_table_customer_segmentation1]" displayFolder="" count="0" memberValueDatatype="130" unbalanced="0"/>
    <cacheHierarchy uniqueName="[std_customer_segmentation1].[Customer_ID]" caption="Customer_ID" attribute="1" defaultMemberUniqueName="[std_customer_segmentation1].[Customer_ID].[All]" allUniqueName="[std_customer_segmentation1].[Customer_ID].[All]" dimensionUniqueName="[std_customer_segmentation1]" displayFolder="" count="0" memberValueDatatype="20" unbalanced="0"/>
    <cacheHierarchy uniqueName="[std_customer_segmentation1].[Age]" caption="Age" attribute="1" defaultMemberUniqueName="[std_customer_segmentation1].[Age].[All]" allUniqueName="[std_customer_segmentation1].[Age].[All]" dimensionUniqueName="[std_customer_segmentation1]" displayFolder="" count="0" memberValueDatatype="20" unbalanced="0"/>
    <cacheHierarchy uniqueName="[std_customer_segmentation1].[Gender]" caption="Gender" attribute="1" defaultMemberUniqueName="[std_customer_segmentation1].[Gender].[All]" allUniqueName="[std_customer_segmentation1].[Gender].[All]" dimensionUniqueName="[std_customer_segmentation1]" displayFolder="" count="0" memberValueDatatype="130" unbalanced="0"/>
    <cacheHierarchy uniqueName="[std_customer_segmentation1].[ItemPurchased]" caption="ItemPurchased" attribute="1" defaultMemberUniqueName="[std_customer_segmentation1].[ItemPurchased].[All]" allUniqueName="[std_customer_segmentation1].[ItemPurchased].[All]" dimensionUniqueName="[std_customer_segmentation1]" displayFolder="" count="0" memberValueDatatype="130" unbalanced="0"/>
    <cacheHierarchy uniqueName="[std_customer_segmentation1].[Category]" caption="Category" attribute="1" defaultMemberUniqueName="[std_customer_segmentation1].[Category].[All]" allUniqueName="[std_customer_segmentation1].[Category].[All]" dimensionUniqueName="[std_customer_segmentation1]" displayFolder="" count="0" memberValueDatatype="130" unbalanced="0"/>
    <cacheHierarchy uniqueName="[std_customer_segmentation1].[PurchaseAmountUSD]" caption="PurchaseAmountUSD" attribute="1" defaultMemberUniqueName="[std_customer_segmentation1].[PurchaseAmountUSD].[All]" allUniqueName="[std_customer_segmentation1].[PurchaseAmountUSD].[All]" dimensionUniqueName="[std_customer_segmentation1]" displayFolder="" count="0" memberValueDatatype="5" unbalanced="0"/>
    <cacheHierarchy uniqueName="[std_customer_segmentation1].[Location]" caption="Location" attribute="1" defaultMemberUniqueName="[std_customer_segmentation1].[Location].[All]" allUniqueName="[std_customer_segmentation1].[Location].[All]" dimensionUniqueName="[std_customer_segmentation1]" displayFolder="" count="0" memberValueDatatype="130" unbalanced="0"/>
    <cacheHierarchy uniqueName="[std_customer_segmentation1].[Size]" caption="Size" attribute="1" defaultMemberUniqueName="[std_customer_segmentation1].[Size].[All]" allUniqueName="[std_customer_segmentation1].[Size].[All]" dimensionUniqueName="[std_customer_segmentation1]" displayFolder="" count="0" memberValueDatatype="130" unbalanced="0"/>
    <cacheHierarchy uniqueName="[std_customer_segmentation1].[Color]" caption="Color" attribute="1" defaultMemberUniqueName="[std_customer_segmentation1].[Color].[All]" allUniqueName="[std_customer_segmentation1].[Color].[All]" dimensionUniqueName="[std_customer_segmentation1]" displayFolder="" count="0" memberValueDatatype="130" unbalanced="0"/>
    <cacheHierarchy uniqueName="[std_customer_segmentation1].[Season]" caption="Season" attribute="1" defaultMemberUniqueName="[std_customer_segmentation1].[Season].[All]" allUniqueName="[std_customer_segmentation1].[Season].[All]" dimensionUniqueName="[std_customer_segmentation1]" displayFolder="" count="0" memberValueDatatype="130" unbalanced="0"/>
    <cacheHierarchy uniqueName="[std_customer_segmentation1].[ReviewRating]" caption="ReviewRating" attribute="1" defaultMemberUniqueName="[std_customer_segmentation1].[ReviewRating].[All]" allUniqueName="[std_customer_segmentation1].[ReviewRating].[All]" dimensionUniqueName="[std_customer_segmentation1]" displayFolder="" count="0" memberValueDatatype="20" unbalanced="0"/>
    <cacheHierarchy uniqueName="[std_customer_segmentation1].[SubscriptionStatus]" caption="SubscriptionStatus" attribute="1" defaultMemberUniqueName="[std_customer_segmentation1].[SubscriptionStatus].[All]" allUniqueName="[std_customer_segmentation1].[SubscriptionStatus].[All]" dimensionUniqueName="[std_customer_segmentation1]" displayFolder="" count="0" memberValueDatatype="130" unbalanced="0"/>
    <cacheHierarchy uniqueName="[std_customer_segmentation1].[ShippingType]" caption="ShippingType" attribute="1" defaultMemberUniqueName="[std_customer_segmentation1].[ShippingType].[All]" allUniqueName="[std_customer_segmentation1].[ShippingType].[All]" dimensionUniqueName="[std_customer_segmentation1]" displayFolder="" count="0" memberValueDatatype="130" unbalanced="0"/>
    <cacheHierarchy uniqueName="[std_customer_segmentation1].[DiscountApplied]" caption="DiscountApplied" attribute="1" defaultMemberUniqueName="[std_customer_segmentation1].[DiscountApplied].[All]" allUniqueName="[std_customer_segmentation1].[DiscountApplied].[All]" dimensionUniqueName="[std_customer_segmentation1]" displayFolder="" count="0" memberValueDatatype="130" unbalanced="0"/>
    <cacheHierarchy uniqueName="[std_customer_segmentation1].[PromoCodeUsed]" caption="PromoCodeUsed" attribute="1" defaultMemberUniqueName="[std_customer_segmentation1].[PromoCodeUsed].[All]" allUniqueName="[std_customer_segmentation1].[PromoCodeUsed].[All]" dimensionUniqueName="[std_customer_segmentation1]" displayFolder="" count="0" memberValueDatatype="130" unbalanced="0"/>
    <cacheHierarchy uniqueName="[std_customer_segmentation1].[PreviousPurchases]" caption="PreviousPurchases" attribute="1" defaultMemberUniqueName="[std_customer_segmentation1].[PreviousPurchases].[All]" allUniqueName="[std_customer_segmentation1].[PreviousPurchases].[All]" dimensionUniqueName="[std_customer_segmentation1]" displayFolder="" count="0" memberValueDatatype="20" unbalanced="0"/>
    <cacheHierarchy uniqueName="[std_customer_segmentation1].[PaymentMethod]" caption="PaymentMethod" attribute="1" defaultMemberUniqueName="[std_customer_segmentation1].[PaymentMethod].[All]" allUniqueName="[std_customer_segmentation1].[PaymentMethod].[All]" dimensionUniqueName="[std_customer_segmentation1]" displayFolder="" count="0" memberValueDatatype="130" unbalanced="0"/>
    <cacheHierarchy uniqueName="[std_customer_segmentation1].[FrequencyOfPurchases]" caption="FrequencyOfPurchases" attribute="1" defaultMemberUniqueName="[std_customer_segmentation1].[FrequencyOfPurchases].[All]" allUniqueName="[std_customer_segmentation1].[FrequencyOfPurchases].[All]" dimensionUniqueName="[std_customer_segmentation1]" displayFolder="" count="0" memberValueDatatype="130" unbalanced="0"/>
    <cacheHierarchy uniqueName="[std_customer_segmentation1].[Age_Group]" caption="Age_Group" attribute="1" defaultMemberUniqueName="[std_customer_segmentation1].[Age_Group].[All]" allUniqueName="[std_customer_segmentation1].[Age_Group].[All]" dimensionUniqueName="[std_customer_segmentation1]" displayFolder="" count="0" memberValueDatatype="130" unbalanced="0"/>
    <cacheHierarchy uniqueName="[Measures].[__XL_Count Shopping_table_customer_segmentation1]" caption="__XL_Count Shopping_table_customer_segmentation1" measure="1" displayFolder="" measureGroup="Shopping_table_customer_segmentation1" count="0" hidden="1"/>
    <cacheHierarchy uniqueName="[Measures].[__XL_Count std_customer_segmentation1]" caption="__XL_Count std_customer_segmentation1" measure="1" displayFolder="" measureGroup="std_customer_segmentation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Previous_Purchases]" caption="Count of Previous_Purchases" measure="1" displayFolder="" measureGroup="Shopping_table_customer_segmentation1" count="0" hidden="1">
      <extLst>
        <ext xmlns:x15="http://schemas.microsoft.com/office/spreadsheetml/2010/11/main" uri="{B97F6D7D-B522-45F9-BDA1-12C45D357490}">
          <x15:cacheHierarchy aggregatedColumn="35"/>
        </ext>
      </extLst>
    </cacheHierarchy>
    <cacheHierarchy uniqueName="[Measures].[Sum of Purchase_Amount_USD]" caption="Sum of Purchase_Amount_USD" measure="1" displayFolder="" measureGroup="Shopping_table_customer_segmentation1" count="0" hidden="1">
      <extLst>
        <ext xmlns:x15="http://schemas.microsoft.com/office/spreadsheetml/2010/11/main" uri="{B97F6D7D-B522-45F9-BDA1-12C45D357490}">
          <x15:cacheHierarchy aggregatedColumn="24"/>
        </ext>
      </extLst>
    </cacheHierarchy>
    <cacheHierarchy uniqueName="[Measures].[Count of Category]" caption="Count of Category" measure="1" displayFolder="" measureGroup="Shopping_table_customer_segmentation1" count="0" hidden="1">
      <extLst>
        <ext xmlns:x15="http://schemas.microsoft.com/office/spreadsheetml/2010/11/main" uri="{B97F6D7D-B522-45F9-BDA1-12C45D357490}">
          <x15:cacheHierarchy aggregatedColumn="23"/>
        </ext>
      </extLst>
    </cacheHierarchy>
    <cacheHierarchy uniqueName="[Measures].[Count of Subscription_Status]" caption="Count of Subscription_Status" measure="1" displayFolder="" measureGroup="Shopping_table_customer_segmentation1" count="0" oneField="1" hidden="1">
      <fieldsUsage count="1">
        <fieldUsage x="3"/>
      </fieldsUsage>
      <extLst>
        <ext xmlns:x15="http://schemas.microsoft.com/office/spreadsheetml/2010/11/main" uri="{B97F6D7D-B522-45F9-BDA1-12C45D357490}">
          <x15:cacheHierarchy aggregatedColumn="30"/>
        </ext>
      </extLst>
    </cacheHierarchy>
    <cacheHierarchy uniqueName="[Measures].[Sum of Review_Rating]" caption="Sum of Review_Rating" measure="1" displayFolder="" measureGroup="Shopping_table_customer_segmentation1" count="0" hidden="1">
      <extLst>
        <ext xmlns:x15="http://schemas.microsoft.com/office/spreadsheetml/2010/11/main" uri="{B97F6D7D-B522-45F9-BDA1-12C45D357490}">
          <x15:cacheHierarchy aggregatedColumn="29"/>
        </ext>
      </extLst>
    </cacheHierarchy>
    <cacheHierarchy uniqueName="[Measures].[Count of Discount_Applied]" caption="Count of Discount_Applied" measure="1" displayFolder="" measureGroup="Shopping_table_customer_segmentation1" count="0" hidden="1">
      <extLst>
        <ext xmlns:x15="http://schemas.microsoft.com/office/spreadsheetml/2010/11/main" uri="{B97F6D7D-B522-45F9-BDA1-12C45D357490}">
          <x15:cacheHierarchy aggregatedColumn="33"/>
        </ext>
      </extLst>
    </cacheHierarchy>
    <cacheHierarchy uniqueName="[Measures].[Sum of ReviewRating]" caption="Sum of ReviewRating" measure="1" displayFolder="" measureGroup="std_customer_segmentation1" count="0" hidden="1">
      <extLst>
        <ext xmlns:x15="http://schemas.microsoft.com/office/spreadsheetml/2010/11/main" uri="{B97F6D7D-B522-45F9-BDA1-12C45D357490}">
          <x15:cacheHierarchy aggregatedColumn="48"/>
        </ext>
      </extLst>
    </cacheHierarchy>
    <cacheHierarchy uniqueName="[Measures].[Count of SubscriptionStatus]" caption="Count of SubscriptionStatus" measure="1" displayFolder="" measureGroup="std_customer_segmentation1" count="0" hidden="1">
      <extLst>
        <ext xmlns:x15="http://schemas.microsoft.com/office/spreadsheetml/2010/11/main" uri="{B97F6D7D-B522-45F9-BDA1-12C45D357490}">
          <x15:cacheHierarchy aggregatedColumn="49"/>
        </ext>
      </extLst>
    </cacheHierarchy>
    <cacheHierarchy uniqueName="[Measures].[Count of Item_Purchased]" caption="Count of Item_Purchased" measure="1" displayFolder="" measureGroup="Shopping_table_customer_segmentation1" count="0" hidden="1">
      <extLst>
        <ext xmlns:x15="http://schemas.microsoft.com/office/spreadsheetml/2010/11/main" uri="{B97F6D7D-B522-45F9-BDA1-12C45D357490}">
          <x15:cacheHierarchy aggregatedColumn="22"/>
        </ext>
      </extLst>
    </cacheHierarchy>
    <cacheHierarchy uniqueName="[Measures].[Count of Category 2]" caption="Count of Category 2" measure="1" displayFolder="" measureGroup="Range" count="0" hidden="1">
      <extLst>
        <ext xmlns:x15="http://schemas.microsoft.com/office/spreadsheetml/2010/11/main" uri="{B97F6D7D-B522-45F9-BDA1-12C45D357490}">
          <x15:cacheHierarchy aggregatedColumn="4"/>
        </ext>
      </extLst>
    </cacheHierarchy>
    <cacheHierarchy uniqueName="[Measures].[Count of Item_Purchased 2]" caption="Count of Item_Purchased 2" measure="1" displayFolder="" measureGroup="Range" count="0" hidden="1">
      <extLst>
        <ext xmlns:x15="http://schemas.microsoft.com/office/spreadsheetml/2010/11/main" uri="{B97F6D7D-B522-45F9-BDA1-12C45D357490}">
          <x15:cacheHierarchy aggregatedColumn="3"/>
        </ext>
      </extLst>
    </cacheHierarchy>
  </cacheHierarchies>
  <kpis count="0"/>
  <dimensions count="4">
    <dimension measure="1" name="Measures" uniqueName="[Measures]" caption="Measures"/>
    <dimension name="Range" uniqueName="[Range]" caption="Range"/>
    <dimension name="Shopping_table_customer_segmentation1" uniqueName="[Shopping_table_customer_segmentation1]" caption="Shopping_table_customer_segmentation1"/>
    <dimension name="std_customer_segmentation1" uniqueName="[std_customer_segmentation1]" caption="std_customer_segmentation1"/>
  </dimensions>
  <measureGroups count="3">
    <measureGroup name="Range" caption="Range"/>
    <measureGroup name="Shopping_table_customer_segmentation1" caption="Shopping_table_customer_segmentation1"/>
    <measureGroup name="std_customer_segmentation1" caption="std_customer_segmentation1"/>
  </measureGroups>
  <maps count="4">
    <map measureGroup="0"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tyapraveenkumar pavankumar" refreshedDate="46129.464273726851" backgroundQuery="1" createdVersion="8" refreshedVersion="8" minRefreshableVersion="3" recordCount="0" supportSubquery="1" supportAdvancedDrill="1" xr:uid="{613D77E9-9996-4DFF-9CEC-84F893D4491C}">
  <cacheSource type="external" connectionId="6"/>
  <cacheFields count="5">
    <cacheField name="[Shopping_table_customer_segmentation1].[Customer_ID].[Customer_ID]" caption="Customer_ID" numFmtId="0" hierarchy="19" level="1">
      <sharedItems count="1000">
        <s v="1"/>
        <s v="10"/>
        <s v="100"/>
        <s v="1000"/>
        <s v="101"/>
        <s v="102"/>
        <s v="103"/>
        <s v="104"/>
        <s v="105"/>
        <s v="106"/>
        <s v="107"/>
        <s v="108"/>
        <s v="109"/>
        <s v="11"/>
        <s v="110"/>
        <s v="111"/>
        <s v="112"/>
        <s v="113"/>
        <s v="114"/>
        <s v="115"/>
        <s v="116"/>
        <s v="117"/>
        <s v="118"/>
        <s v="119"/>
        <s v="12"/>
        <s v="120"/>
        <s v="121"/>
        <s v="122"/>
        <s v="123"/>
        <s v="124"/>
        <s v="125"/>
        <s v="126"/>
        <s v="127"/>
        <s v="128"/>
        <s v="129"/>
        <s v="13"/>
        <s v="130"/>
        <s v="131"/>
        <s v="132"/>
        <s v="133"/>
        <s v="134"/>
        <s v="135"/>
        <s v="136"/>
        <s v="137"/>
        <s v="138"/>
        <s v="139"/>
        <s v="14"/>
        <s v="140"/>
        <s v="141"/>
        <s v="142"/>
        <s v="143"/>
        <s v="144"/>
        <s v="145"/>
        <s v="146"/>
        <s v="147"/>
        <s v="148"/>
        <s v="149"/>
        <s v="15"/>
        <s v="150"/>
        <s v="151"/>
        <s v="152"/>
        <s v="153"/>
        <s v="154"/>
        <s v="155"/>
        <s v="156"/>
        <s v="157"/>
        <s v="158"/>
        <s v="159"/>
        <s v="16"/>
        <s v="160"/>
        <s v="161"/>
        <s v="162"/>
        <s v="163"/>
        <s v="164"/>
        <s v="165"/>
        <s v="166"/>
        <s v="167"/>
        <s v="168"/>
        <s v="169"/>
        <s v="17"/>
        <s v="170"/>
        <s v="171"/>
        <s v="172"/>
        <s v="173"/>
        <s v="174"/>
        <s v="175"/>
        <s v="176"/>
        <s v="177"/>
        <s v="178"/>
        <s v="179"/>
        <s v="18"/>
        <s v="180"/>
        <s v="181"/>
        <s v="182"/>
        <s v="183"/>
        <s v="184"/>
        <s v="185"/>
        <s v="186"/>
        <s v="187"/>
        <s v="188"/>
        <s v="189"/>
        <s v="19"/>
        <s v="190"/>
        <s v="191"/>
        <s v="192"/>
        <s v="193"/>
        <s v="194"/>
        <s v="195"/>
        <s v="196"/>
        <s v="197"/>
        <s v="198"/>
        <s v="199"/>
        <s v="2"/>
        <s v="20"/>
        <s v="200"/>
        <s v="201"/>
        <s v="202"/>
        <s v="203"/>
        <s v="204"/>
        <s v="205"/>
        <s v="206"/>
        <s v="207"/>
        <s v="208"/>
        <s v="209"/>
        <s v="21"/>
        <s v="210"/>
        <s v="211"/>
        <s v="212"/>
        <s v="213"/>
        <s v="214"/>
        <s v="215"/>
        <s v="216"/>
        <s v="217"/>
        <s v="218"/>
        <s v="219"/>
        <s v="22"/>
        <s v="220"/>
        <s v="221"/>
        <s v="222"/>
        <s v="223"/>
        <s v="224"/>
        <s v="225"/>
        <s v="226"/>
        <s v="227"/>
        <s v="228"/>
        <s v="229"/>
        <s v="23"/>
        <s v="230"/>
        <s v="231"/>
        <s v="232"/>
        <s v="233"/>
        <s v="234"/>
        <s v="235"/>
        <s v="236"/>
        <s v="237"/>
        <s v="238"/>
        <s v="239"/>
        <s v="24"/>
        <s v="240"/>
        <s v="241"/>
        <s v="242"/>
        <s v="243"/>
        <s v="244"/>
        <s v="245"/>
        <s v="246"/>
        <s v="247"/>
        <s v="248"/>
        <s v="249"/>
        <s v="25"/>
        <s v="250"/>
        <s v="251"/>
        <s v="252"/>
        <s v="253"/>
        <s v="254"/>
        <s v="255"/>
        <s v="256"/>
        <s v="257"/>
        <s v="258"/>
        <s v="259"/>
        <s v="26"/>
        <s v="260"/>
        <s v="261"/>
        <s v="262"/>
        <s v="263"/>
        <s v="264"/>
        <s v="265"/>
        <s v="266"/>
        <s v="267"/>
        <s v="268"/>
        <s v="269"/>
        <s v="27"/>
        <s v="270"/>
        <s v="271"/>
        <s v="272"/>
        <s v="273"/>
        <s v="274"/>
        <s v="275"/>
        <s v="276"/>
        <s v="277"/>
        <s v="278"/>
        <s v="279"/>
        <s v="28"/>
        <s v="280"/>
        <s v="281"/>
        <s v="282"/>
        <s v="283"/>
        <s v="284"/>
        <s v="285"/>
        <s v="286"/>
        <s v="287"/>
        <s v="288"/>
        <s v="289"/>
        <s v="29"/>
        <s v="290"/>
        <s v="291"/>
        <s v="292"/>
        <s v="293"/>
        <s v="294"/>
        <s v="295"/>
        <s v="296"/>
        <s v="297"/>
        <s v="298"/>
        <s v="299"/>
        <s v="3"/>
        <s v="30"/>
        <s v="300"/>
        <s v="301"/>
        <s v="302"/>
        <s v="303"/>
        <s v="304"/>
        <s v="305"/>
        <s v="306"/>
        <s v="307"/>
        <s v="308"/>
        <s v="309"/>
        <s v="31"/>
        <s v="310"/>
        <s v="311"/>
        <s v="312"/>
        <s v="313"/>
        <s v="314"/>
        <s v="315"/>
        <s v="316"/>
        <s v="317"/>
        <s v="318"/>
        <s v="319"/>
        <s v="32"/>
        <s v="320"/>
        <s v="321"/>
        <s v="322"/>
        <s v="323"/>
        <s v="324"/>
        <s v="325"/>
        <s v="326"/>
        <s v="327"/>
        <s v="328"/>
        <s v="329"/>
        <s v="33"/>
        <s v="330"/>
        <s v="331"/>
        <s v="332"/>
        <s v="333"/>
        <s v="334"/>
        <s v="335"/>
        <s v="336"/>
        <s v="337"/>
        <s v="338"/>
        <s v="339"/>
        <s v="34"/>
        <s v="340"/>
        <s v="341"/>
        <s v="342"/>
        <s v="343"/>
        <s v="344"/>
        <s v="345"/>
        <s v="346"/>
        <s v="347"/>
        <s v="348"/>
        <s v="349"/>
        <s v="35"/>
        <s v="350"/>
        <s v="351"/>
        <s v="352"/>
        <s v="353"/>
        <s v="354"/>
        <s v="355"/>
        <s v="356"/>
        <s v="357"/>
        <s v="358"/>
        <s v="359"/>
        <s v="36"/>
        <s v="360"/>
        <s v="361"/>
        <s v="362"/>
        <s v="363"/>
        <s v="364"/>
        <s v="365"/>
        <s v="366"/>
        <s v="367"/>
        <s v="368"/>
        <s v="369"/>
        <s v="37"/>
        <s v="370"/>
        <s v="371"/>
        <s v="372"/>
        <s v="373"/>
        <s v="374"/>
        <s v="375"/>
        <s v="376"/>
        <s v="377"/>
        <s v="378"/>
        <s v="379"/>
        <s v="38"/>
        <s v="380"/>
        <s v="381"/>
        <s v="382"/>
        <s v="383"/>
        <s v="384"/>
        <s v="385"/>
        <s v="386"/>
        <s v="387"/>
        <s v="388"/>
        <s v="389"/>
        <s v="39"/>
        <s v="390"/>
        <s v="391"/>
        <s v="392"/>
        <s v="393"/>
        <s v="394"/>
        <s v="395"/>
        <s v="396"/>
        <s v="397"/>
        <s v="398"/>
        <s v="399"/>
        <s v="4"/>
        <s v="40"/>
        <s v="400"/>
        <s v="401"/>
        <s v="402"/>
        <s v="403"/>
        <s v="404"/>
        <s v="405"/>
        <s v="406"/>
        <s v="407"/>
        <s v="408"/>
        <s v="409"/>
        <s v="41"/>
        <s v="410"/>
        <s v="411"/>
        <s v="412"/>
        <s v="413"/>
        <s v="414"/>
        <s v="415"/>
        <s v="416"/>
        <s v="417"/>
        <s v="418"/>
        <s v="419"/>
        <s v="42"/>
        <s v="420"/>
        <s v="421"/>
        <s v="422"/>
        <s v="423"/>
        <s v="424"/>
        <s v="425"/>
        <s v="426"/>
        <s v="427"/>
        <s v="428"/>
        <s v="429"/>
        <s v="43"/>
        <s v="430"/>
        <s v="431"/>
        <s v="432"/>
        <s v="433"/>
        <s v="434"/>
        <s v="435"/>
        <s v="436"/>
        <s v="437"/>
        <s v="438"/>
        <s v="439"/>
        <s v="44"/>
        <s v="440"/>
        <s v="441"/>
        <s v="442"/>
        <s v="443"/>
        <s v="444"/>
        <s v="445"/>
        <s v="446"/>
        <s v="447"/>
        <s v="448"/>
        <s v="449"/>
        <s v="45"/>
        <s v="450"/>
        <s v="451"/>
        <s v="452"/>
        <s v="453"/>
        <s v="454"/>
        <s v="455"/>
        <s v="456"/>
        <s v="457"/>
        <s v="458"/>
        <s v="459"/>
        <s v="46"/>
        <s v="460"/>
        <s v="461"/>
        <s v="462"/>
        <s v="463"/>
        <s v="464"/>
        <s v="465"/>
        <s v="466"/>
        <s v="467"/>
        <s v="468"/>
        <s v="469"/>
        <s v="47"/>
        <s v="470"/>
        <s v="471"/>
        <s v="472"/>
        <s v="473"/>
        <s v="474"/>
        <s v="475"/>
        <s v="476"/>
        <s v="477"/>
        <s v="478"/>
        <s v="479"/>
        <s v="48"/>
        <s v="480"/>
        <s v="481"/>
        <s v="482"/>
        <s v="483"/>
        <s v="484"/>
        <s v="485"/>
        <s v="486"/>
        <s v="487"/>
        <s v="488"/>
        <s v="489"/>
        <s v="49"/>
        <s v="490"/>
        <s v="491"/>
        <s v="492"/>
        <s v="493"/>
        <s v="494"/>
        <s v="495"/>
        <s v="496"/>
        <s v="497"/>
        <s v="498"/>
        <s v="499"/>
        <s v="5"/>
        <s v="50"/>
        <s v="500"/>
        <s v="501"/>
        <s v="502"/>
        <s v="503"/>
        <s v="504"/>
        <s v="505"/>
        <s v="506"/>
        <s v="507"/>
        <s v="508"/>
        <s v="509"/>
        <s v="51"/>
        <s v="510"/>
        <s v="511"/>
        <s v="512"/>
        <s v="513"/>
        <s v="514"/>
        <s v="515"/>
        <s v="516"/>
        <s v="517"/>
        <s v="518"/>
        <s v="519"/>
        <s v="52"/>
        <s v="520"/>
        <s v="521"/>
        <s v="522"/>
        <s v="523"/>
        <s v="524"/>
        <s v="525"/>
        <s v="526"/>
        <s v="527"/>
        <s v="528"/>
        <s v="529"/>
        <s v="53"/>
        <s v="530"/>
        <s v="531"/>
        <s v="532"/>
        <s v="533"/>
        <s v="534"/>
        <s v="535"/>
        <s v="536"/>
        <s v="537"/>
        <s v="538"/>
        <s v="539"/>
        <s v="54"/>
        <s v="540"/>
        <s v="541"/>
        <s v="542"/>
        <s v="543"/>
        <s v="544"/>
        <s v="545"/>
        <s v="546"/>
        <s v="547"/>
        <s v="548"/>
        <s v="549"/>
        <s v="55"/>
        <s v="550"/>
        <s v="551"/>
        <s v="552"/>
        <s v="553"/>
        <s v="554"/>
        <s v="555"/>
        <s v="556"/>
        <s v="557"/>
        <s v="558"/>
        <s v="559"/>
        <s v="56"/>
        <s v="560"/>
        <s v="561"/>
        <s v="562"/>
        <s v="563"/>
        <s v="564"/>
        <s v="565"/>
        <s v="566"/>
        <s v="567"/>
        <s v="568"/>
        <s v="569"/>
        <s v="57"/>
        <s v="570"/>
        <s v="571"/>
        <s v="572"/>
        <s v="573"/>
        <s v="574"/>
        <s v="575"/>
        <s v="576"/>
        <s v="577"/>
        <s v="578"/>
        <s v="579"/>
        <s v="58"/>
        <s v="580"/>
        <s v="581"/>
        <s v="582"/>
        <s v="583"/>
        <s v="584"/>
        <s v="585"/>
        <s v="586"/>
        <s v="587"/>
        <s v="588"/>
        <s v="589"/>
        <s v="59"/>
        <s v="590"/>
        <s v="591"/>
        <s v="592"/>
        <s v="593"/>
        <s v="594"/>
        <s v="595"/>
        <s v="596"/>
        <s v="597"/>
        <s v="598"/>
        <s v="599"/>
        <s v="6"/>
        <s v="60"/>
        <s v="600"/>
        <s v="601"/>
        <s v="602"/>
        <s v="603"/>
        <s v="604"/>
        <s v="605"/>
        <s v="606"/>
        <s v="607"/>
        <s v="608"/>
        <s v="609"/>
        <s v="61"/>
        <s v="610"/>
        <s v="611"/>
        <s v="612"/>
        <s v="613"/>
        <s v="614"/>
        <s v="615"/>
        <s v="616"/>
        <s v="617"/>
        <s v="618"/>
        <s v="619"/>
        <s v="62"/>
        <s v="620"/>
        <s v="621"/>
        <s v="622"/>
        <s v="623"/>
        <s v="624"/>
        <s v="625"/>
        <s v="626"/>
        <s v="627"/>
        <s v="628"/>
        <s v="629"/>
        <s v="63"/>
        <s v="630"/>
        <s v="631"/>
        <s v="632"/>
        <s v="633"/>
        <s v="634"/>
        <s v="635"/>
        <s v="636"/>
        <s v="637"/>
        <s v="638"/>
        <s v="639"/>
        <s v="64"/>
        <s v="640"/>
        <s v="641"/>
        <s v="642"/>
        <s v="643"/>
        <s v="644"/>
        <s v="645"/>
        <s v="646"/>
        <s v="647"/>
        <s v="648"/>
        <s v="649"/>
        <s v="65"/>
        <s v="650"/>
        <s v="651"/>
        <s v="652"/>
        <s v="653"/>
        <s v="654"/>
        <s v="655"/>
        <s v="656"/>
        <s v="657"/>
        <s v="658"/>
        <s v="659"/>
        <s v="66"/>
        <s v="660"/>
        <s v="661"/>
        <s v="662"/>
        <s v="663"/>
        <s v="664"/>
        <s v="665"/>
        <s v="666"/>
        <s v="667"/>
        <s v="668"/>
        <s v="669"/>
        <s v="67"/>
        <s v="670"/>
        <s v="671"/>
        <s v="672"/>
        <s v="673"/>
        <s v="674"/>
        <s v="675"/>
        <s v="676"/>
        <s v="677"/>
        <s v="678"/>
        <s v="679"/>
        <s v="68"/>
        <s v="680"/>
        <s v="681"/>
        <s v="682"/>
        <s v="683"/>
        <s v="684"/>
        <s v="685"/>
        <s v="686"/>
        <s v="687"/>
        <s v="688"/>
        <s v="689"/>
        <s v="69"/>
        <s v="690"/>
        <s v="691"/>
        <s v="692"/>
        <s v="693"/>
        <s v="694"/>
        <s v="695"/>
        <s v="696"/>
        <s v="697"/>
        <s v="698"/>
        <s v="699"/>
        <s v="7"/>
        <s v="70"/>
        <s v="700"/>
        <s v="701"/>
        <s v="702"/>
        <s v="703"/>
        <s v="704"/>
        <s v="705"/>
        <s v="706"/>
        <s v="707"/>
        <s v="708"/>
        <s v="709"/>
        <s v="71"/>
        <s v="710"/>
        <s v="711"/>
        <s v="712"/>
        <s v="713"/>
        <s v="714"/>
        <s v="715"/>
        <s v="716"/>
        <s v="717"/>
        <s v="718"/>
        <s v="719"/>
        <s v="72"/>
        <s v="720"/>
        <s v="721"/>
        <s v="722"/>
        <s v="723"/>
        <s v="724"/>
        <s v="725"/>
        <s v="726"/>
        <s v="727"/>
        <s v="728"/>
        <s v="729"/>
        <s v="73"/>
        <s v="730"/>
        <s v="731"/>
        <s v="732"/>
        <s v="733"/>
        <s v="734"/>
        <s v="735"/>
        <s v="736"/>
        <s v="737"/>
        <s v="738"/>
        <s v="739"/>
        <s v="74"/>
        <s v="740"/>
        <s v="741"/>
        <s v="742"/>
        <s v="743"/>
        <s v="744"/>
        <s v="745"/>
        <s v="746"/>
        <s v="747"/>
        <s v="748"/>
        <s v="749"/>
        <s v="75"/>
        <s v="750"/>
        <s v="751"/>
        <s v="752"/>
        <s v="753"/>
        <s v="754"/>
        <s v="755"/>
        <s v="756"/>
        <s v="757"/>
        <s v="758"/>
        <s v="759"/>
        <s v="76"/>
        <s v="760"/>
        <s v="761"/>
        <s v="762"/>
        <s v="763"/>
        <s v="764"/>
        <s v="765"/>
        <s v="766"/>
        <s v="767"/>
        <s v="768"/>
        <s v="769"/>
        <s v="77"/>
        <s v="770"/>
        <s v="771"/>
        <s v="772"/>
        <s v="773"/>
        <s v="774"/>
        <s v="775"/>
        <s v="776"/>
        <s v="777"/>
        <s v="778"/>
        <s v="779"/>
        <s v="78"/>
        <s v="780"/>
        <s v="781"/>
        <s v="782"/>
        <s v="783"/>
        <s v="784"/>
        <s v="785"/>
        <s v="786"/>
        <s v="787"/>
        <s v="788"/>
        <s v="789"/>
        <s v="79"/>
        <s v="790"/>
        <s v="791"/>
        <s v="792"/>
        <s v="793"/>
        <s v="794"/>
        <s v="795"/>
        <s v="796"/>
        <s v="797"/>
        <s v="798"/>
        <s v="799"/>
        <s v="8"/>
        <s v="80"/>
        <s v="800"/>
        <s v="801"/>
        <s v="802"/>
        <s v="803"/>
        <s v="804"/>
        <s v="805"/>
        <s v="806"/>
        <s v="807"/>
        <s v="808"/>
        <s v="809"/>
        <s v="81"/>
        <s v="810"/>
        <s v="811"/>
        <s v="812"/>
        <s v="813"/>
        <s v="814"/>
        <s v="815"/>
        <s v="816"/>
        <s v="817"/>
        <s v="818"/>
        <s v="819"/>
        <s v="82"/>
        <s v="820"/>
        <s v="821"/>
        <s v="822"/>
        <s v="823"/>
        <s v="824"/>
        <s v="825"/>
        <s v="826"/>
        <s v="827"/>
        <s v="828"/>
        <s v="829"/>
        <s v="83"/>
        <s v="830"/>
        <s v="831"/>
        <s v="832"/>
        <s v="833"/>
        <s v="834"/>
        <s v="835"/>
        <s v="836"/>
        <s v="837"/>
        <s v="838"/>
        <s v="839"/>
        <s v="84"/>
        <s v="840"/>
        <s v="841"/>
        <s v="842"/>
        <s v="843"/>
        <s v="844"/>
        <s v="845"/>
        <s v="846"/>
        <s v="847"/>
        <s v="848"/>
        <s v="849"/>
        <s v="85"/>
        <s v="850"/>
        <s v="851"/>
        <s v="852"/>
        <s v="853"/>
        <s v="854"/>
        <s v="855"/>
        <s v="856"/>
        <s v="857"/>
        <s v="858"/>
        <s v="859"/>
        <s v="86"/>
        <s v="860"/>
        <s v="861"/>
        <s v="862"/>
        <s v="863"/>
        <s v="864"/>
        <s v="865"/>
        <s v="866"/>
        <s v="867"/>
        <s v="868"/>
        <s v="869"/>
        <s v="87"/>
        <s v="870"/>
        <s v="871"/>
        <s v="872"/>
        <s v="873"/>
        <s v="874"/>
        <s v="875"/>
        <s v="876"/>
        <s v="877"/>
        <s v="878"/>
        <s v="879"/>
        <s v="88"/>
        <s v="880"/>
        <s v="881"/>
        <s v="882"/>
        <s v="883"/>
        <s v="884"/>
        <s v="885"/>
        <s v="886"/>
        <s v="887"/>
        <s v="888"/>
        <s v="889"/>
        <s v="89"/>
        <s v="890"/>
        <s v="891"/>
        <s v="892"/>
        <s v="893"/>
        <s v="894"/>
        <s v="895"/>
        <s v="896"/>
        <s v="897"/>
        <s v="898"/>
        <s v="899"/>
        <s v="9"/>
        <s v="90"/>
        <s v="900"/>
        <s v="901"/>
        <s v="902"/>
        <s v="903"/>
        <s v="904"/>
        <s v="905"/>
        <s v="906"/>
        <s v="907"/>
        <s v="908"/>
        <s v="909"/>
        <s v="91"/>
        <s v="910"/>
        <s v="911"/>
        <s v="912"/>
        <s v="913"/>
        <s v="914"/>
        <s v="915"/>
        <s v="916"/>
        <s v="917"/>
        <s v="918"/>
        <s v="919"/>
        <s v="92"/>
        <s v="920"/>
        <s v="921"/>
        <s v="922"/>
        <s v="923"/>
        <s v="924"/>
        <s v="925"/>
        <s v="926"/>
        <s v="927"/>
        <s v="928"/>
        <s v="929"/>
        <s v="93"/>
        <s v="930"/>
        <s v="931"/>
        <s v="932"/>
        <s v="933"/>
        <s v="934"/>
        <s v="935"/>
        <s v="936"/>
        <s v="937"/>
        <s v="938"/>
        <s v="939"/>
        <s v="94"/>
        <s v="940"/>
        <s v="941"/>
        <s v="942"/>
        <s v="943"/>
        <s v="944"/>
        <s v="945"/>
        <s v="946"/>
        <s v="947"/>
        <s v="948"/>
        <s v="949"/>
        <s v="95"/>
        <s v="950"/>
        <s v="951"/>
        <s v="952"/>
        <s v="953"/>
        <s v="954"/>
        <s v="955"/>
        <s v="956"/>
        <s v="957"/>
        <s v="958"/>
        <s v="959"/>
        <s v="96"/>
        <s v="960"/>
        <s v="961"/>
        <s v="962"/>
        <s v="963"/>
        <s v="964"/>
        <s v="965"/>
        <s v="966"/>
        <s v="967"/>
        <s v="968"/>
        <s v="969"/>
        <s v="97"/>
        <s v="970"/>
        <s v="971"/>
        <s v="972"/>
        <s v="973"/>
        <s v="974"/>
        <s v="975"/>
        <s v="976"/>
        <s v="977"/>
        <s v="978"/>
        <s v="979"/>
        <s v="98"/>
        <s v="980"/>
        <s v="981"/>
        <s v="982"/>
        <s v="983"/>
        <s v="984"/>
        <s v="985"/>
        <s v="986"/>
        <s v="987"/>
        <s v="988"/>
        <s v="989"/>
        <s v="99"/>
        <s v="990"/>
        <s v="991"/>
        <s v="992"/>
        <s v="993"/>
        <s v="994"/>
        <s v="995"/>
        <s v="996"/>
        <s v="997"/>
        <s v="998"/>
        <s v="999"/>
      </sharedItems>
    </cacheField>
    <cacheField name="[Shopping_table_customer_segmentation1].[Size].[Size]" caption="Size" numFmtId="0" hierarchy="26" level="1">
      <sharedItems containsSemiMixedTypes="0" containsNonDate="0" containsString="0"/>
    </cacheField>
    <cacheField name="[Shopping_table_customer_segmentation1].[Location].[Location]" caption="Location" numFmtId="0" hierarchy="25" level="1">
      <sharedItems count="50">
        <s v="Alabama"/>
        <s v="Alaska"/>
        <s v="Arizona"/>
        <s v="Arkansas"/>
        <s v="California"/>
        <s v="Colorado"/>
        <s v="Connecticut"/>
        <s v="Delaware"/>
        <s v="Florida"/>
        <s v="Georgia"/>
        <s v="Hawaii"/>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Shopping_table_customer_segmentation1].[Category].[Category]" caption="Category" numFmtId="0" hierarchy="23" level="1">
      <sharedItems count="4">
        <s v="Accessories"/>
        <s v="Clothing"/>
        <s v="Footwear"/>
        <s v="Outerwear"/>
      </sharedItems>
    </cacheField>
    <cacheField name="[Measures].[Count of Item_Purchased]" caption="Count of Item_Purchased" numFmtId="0" hierarchy="69" level="32767"/>
  </cacheFields>
  <cacheHierarchies count="72">
    <cacheHierarchy uniqueName="[Range].[Customer_ID]" caption="Customer_ID" attribute="1" defaultMemberUniqueName="[Range].[Customer_ID].[All]" allUniqueName="[Range].[Customer_ID].[All]" dimensionUniqueName="[Range]" displayFolder="" count="0" memberValueDatatype="20" unbalanced="0"/>
    <cacheHierarchy uniqueName="[Range].[Age]" caption="Age" attribute="1" defaultMemberUniqueName="[Range].[Age].[All]" allUniqueName="[Range].[Age].[All]" dimensionUniqueName="[Range]" displayFolder="" count="0" memberValueDatatype="20" unbalanced="0"/>
    <cacheHierarchy uniqueName="[Range].[Gender]" caption="Gender" attribute="1" defaultMemberUniqueName="[Range].[Gender].[All]" allUniqueName="[Range].[Gender].[All]" dimensionUniqueName="[Range]" displayFolder="" count="0" memberValueDatatype="130" unbalanced="0"/>
    <cacheHierarchy uniqueName="[Range].[Item_Purchased]" caption="Item_Purchased" attribute="1" defaultMemberUniqueName="[Range].[Item_Purchased].[All]" allUniqueName="[Range].[Item_Purchased].[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Purchase_Amount_USD]" caption="Purchase_Amount_USD" attribute="1" defaultMemberUniqueName="[Range].[Purchase_Amount_USD].[All]" allUniqueName="[Range].[Purchase_Amount_USD].[All]" dimensionUniqueName="[Range]" displayFolder="" count="0" memberValueDatatype="20" unbalanced="0"/>
    <cacheHierarchy uniqueName="[Range].[Location]" caption="Location" attribute="1" defaultMemberUniqueName="[Range].[Location].[All]" allUniqueName="[Range].[Location].[All]" dimensionUniqueName="[Range]" displayFolder="" count="0" memberValueDatatype="130" unbalanced="0"/>
    <cacheHierarchy uniqueName="[Range].[Size]" caption="Size" attribute="1" defaultMemberUniqueName="[Range].[Size].[All]" allUniqueName="[Range].[Size].[All]" dimensionUniqueName="[Range]" displayFolder="" count="0" memberValueDatatype="130" unbalanced="0"/>
    <cacheHierarchy uniqueName="[Range].[Color]" caption="Color" attribute="1" defaultMemberUniqueName="[Range].[Color].[All]" allUniqueName="[Range].[Color].[All]" dimensionUniqueName="[Range]" displayFolder="" count="0" memberValueDatatype="130" unbalanced="0"/>
    <cacheHierarchy uniqueName="[Range].[Season]" caption="Season" attribute="1" defaultMemberUniqueName="[Range].[Season].[All]" allUniqueName="[Range].[Season].[All]" dimensionUniqueName="[Range]" displayFolder="" count="0" memberValueDatatype="130" unbalanced="0"/>
    <cacheHierarchy uniqueName="[Range].[Review_Rating]" caption="Review_Rating" attribute="1" defaultMemberUniqueName="[Range].[Review_Rating].[All]" allUniqueName="[Range].[Review_Rating].[All]" dimensionUniqueName="[Range]" displayFolder="" count="0" memberValueDatatype="5" unbalanced="0"/>
    <cacheHierarchy uniqueName="[Range].[Subscription_Status]" caption="Subscription_Status" attribute="1" defaultMemberUniqueName="[Range].[Subscription_Status].[All]" allUniqueName="[Range].[Subscription_Status].[All]" dimensionUniqueName="[Range]" displayFolder="" count="0" memberValueDatatype="130" unbalanced="0"/>
    <cacheHierarchy uniqueName="[Range].[Payment_Method]" caption="Payment_Method" attribute="1" defaultMemberUniqueName="[Range].[Payment_Method].[All]" allUniqueName="[Range].[Payment_Method].[All]" dimensionUniqueName="[Range]" displayFolder="" count="0" memberValueDatatype="130" unbalanced="0"/>
    <cacheHierarchy uniqueName="[Range].[Shipping_Type]" caption="Shipping_Type" attribute="1" defaultMemberUniqueName="[Range].[Shipping_Type].[All]" allUniqueName="[Range].[Shipping_Type].[All]" dimensionUniqueName="[Range]" displayFolder="" count="0" memberValueDatatype="130" unbalanced="0"/>
    <cacheHierarchy uniqueName="[Range].[Discount_Applied]" caption="Discount_Applied" attribute="1" defaultMemberUniqueName="[Range].[Discount_Applied].[All]" allUniqueName="[Range].[Discount_Applied].[All]" dimensionUniqueName="[Range]" displayFolder="" count="0" memberValueDatatype="130" unbalanced="0"/>
    <cacheHierarchy uniqueName="[Range].[Promo_Code_Used]" caption="Promo_Code_Used" attribute="1" defaultMemberUniqueName="[Range].[Promo_Code_Used].[All]" allUniqueName="[Range].[Promo_Code_Used].[All]" dimensionUniqueName="[Range]" displayFolder="" count="0" memberValueDatatype="130" unbalanced="0"/>
    <cacheHierarchy uniqueName="[Range].[Previous_Purchases]" caption="Previous_Purchases" attribute="1" defaultMemberUniqueName="[Range].[Previous_Purchases].[All]" allUniqueName="[Range].[Previous_Purchases].[All]" dimensionUniqueName="[Range]" displayFolder="" count="0" memberValueDatatype="20" unbalanced="0"/>
    <cacheHierarchy uniqueName="[Range].[Preferred_Payment_Method]" caption="Preferred_Payment_Method" attribute="1" defaultMemberUniqueName="[Range].[Preferred_Payment_Method].[All]" allUniqueName="[Range].[Preferred_Payment_Method].[All]" dimensionUniqueName="[Range]" displayFolder="" count="0" memberValueDatatype="130" unbalanced="0"/>
    <cacheHierarchy uniqueName="[Range].[Frequency_of_Purchases]" caption="Frequency_of_Purchases" attribute="1" defaultMemberUniqueName="[Range].[Frequency_of_Purchases].[All]" allUniqueName="[Range].[Frequency_of_Purchases].[All]" dimensionUniqueName="[Range]" displayFolder="" count="0" memberValueDatatype="130" unbalanced="0"/>
    <cacheHierarchy uniqueName="[Shopping_table_customer_segmentation1].[Customer_ID]" caption="Customer_ID" attribute="1" defaultMemberUniqueName="[Shopping_table_customer_segmentation1].[Customer_ID].[All]" allUniqueName="[Shopping_table_customer_segmentation1].[Customer_ID].[All]" dimensionUniqueName="[Shopping_table_customer_segmentation1]" displayFolder="" count="2" memberValueDatatype="130" unbalanced="0">
      <fieldsUsage count="2">
        <fieldUsage x="-1"/>
        <fieldUsage x="0"/>
      </fieldsUsage>
    </cacheHierarchy>
    <cacheHierarchy uniqueName="[Shopping_table_customer_segmentation1].[Age]" caption="Age" attribute="1" defaultMemberUniqueName="[Shopping_table_customer_segmentation1].[Age].[All]" allUniqueName="[Shopping_table_customer_segmentation1].[Age].[All]" dimensionUniqueName="[Shopping_table_customer_segmentation1]" displayFolder="" count="0" memberValueDatatype="20" unbalanced="0"/>
    <cacheHierarchy uniqueName="[Shopping_table_customer_segmentation1].[Gender]" caption="Gender" attribute="1" defaultMemberUniqueName="[Shopping_table_customer_segmentation1].[Gender].[All]" allUniqueName="[Shopping_table_customer_segmentation1].[Gender].[All]" dimensionUniqueName="[Shopping_table_customer_segmentation1]" displayFolder="" count="0" memberValueDatatype="130" unbalanced="0"/>
    <cacheHierarchy uniqueName="[Shopping_table_customer_segmentation1].[Item_Purchased]" caption="Item_Purchased" attribute="1" defaultMemberUniqueName="[Shopping_table_customer_segmentation1].[Item_Purchased].[All]" allUniqueName="[Shopping_table_customer_segmentation1].[Item_Purchased].[All]" dimensionUniqueName="[Shopping_table_customer_segmentation1]" displayFolder="" count="0" memberValueDatatype="130" unbalanced="0"/>
    <cacheHierarchy uniqueName="[Shopping_table_customer_segmentation1].[Category]" caption="Category" attribute="1" defaultMemberUniqueName="[Shopping_table_customer_segmentation1].[Category].[All]" allUniqueName="[Shopping_table_customer_segmentation1].[Category].[All]" dimensionUniqueName="[Shopping_table_customer_segmentation1]" displayFolder="" count="2" memberValueDatatype="130" unbalanced="0">
      <fieldsUsage count="2">
        <fieldUsage x="-1"/>
        <fieldUsage x="3"/>
      </fieldsUsage>
    </cacheHierarchy>
    <cacheHierarchy uniqueName="[Shopping_table_customer_segmentation1].[Purchase_Amount_USD]" caption="Purchase_Amount_USD" attribute="1" defaultMemberUniqueName="[Shopping_table_customer_segmentation1].[Purchase_Amount_USD].[All]" allUniqueName="[Shopping_table_customer_segmentation1].[Purchase_Amount_USD].[All]" dimensionUniqueName="[Shopping_table_customer_segmentation1]" displayFolder="" count="0" memberValueDatatype="20" unbalanced="0"/>
    <cacheHierarchy uniqueName="[Shopping_table_customer_segmentation1].[Location]" caption="Location" attribute="1" defaultMemberUniqueName="[Shopping_table_customer_segmentation1].[Location].[All]" allUniqueName="[Shopping_table_customer_segmentation1].[Location].[All]" dimensionUniqueName="[Shopping_table_customer_segmentation1]" displayFolder="" count="2" memberValueDatatype="130" unbalanced="0">
      <fieldsUsage count="2">
        <fieldUsage x="-1"/>
        <fieldUsage x="2"/>
      </fieldsUsage>
    </cacheHierarchy>
    <cacheHierarchy uniqueName="[Shopping_table_customer_segmentation1].[Size]" caption="Size" attribute="1" defaultMemberUniqueName="[Shopping_table_customer_segmentation1].[Size].[All]" allUniqueName="[Shopping_table_customer_segmentation1].[Size].[All]" dimensionUniqueName="[Shopping_table_customer_segmentation1]" displayFolder="" count="2" memberValueDatatype="130" unbalanced="0">
      <fieldsUsage count="2">
        <fieldUsage x="-1"/>
        <fieldUsage x="1"/>
      </fieldsUsage>
    </cacheHierarchy>
    <cacheHierarchy uniqueName="[Shopping_table_customer_segmentation1].[Color]" caption="Color" attribute="1" defaultMemberUniqueName="[Shopping_table_customer_segmentation1].[Color].[All]" allUniqueName="[Shopping_table_customer_segmentation1].[Color].[All]" dimensionUniqueName="[Shopping_table_customer_segmentation1]" displayFolder="" count="0" memberValueDatatype="130" unbalanced="0"/>
    <cacheHierarchy uniqueName="[Shopping_table_customer_segmentation1].[Season]" caption="Season" attribute="1" defaultMemberUniqueName="[Shopping_table_customer_segmentation1].[Season].[All]" allUniqueName="[Shopping_table_customer_segmentation1].[Season].[All]" dimensionUniqueName="[Shopping_table_customer_segmentation1]" displayFolder="" count="0" memberValueDatatype="130" unbalanced="0"/>
    <cacheHierarchy uniqueName="[Shopping_table_customer_segmentation1].[Review_Rating]" caption="Review_Rating" attribute="1" defaultMemberUniqueName="[Shopping_table_customer_segmentation1].[Review_Rating].[All]" allUniqueName="[Shopping_table_customer_segmentation1].[Review_Rating].[All]" dimensionUniqueName="[Shopping_table_customer_segmentation1]" displayFolder="" count="0" memberValueDatatype="5" unbalanced="0"/>
    <cacheHierarchy uniqueName="[Shopping_table_customer_segmentation1].[Subscription_Status]" caption="Subscription_Status" attribute="1" defaultMemberUniqueName="[Shopping_table_customer_segmentation1].[Subscription_Status].[All]" allUniqueName="[Shopping_table_customer_segmentation1].[Subscription_Status].[All]" dimensionUniqueName="[Shopping_table_customer_segmentation1]" displayFolder="" count="0" memberValueDatatype="130" unbalanced="0"/>
    <cacheHierarchy uniqueName="[Shopping_table_customer_segmentation1].[Payment_Method]" caption="Payment_Method" attribute="1" defaultMemberUniqueName="[Shopping_table_customer_segmentation1].[Payment_Method].[All]" allUniqueName="[Shopping_table_customer_segmentation1].[Payment_Method].[All]" dimensionUniqueName="[Shopping_table_customer_segmentation1]" displayFolder="" count="0" memberValueDatatype="130" unbalanced="0"/>
    <cacheHierarchy uniqueName="[Shopping_table_customer_segmentation1].[Shipping_Type]" caption="Shipping_Type" attribute="1" defaultMemberUniqueName="[Shopping_table_customer_segmentation1].[Shipping_Type].[All]" allUniqueName="[Shopping_table_customer_segmentation1].[Shipping_Type].[All]" dimensionUniqueName="[Shopping_table_customer_segmentation1]" displayFolder="" count="0" memberValueDatatype="130" unbalanced="0"/>
    <cacheHierarchy uniqueName="[Shopping_table_customer_segmentation1].[Discount_Applied]" caption="Discount_Applied" attribute="1" defaultMemberUniqueName="[Shopping_table_customer_segmentation1].[Discount_Applied].[All]" allUniqueName="[Shopping_table_customer_segmentation1].[Discount_Applied].[All]" dimensionUniqueName="[Shopping_table_customer_segmentation1]" displayFolder="" count="0" memberValueDatatype="130" unbalanced="0"/>
    <cacheHierarchy uniqueName="[Shopping_table_customer_segmentation1].[Promo_Code_Used]" caption="Promo_Code_Used" attribute="1" defaultMemberUniqueName="[Shopping_table_customer_segmentation1].[Promo_Code_Used].[All]" allUniqueName="[Shopping_table_customer_segmentation1].[Promo_Code_Used].[All]" dimensionUniqueName="[Shopping_table_customer_segmentation1]" displayFolder="" count="0" memberValueDatatype="130" unbalanced="0"/>
    <cacheHierarchy uniqueName="[Shopping_table_customer_segmentation1].[Previous_Purchases]" caption="Previous_Purchases" attribute="1" defaultMemberUniqueName="[Shopping_table_customer_segmentation1].[Previous_Purchases].[All]" allUniqueName="[Shopping_table_customer_segmentation1].[Previous_Purchases].[All]" dimensionUniqueName="[Shopping_table_customer_segmentation1]" displayFolder="" count="0" memberValueDatatype="130" unbalanced="0"/>
    <cacheHierarchy uniqueName="[Shopping_table_customer_segmentation1].[Preferred_Payment_Method]" caption="Preferred_Payment_Method" attribute="1" defaultMemberUniqueName="[Shopping_table_customer_segmentation1].[Preferred_Payment_Method].[All]" allUniqueName="[Shopping_table_customer_segmentation1].[Preferred_Payment_Method].[All]" dimensionUniqueName="[Shopping_table_customer_segmentation1]" displayFolder="" count="0" memberValueDatatype="130" unbalanced="0"/>
    <cacheHierarchy uniqueName="[Shopping_table_customer_segmentation1].[Frequency_of_Purchases]" caption="Frequency_of_Purchases" attribute="1" defaultMemberUniqueName="[Shopping_table_customer_segmentation1].[Frequency_of_Purchases].[All]" allUniqueName="[Shopping_table_customer_segmentation1].[Frequency_of_Purchases].[All]" dimensionUniqueName="[Shopping_table_customer_segmentation1]" displayFolder="" count="0" memberValueDatatype="130" unbalanced="0"/>
    <cacheHierarchy uniqueName="[std_customer_segmentation1].[Customer_ID]" caption="Customer_ID" attribute="1" defaultMemberUniqueName="[std_customer_segmentation1].[Customer_ID].[All]" allUniqueName="[std_customer_segmentation1].[Customer_ID].[All]" dimensionUniqueName="[std_customer_segmentation1]" displayFolder="" count="0" memberValueDatatype="20" unbalanced="0"/>
    <cacheHierarchy uniqueName="[std_customer_segmentation1].[Age]" caption="Age" attribute="1" defaultMemberUniqueName="[std_customer_segmentation1].[Age].[All]" allUniqueName="[std_customer_segmentation1].[Age].[All]" dimensionUniqueName="[std_customer_segmentation1]" displayFolder="" count="0" memberValueDatatype="20" unbalanced="0"/>
    <cacheHierarchy uniqueName="[std_customer_segmentation1].[Gender]" caption="Gender" attribute="1" defaultMemberUniqueName="[std_customer_segmentation1].[Gender].[All]" allUniqueName="[std_customer_segmentation1].[Gender].[All]" dimensionUniqueName="[std_customer_segmentation1]" displayFolder="" count="0" memberValueDatatype="130" unbalanced="0"/>
    <cacheHierarchy uniqueName="[std_customer_segmentation1].[ItemPurchased]" caption="ItemPurchased" attribute="1" defaultMemberUniqueName="[std_customer_segmentation1].[ItemPurchased].[All]" allUniqueName="[std_customer_segmentation1].[ItemPurchased].[All]" dimensionUniqueName="[std_customer_segmentation1]" displayFolder="" count="0" memberValueDatatype="130" unbalanced="0"/>
    <cacheHierarchy uniqueName="[std_customer_segmentation1].[Category]" caption="Category" attribute="1" defaultMemberUniqueName="[std_customer_segmentation1].[Category].[All]" allUniqueName="[std_customer_segmentation1].[Category].[All]" dimensionUniqueName="[std_customer_segmentation1]" displayFolder="" count="0" memberValueDatatype="130" unbalanced="0"/>
    <cacheHierarchy uniqueName="[std_customer_segmentation1].[PurchaseAmountUSD]" caption="PurchaseAmountUSD" attribute="1" defaultMemberUniqueName="[std_customer_segmentation1].[PurchaseAmountUSD].[All]" allUniqueName="[std_customer_segmentation1].[PurchaseAmountUSD].[All]" dimensionUniqueName="[std_customer_segmentation1]" displayFolder="" count="0" memberValueDatatype="5" unbalanced="0"/>
    <cacheHierarchy uniqueName="[std_customer_segmentation1].[Location]" caption="Location" attribute="1" defaultMemberUniqueName="[std_customer_segmentation1].[Location].[All]" allUniqueName="[std_customer_segmentation1].[Location].[All]" dimensionUniqueName="[std_customer_segmentation1]" displayFolder="" count="0" memberValueDatatype="130" unbalanced="0"/>
    <cacheHierarchy uniqueName="[std_customer_segmentation1].[Size]" caption="Size" attribute="1" defaultMemberUniqueName="[std_customer_segmentation1].[Size].[All]" allUniqueName="[std_customer_segmentation1].[Size].[All]" dimensionUniqueName="[std_customer_segmentation1]" displayFolder="" count="0" memberValueDatatype="130" unbalanced="0"/>
    <cacheHierarchy uniqueName="[std_customer_segmentation1].[Color]" caption="Color" attribute="1" defaultMemberUniqueName="[std_customer_segmentation1].[Color].[All]" allUniqueName="[std_customer_segmentation1].[Color].[All]" dimensionUniqueName="[std_customer_segmentation1]" displayFolder="" count="0" memberValueDatatype="130" unbalanced="0"/>
    <cacheHierarchy uniqueName="[std_customer_segmentation1].[Season]" caption="Season" attribute="1" defaultMemberUniqueName="[std_customer_segmentation1].[Season].[All]" allUniqueName="[std_customer_segmentation1].[Season].[All]" dimensionUniqueName="[std_customer_segmentation1]" displayFolder="" count="0" memberValueDatatype="130" unbalanced="0"/>
    <cacheHierarchy uniqueName="[std_customer_segmentation1].[ReviewRating]" caption="ReviewRating" attribute="1" defaultMemberUniqueName="[std_customer_segmentation1].[ReviewRating].[All]" allUniqueName="[std_customer_segmentation1].[ReviewRating].[All]" dimensionUniqueName="[std_customer_segmentation1]" displayFolder="" count="0" memberValueDatatype="20" unbalanced="0"/>
    <cacheHierarchy uniqueName="[std_customer_segmentation1].[SubscriptionStatus]" caption="SubscriptionStatus" attribute="1" defaultMemberUniqueName="[std_customer_segmentation1].[SubscriptionStatus].[All]" allUniqueName="[std_customer_segmentation1].[SubscriptionStatus].[All]" dimensionUniqueName="[std_customer_segmentation1]" displayFolder="" count="0" memberValueDatatype="130" unbalanced="0"/>
    <cacheHierarchy uniqueName="[std_customer_segmentation1].[ShippingType]" caption="ShippingType" attribute="1" defaultMemberUniqueName="[std_customer_segmentation1].[ShippingType].[All]" allUniqueName="[std_customer_segmentation1].[ShippingType].[All]" dimensionUniqueName="[std_customer_segmentation1]" displayFolder="" count="0" memberValueDatatype="130" unbalanced="0"/>
    <cacheHierarchy uniqueName="[std_customer_segmentation1].[DiscountApplied]" caption="DiscountApplied" attribute="1" defaultMemberUniqueName="[std_customer_segmentation1].[DiscountApplied].[All]" allUniqueName="[std_customer_segmentation1].[DiscountApplied].[All]" dimensionUniqueName="[std_customer_segmentation1]" displayFolder="" count="0" memberValueDatatype="130" unbalanced="0"/>
    <cacheHierarchy uniqueName="[std_customer_segmentation1].[PromoCodeUsed]" caption="PromoCodeUsed" attribute="1" defaultMemberUniqueName="[std_customer_segmentation1].[PromoCodeUsed].[All]" allUniqueName="[std_customer_segmentation1].[PromoCodeUsed].[All]" dimensionUniqueName="[std_customer_segmentation1]" displayFolder="" count="0" memberValueDatatype="130" unbalanced="0"/>
    <cacheHierarchy uniqueName="[std_customer_segmentation1].[PreviousPurchases]" caption="PreviousPurchases" attribute="1" defaultMemberUniqueName="[std_customer_segmentation1].[PreviousPurchases].[All]" allUniqueName="[std_customer_segmentation1].[PreviousPurchases].[All]" dimensionUniqueName="[std_customer_segmentation1]" displayFolder="" count="0" memberValueDatatype="20" unbalanced="0"/>
    <cacheHierarchy uniqueName="[std_customer_segmentation1].[PaymentMethod]" caption="PaymentMethod" attribute="1" defaultMemberUniqueName="[std_customer_segmentation1].[PaymentMethod].[All]" allUniqueName="[std_customer_segmentation1].[PaymentMethod].[All]" dimensionUniqueName="[std_customer_segmentation1]" displayFolder="" count="0" memberValueDatatype="130" unbalanced="0"/>
    <cacheHierarchy uniqueName="[std_customer_segmentation1].[FrequencyOfPurchases]" caption="FrequencyOfPurchases" attribute="1" defaultMemberUniqueName="[std_customer_segmentation1].[FrequencyOfPurchases].[All]" allUniqueName="[std_customer_segmentation1].[FrequencyOfPurchases].[All]" dimensionUniqueName="[std_customer_segmentation1]" displayFolder="" count="0" memberValueDatatype="130" unbalanced="0"/>
    <cacheHierarchy uniqueName="[std_customer_segmentation1].[Age_Group]" caption="Age_Group" attribute="1" defaultMemberUniqueName="[std_customer_segmentation1].[Age_Group].[All]" allUniqueName="[std_customer_segmentation1].[Age_Group].[All]" dimensionUniqueName="[std_customer_segmentation1]" displayFolder="" count="0" memberValueDatatype="130" unbalanced="0"/>
    <cacheHierarchy uniqueName="[Measures].[__XL_Count Shopping_table_customer_segmentation1]" caption="__XL_Count Shopping_table_customer_segmentation1" measure="1" displayFolder="" measureGroup="Shopping_table_customer_segmentation1" count="0" hidden="1"/>
    <cacheHierarchy uniqueName="[Measures].[__XL_Count std_customer_segmentation1]" caption="__XL_Count std_customer_segmentation1" measure="1" displayFolder="" measureGroup="std_customer_segmentation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Previous_Purchases]" caption="Count of Previous_Purchases" measure="1" displayFolder="" measureGroup="Shopping_table_customer_segmentation1" count="0" hidden="1">
      <extLst>
        <ext xmlns:x15="http://schemas.microsoft.com/office/spreadsheetml/2010/11/main" uri="{B97F6D7D-B522-45F9-BDA1-12C45D357490}">
          <x15:cacheHierarchy aggregatedColumn="35"/>
        </ext>
      </extLst>
    </cacheHierarchy>
    <cacheHierarchy uniqueName="[Measures].[Sum of Purchase_Amount_USD]" caption="Sum of Purchase_Amount_USD" measure="1" displayFolder="" measureGroup="Shopping_table_customer_segmentation1" count="0" hidden="1">
      <extLst>
        <ext xmlns:x15="http://schemas.microsoft.com/office/spreadsheetml/2010/11/main" uri="{B97F6D7D-B522-45F9-BDA1-12C45D357490}">
          <x15:cacheHierarchy aggregatedColumn="24"/>
        </ext>
      </extLst>
    </cacheHierarchy>
    <cacheHierarchy uniqueName="[Measures].[Count of Category]" caption="Count of Category" measure="1" displayFolder="" measureGroup="Shopping_table_customer_segmentation1" count="0" hidden="1">
      <extLst>
        <ext xmlns:x15="http://schemas.microsoft.com/office/spreadsheetml/2010/11/main" uri="{B97F6D7D-B522-45F9-BDA1-12C45D357490}">
          <x15:cacheHierarchy aggregatedColumn="23"/>
        </ext>
      </extLst>
    </cacheHierarchy>
    <cacheHierarchy uniqueName="[Measures].[Count of Subscription_Status]" caption="Count of Subscription_Status" measure="1" displayFolder="" measureGroup="Shopping_table_customer_segmentation1" count="0" hidden="1">
      <extLst>
        <ext xmlns:x15="http://schemas.microsoft.com/office/spreadsheetml/2010/11/main" uri="{B97F6D7D-B522-45F9-BDA1-12C45D357490}">
          <x15:cacheHierarchy aggregatedColumn="30"/>
        </ext>
      </extLst>
    </cacheHierarchy>
    <cacheHierarchy uniqueName="[Measures].[Sum of Review_Rating]" caption="Sum of Review_Rating" measure="1" displayFolder="" measureGroup="Shopping_table_customer_segmentation1" count="0" hidden="1">
      <extLst>
        <ext xmlns:x15="http://schemas.microsoft.com/office/spreadsheetml/2010/11/main" uri="{B97F6D7D-B522-45F9-BDA1-12C45D357490}">
          <x15:cacheHierarchy aggregatedColumn="29"/>
        </ext>
      </extLst>
    </cacheHierarchy>
    <cacheHierarchy uniqueName="[Measures].[Count of Discount_Applied]" caption="Count of Discount_Applied" measure="1" displayFolder="" measureGroup="Shopping_table_customer_segmentation1" count="0" hidden="1">
      <extLst>
        <ext xmlns:x15="http://schemas.microsoft.com/office/spreadsheetml/2010/11/main" uri="{B97F6D7D-B522-45F9-BDA1-12C45D357490}">
          <x15:cacheHierarchy aggregatedColumn="33"/>
        </ext>
      </extLst>
    </cacheHierarchy>
    <cacheHierarchy uniqueName="[Measures].[Sum of ReviewRating]" caption="Sum of ReviewRating" measure="1" displayFolder="" measureGroup="std_customer_segmentation1" count="0" hidden="1">
      <extLst>
        <ext xmlns:x15="http://schemas.microsoft.com/office/spreadsheetml/2010/11/main" uri="{B97F6D7D-B522-45F9-BDA1-12C45D357490}">
          <x15:cacheHierarchy aggregatedColumn="48"/>
        </ext>
      </extLst>
    </cacheHierarchy>
    <cacheHierarchy uniqueName="[Measures].[Count of SubscriptionStatus]" caption="Count of SubscriptionStatus" measure="1" displayFolder="" measureGroup="std_customer_segmentation1" count="0" hidden="1">
      <extLst>
        <ext xmlns:x15="http://schemas.microsoft.com/office/spreadsheetml/2010/11/main" uri="{B97F6D7D-B522-45F9-BDA1-12C45D357490}">
          <x15:cacheHierarchy aggregatedColumn="49"/>
        </ext>
      </extLst>
    </cacheHierarchy>
    <cacheHierarchy uniqueName="[Measures].[Count of Item_Purchased]" caption="Count of Item_Purchased" measure="1" displayFolder="" measureGroup="Shopping_table_customer_segmentation1" count="0" oneField="1" hidden="1">
      <fieldsUsage count="1">
        <fieldUsage x="4"/>
      </fieldsUsage>
      <extLst>
        <ext xmlns:x15="http://schemas.microsoft.com/office/spreadsheetml/2010/11/main" uri="{B97F6D7D-B522-45F9-BDA1-12C45D357490}">
          <x15:cacheHierarchy aggregatedColumn="22"/>
        </ext>
      </extLst>
    </cacheHierarchy>
    <cacheHierarchy uniqueName="[Measures].[Count of Category 2]" caption="Count of Category 2" measure="1" displayFolder="" measureGroup="Range" count="0" hidden="1">
      <extLst>
        <ext xmlns:x15="http://schemas.microsoft.com/office/spreadsheetml/2010/11/main" uri="{B97F6D7D-B522-45F9-BDA1-12C45D357490}">
          <x15:cacheHierarchy aggregatedColumn="4"/>
        </ext>
      </extLst>
    </cacheHierarchy>
    <cacheHierarchy uniqueName="[Measures].[Count of Item_Purchased 2]" caption="Count of Item_Purchased 2" measure="1" displayFolder="" measureGroup="Range" count="0" hidden="1">
      <extLst>
        <ext xmlns:x15="http://schemas.microsoft.com/office/spreadsheetml/2010/11/main" uri="{B97F6D7D-B522-45F9-BDA1-12C45D357490}">
          <x15:cacheHierarchy aggregatedColumn="3"/>
        </ext>
      </extLst>
    </cacheHierarchy>
  </cacheHierarchies>
  <kpis count="0"/>
  <dimensions count="4">
    <dimension measure="1" name="Measures" uniqueName="[Measures]" caption="Measures"/>
    <dimension name="Range" uniqueName="[Range]" caption="Range"/>
    <dimension name="Shopping_table_customer_segmentation1" uniqueName="[Shopping_table_customer_segmentation1]" caption="Shopping_table_customer_segmentation1"/>
    <dimension name="std_customer_segmentation1" uniqueName="[std_customer_segmentation1]" caption="std_customer_segmentation1"/>
  </dimensions>
  <measureGroups count="3">
    <measureGroup name="Range" caption="Range"/>
    <measureGroup name="Shopping_table_customer_segmentation1" caption="Shopping_table_customer_segmentation1"/>
    <measureGroup name="std_customer_segmentation1" caption="std_customer_segmentation1"/>
  </measureGroups>
  <maps count="4">
    <map measureGroup="0"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tyapraveenkumar pavankumar" refreshedDate="46129.460819907406" backgroundQuery="1" createdVersion="8" refreshedVersion="8" minRefreshableVersion="3" recordCount="0" supportSubquery="1" supportAdvancedDrill="1" xr:uid="{23DC39FA-13DB-43DD-8BFD-9DF7FFDDD105}">
  <cacheSource type="external" connectionId="6"/>
  <cacheFields count="4">
    <cacheField name="[Shopping_table_customer_segmentation1].[Customer_ID].[Customer_ID]" caption="Customer_ID" numFmtId="0" hierarchy="19" level="1">
      <sharedItems count="1000">
        <s v="1"/>
        <s v="10"/>
        <s v="100"/>
        <s v="1000"/>
        <s v="101"/>
        <s v="102"/>
        <s v="103"/>
        <s v="104"/>
        <s v="105"/>
        <s v="106"/>
        <s v="107"/>
        <s v="108"/>
        <s v="109"/>
        <s v="11"/>
        <s v="110"/>
        <s v="111"/>
        <s v="112"/>
        <s v="113"/>
        <s v="114"/>
        <s v="115"/>
        <s v="116"/>
        <s v="117"/>
        <s v="118"/>
        <s v="119"/>
        <s v="12"/>
        <s v="120"/>
        <s v="121"/>
        <s v="122"/>
        <s v="123"/>
        <s v="124"/>
        <s v="125"/>
        <s v="126"/>
        <s v="127"/>
        <s v="128"/>
        <s v="129"/>
        <s v="13"/>
        <s v="130"/>
        <s v="131"/>
        <s v="132"/>
        <s v="133"/>
        <s v="134"/>
        <s v="135"/>
        <s v="136"/>
        <s v="137"/>
        <s v="138"/>
        <s v="139"/>
        <s v="14"/>
        <s v="140"/>
        <s v="141"/>
        <s v="142"/>
        <s v="143"/>
        <s v="144"/>
        <s v="145"/>
        <s v="146"/>
        <s v="147"/>
        <s v="148"/>
        <s v="149"/>
        <s v="15"/>
        <s v="150"/>
        <s v="151"/>
        <s v="152"/>
        <s v="153"/>
        <s v="154"/>
        <s v="155"/>
        <s v="156"/>
        <s v="157"/>
        <s v="158"/>
        <s v="159"/>
        <s v="16"/>
        <s v="160"/>
        <s v="161"/>
        <s v="162"/>
        <s v="163"/>
        <s v="164"/>
        <s v="165"/>
        <s v="166"/>
        <s v="167"/>
        <s v="168"/>
        <s v="169"/>
        <s v="17"/>
        <s v="170"/>
        <s v="171"/>
        <s v="172"/>
        <s v="173"/>
        <s v="174"/>
        <s v="175"/>
        <s v="176"/>
        <s v="177"/>
        <s v="178"/>
        <s v="179"/>
        <s v="18"/>
        <s v="180"/>
        <s v="181"/>
        <s v="182"/>
        <s v="183"/>
        <s v="184"/>
        <s v="185"/>
        <s v="186"/>
        <s v="187"/>
        <s v="188"/>
        <s v="189"/>
        <s v="19"/>
        <s v="190"/>
        <s v="191"/>
        <s v="192"/>
        <s v="193"/>
        <s v="194"/>
        <s v="195"/>
        <s v="196"/>
        <s v="197"/>
        <s v="198"/>
        <s v="199"/>
        <s v="2"/>
        <s v="20"/>
        <s v="200"/>
        <s v="201"/>
        <s v="202"/>
        <s v="203"/>
        <s v="204"/>
        <s v="205"/>
        <s v="206"/>
        <s v="207"/>
        <s v="208"/>
        <s v="209"/>
        <s v="21"/>
        <s v="210"/>
        <s v="211"/>
        <s v="212"/>
        <s v="213"/>
        <s v="214"/>
        <s v="215"/>
        <s v="216"/>
        <s v="217"/>
        <s v="218"/>
        <s v="219"/>
        <s v="22"/>
        <s v="220"/>
        <s v="221"/>
        <s v="222"/>
        <s v="223"/>
        <s v="224"/>
        <s v="225"/>
        <s v="226"/>
        <s v="227"/>
        <s v="228"/>
        <s v="229"/>
        <s v="23"/>
        <s v="230"/>
        <s v="231"/>
        <s v="232"/>
        <s v="233"/>
        <s v="234"/>
        <s v="235"/>
        <s v="236"/>
        <s v="237"/>
        <s v="238"/>
        <s v="239"/>
        <s v="24"/>
        <s v="240"/>
        <s v="241"/>
        <s v="242"/>
        <s v="243"/>
        <s v="244"/>
        <s v="245"/>
        <s v="246"/>
        <s v="247"/>
        <s v="248"/>
        <s v="249"/>
        <s v="25"/>
        <s v="250"/>
        <s v="251"/>
        <s v="252"/>
        <s v="253"/>
        <s v="254"/>
        <s v="255"/>
        <s v="256"/>
        <s v="257"/>
        <s v="258"/>
        <s v="259"/>
        <s v="26"/>
        <s v="260"/>
        <s v="261"/>
        <s v="262"/>
        <s v="263"/>
        <s v="264"/>
        <s v="265"/>
        <s v="266"/>
        <s v="267"/>
        <s v="268"/>
        <s v="269"/>
        <s v="27"/>
        <s v="270"/>
        <s v="271"/>
        <s v="272"/>
        <s v="273"/>
        <s v="274"/>
        <s v="275"/>
        <s v="276"/>
        <s v="277"/>
        <s v="278"/>
        <s v="279"/>
        <s v="28"/>
        <s v="280"/>
        <s v="281"/>
        <s v="282"/>
        <s v="283"/>
        <s v="284"/>
        <s v="285"/>
        <s v="286"/>
        <s v="287"/>
        <s v="288"/>
        <s v="289"/>
        <s v="29"/>
        <s v="290"/>
        <s v="291"/>
        <s v="292"/>
        <s v="293"/>
        <s v="294"/>
        <s v="295"/>
        <s v="296"/>
        <s v="297"/>
        <s v="298"/>
        <s v="299"/>
        <s v="3"/>
        <s v="30"/>
        <s v="300"/>
        <s v="301"/>
        <s v="302"/>
        <s v="303"/>
        <s v="304"/>
        <s v="305"/>
        <s v="306"/>
        <s v="307"/>
        <s v="308"/>
        <s v="309"/>
        <s v="31"/>
        <s v="310"/>
        <s v="311"/>
        <s v="312"/>
        <s v="313"/>
        <s v="314"/>
        <s v="315"/>
        <s v="316"/>
        <s v="317"/>
        <s v="318"/>
        <s v="319"/>
        <s v="32"/>
        <s v="320"/>
        <s v="321"/>
        <s v="322"/>
        <s v="323"/>
        <s v="324"/>
        <s v="325"/>
        <s v="326"/>
        <s v="327"/>
        <s v="328"/>
        <s v="329"/>
        <s v="33"/>
        <s v="330"/>
        <s v="331"/>
        <s v="332"/>
        <s v="333"/>
        <s v="334"/>
        <s v="335"/>
        <s v="336"/>
        <s v="337"/>
        <s v="338"/>
        <s v="339"/>
        <s v="34"/>
        <s v="340"/>
        <s v="341"/>
        <s v="342"/>
        <s v="343"/>
        <s v="344"/>
        <s v="345"/>
        <s v="346"/>
        <s v="347"/>
        <s v="348"/>
        <s v="349"/>
        <s v="35"/>
        <s v="350"/>
        <s v="351"/>
        <s v="352"/>
        <s v="353"/>
        <s v="354"/>
        <s v="355"/>
        <s v="356"/>
        <s v="357"/>
        <s v="358"/>
        <s v="359"/>
        <s v="36"/>
        <s v="360"/>
        <s v="361"/>
        <s v="362"/>
        <s v="363"/>
        <s v="364"/>
        <s v="365"/>
        <s v="366"/>
        <s v="367"/>
        <s v="368"/>
        <s v="369"/>
        <s v="37"/>
        <s v="370"/>
        <s v="371"/>
        <s v="372"/>
        <s v="373"/>
        <s v="374"/>
        <s v="375"/>
        <s v="376"/>
        <s v="377"/>
        <s v="378"/>
        <s v="379"/>
        <s v="38"/>
        <s v="380"/>
        <s v="381"/>
        <s v="382"/>
        <s v="383"/>
        <s v="384"/>
        <s v="385"/>
        <s v="386"/>
        <s v="387"/>
        <s v="388"/>
        <s v="389"/>
        <s v="39"/>
        <s v="390"/>
        <s v="391"/>
        <s v="392"/>
        <s v="393"/>
        <s v="394"/>
        <s v="395"/>
        <s v="396"/>
        <s v="397"/>
        <s v="398"/>
        <s v="399"/>
        <s v="4"/>
        <s v="40"/>
        <s v="400"/>
        <s v="401"/>
        <s v="402"/>
        <s v="403"/>
        <s v="404"/>
        <s v="405"/>
        <s v="406"/>
        <s v="407"/>
        <s v="408"/>
        <s v="409"/>
        <s v="41"/>
        <s v="410"/>
        <s v="411"/>
        <s v="412"/>
        <s v="413"/>
        <s v="414"/>
        <s v="415"/>
        <s v="416"/>
        <s v="417"/>
        <s v="418"/>
        <s v="419"/>
        <s v="42"/>
        <s v="420"/>
        <s v="421"/>
        <s v="422"/>
        <s v="423"/>
        <s v="424"/>
        <s v="425"/>
        <s v="426"/>
        <s v="427"/>
        <s v="428"/>
        <s v="429"/>
        <s v="43"/>
        <s v="430"/>
        <s v="431"/>
        <s v="432"/>
        <s v="433"/>
        <s v="434"/>
        <s v="435"/>
        <s v="436"/>
        <s v="437"/>
        <s v="438"/>
        <s v="439"/>
        <s v="44"/>
        <s v="440"/>
        <s v="441"/>
        <s v="442"/>
        <s v="443"/>
        <s v="444"/>
        <s v="445"/>
        <s v="446"/>
        <s v="447"/>
        <s v="448"/>
        <s v="449"/>
        <s v="45"/>
        <s v="450"/>
        <s v="451"/>
        <s v="452"/>
        <s v="453"/>
        <s v="454"/>
        <s v="455"/>
        <s v="456"/>
        <s v="457"/>
        <s v="458"/>
        <s v="459"/>
        <s v="46"/>
        <s v="460"/>
        <s v="461"/>
        <s v="462"/>
        <s v="463"/>
        <s v="464"/>
        <s v="465"/>
        <s v="466"/>
        <s v="467"/>
        <s v="468"/>
        <s v="469"/>
        <s v="47"/>
        <s v="470"/>
        <s v="471"/>
        <s v="472"/>
        <s v="473"/>
        <s v="474"/>
        <s v="475"/>
        <s v="476"/>
        <s v="477"/>
        <s v="478"/>
        <s v="479"/>
        <s v="48"/>
        <s v="480"/>
        <s v="481"/>
        <s v="482"/>
        <s v="483"/>
        <s v="484"/>
        <s v="485"/>
        <s v="486"/>
        <s v="487"/>
        <s v="488"/>
        <s v="489"/>
        <s v="49"/>
        <s v="490"/>
        <s v="491"/>
        <s v="492"/>
        <s v="493"/>
        <s v="494"/>
        <s v="495"/>
        <s v="496"/>
        <s v="497"/>
        <s v="498"/>
        <s v="499"/>
        <s v="5"/>
        <s v="50"/>
        <s v="500"/>
        <s v="501"/>
        <s v="502"/>
        <s v="503"/>
        <s v="504"/>
        <s v="505"/>
        <s v="506"/>
        <s v="507"/>
        <s v="508"/>
        <s v="509"/>
        <s v="51"/>
        <s v="510"/>
        <s v="511"/>
        <s v="512"/>
        <s v="513"/>
        <s v="514"/>
        <s v="515"/>
        <s v="516"/>
        <s v="517"/>
        <s v="518"/>
        <s v="519"/>
        <s v="52"/>
        <s v="520"/>
        <s v="521"/>
        <s v="522"/>
        <s v="523"/>
        <s v="524"/>
        <s v="525"/>
        <s v="526"/>
        <s v="527"/>
        <s v="528"/>
        <s v="529"/>
        <s v="53"/>
        <s v="530"/>
        <s v="531"/>
        <s v="532"/>
        <s v="533"/>
        <s v="534"/>
        <s v="535"/>
        <s v="536"/>
        <s v="537"/>
        <s v="538"/>
        <s v="539"/>
        <s v="54"/>
        <s v="540"/>
        <s v="541"/>
        <s v="542"/>
        <s v="543"/>
        <s v="544"/>
        <s v="545"/>
        <s v="546"/>
        <s v="547"/>
        <s v="548"/>
        <s v="549"/>
        <s v="55"/>
        <s v="550"/>
        <s v="551"/>
        <s v="552"/>
        <s v="553"/>
        <s v="554"/>
        <s v="555"/>
        <s v="556"/>
        <s v="557"/>
        <s v="558"/>
        <s v="559"/>
        <s v="56"/>
        <s v="560"/>
        <s v="561"/>
        <s v="562"/>
        <s v="563"/>
        <s v="564"/>
        <s v="565"/>
        <s v="566"/>
        <s v="567"/>
        <s v="568"/>
        <s v="569"/>
        <s v="57"/>
        <s v="570"/>
        <s v="571"/>
        <s v="572"/>
        <s v="573"/>
        <s v="574"/>
        <s v="575"/>
        <s v="576"/>
        <s v="577"/>
        <s v="578"/>
        <s v="579"/>
        <s v="58"/>
        <s v="580"/>
        <s v="581"/>
        <s v="582"/>
        <s v="583"/>
        <s v="584"/>
        <s v="585"/>
        <s v="586"/>
        <s v="587"/>
        <s v="588"/>
        <s v="589"/>
        <s v="59"/>
        <s v="590"/>
        <s v="591"/>
        <s v="592"/>
        <s v="593"/>
        <s v="594"/>
        <s v="595"/>
        <s v="596"/>
        <s v="597"/>
        <s v="598"/>
        <s v="599"/>
        <s v="6"/>
        <s v="60"/>
        <s v="600"/>
        <s v="601"/>
        <s v="602"/>
        <s v="603"/>
        <s v="604"/>
        <s v="605"/>
        <s v="606"/>
        <s v="607"/>
        <s v="608"/>
        <s v="609"/>
        <s v="61"/>
        <s v="610"/>
        <s v="611"/>
        <s v="612"/>
        <s v="613"/>
        <s v="614"/>
        <s v="615"/>
        <s v="616"/>
        <s v="617"/>
        <s v="618"/>
        <s v="619"/>
        <s v="62"/>
        <s v="620"/>
        <s v="621"/>
        <s v="622"/>
        <s v="623"/>
        <s v="624"/>
        <s v="625"/>
        <s v="626"/>
        <s v="627"/>
        <s v="628"/>
        <s v="629"/>
        <s v="63"/>
        <s v="630"/>
        <s v="631"/>
        <s v="632"/>
        <s v="633"/>
        <s v="634"/>
        <s v="635"/>
        <s v="636"/>
        <s v="637"/>
        <s v="638"/>
        <s v="639"/>
        <s v="64"/>
        <s v="640"/>
        <s v="641"/>
        <s v="642"/>
        <s v="643"/>
        <s v="644"/>
        <s v="645"/>
        <s v="646"/>
        <s v="647"/>
        <s v="648"/>
        <s v="649"/>
        <s v="65"/>
        <s v="650"/>
        <s v="651"/>
        <s v="652"/>
        <s v="653"/>
        <s v="654"/>
        <s v="655"/>
        <s v="656"/>
        <s v="657"/>
        <s v="658"/>
        <s v="659"/>
        <s v="66"/>
        <s v="660"/>
        <s v="661"/>
        <s v="662"/>
        <s v="663"/>
        <s v="664"/>
        <s v="665"/>
        <s v="666"/>
        <s v="667"/>
        <s v="668"/>
        <s v="669"/>
        <s v="67"/>
        <s v="670"/>
        <s v="671"/>
        <s v="672"/>
        <s v="673"/>
        <s v="674"/>
        <s v="675"/>
        <s v="676"/>
        <s v="677"/>
        <s v="678"/>
        <s v="679"/>
        <s v="68"/>
        <s v="680"/>
        <s v="681"/>
        <s v="682"/>
        <s v="683"/>
        <s v="684"/>
        <s v="685"/>
        <s v="686"/>
        <s v="687"/>
        <s v="688"/>
        <s v="689"/>
        <s v="69"/>
        <s v="690"/>
        <s v="691"/>
        <s v="692"/>
        <s v="693"/>
        <s v="694"/>
        <s v="695"/>
        <s v="696"/>
        <s v="697"/>
        <s v="698"/>
        <s v="699"/>
        <s v="7"/>
        <s v="70"/>
        <s v="700"/>
        <s v="701"/>
        <s v="702"/>
        <s v="703"/>
        <s v="704"/>
        <s v="705"/>
        <s v="706"/>
        <s v="707"/>
        <s v="708"/>
        <s v="709"/>
        <s v="71"/>
        <s v="710"/>
        <s v="711"/>
        <s v="712"/>
        <s v="713"/>
        <s v="714"/>
        <s v="715"/>
        <s v="716"/>
        <s v="717"/>
        <s v="718"/>
        <s v="719"/>
        <s v="72"/>
        <s v="720"/>
        <s v="721"/>
        <s v="722"/>
        <s v="723"/>
        <s v="724"/>
        <s v="725"/>
        <s v="726"/>
        <s v="727"/>
        <s v="728"/>
        <s v="729"/>
        <s v="73"/>
        <s v="730"/>
        <s v="731"/>
        <s v="732"/>
        <s v="733"/>
        <s v="734"/>
        <s v="735"/>
        <s v="736"/>
        <s v="737"/>
        <s v="738"/>
        <s v="739"/>
        <s v="74"/>
        <s v="740"/>
        <s v="741"/>
        <s v="742"/>
        <s v="743"/>
        <s v="744"/>
        <s v="745"/>
        <s v="746"/>
        <s v="747"/>
        <s v="748"/>
        <s v="749"/>
        <s v="75"/>
        <s v="750"/>
        <s v="751"/>
        <s v="752"/>
        <s v="753"/>
        <s v="754"/>
        <s v="755"/>
        <s v="756"/>
        <s v="757"/>
        <s v="758"/>
        <s v="759"/>
        <s v="76"/>
        <s v="760"/>
        <s v="761"/>
        <s v="762"/>
        <s v="763"/>
        <s v="764"/>
        <s v="765"/>
        <s v="766"/>
        <s v="767"/>
        <s v="768"/>
        <s v="769"/>
        <s v="77"/>
        <s v="770"/>
        <s v="771"/>
        <s v="772"/>
        <s v="773"/>
        <s v="774"/>
        <s v="775"/>
        <s v="776"/>
        <s v="777"/>
        <s v="778"/>
        <s v="779"/>
        <s v="78"/>
        <s v="780"/>
        <s v="781"/>
        <s v="782"/>
        <s v="783"/>
        <s v="784"/>
        <s v="785"/>
        <s v="786"/>
        <s v="787"/>
        <s v="788"/>
        <s v="789"/>
        <s v="79"/>
        <s v="790"/>
        <s v="791"/>
        <s v="792"/>
        <s v="793"/>
        <s v="794"/>
        <s v="795"/>
        <s v="796"/>
        <s v="797"/>
        <s v="798"/>
        <s v="799"/>
        <s v="8"/>
        <s v="80"/>
        <s v="800"/>
        <s v="801"/>
        <s v="802"/>
        <s v="803"/>
        <s v="804"/>
        <s v="805"/>
        <s v="806"/>
        <s v="807"/>
        <s v="808"/>
        <s v="809"/>
        <s v="81"/>
        <s v="810"/>
        <s v="811"/>
        <s v="812"/>
        <s v="813"/>
        <s v="814"/>
        <s v="815"/>
        <s v="816"/>
        <s v="817"/>
        <s v="818"/>
        <s v="819"/>
        <s v="82"/>
        <s v="820"/>
        <s v="821"/>
        <s v="822"/>
        <s v="823"/>
        <s v="824"/>
        <s v="825"/>
        <s v="826"/>
        <s v="827"/>
        <s v="828"/>
        <s v="829"/>
        <s v="83"/>
        <s v="830"/>
        <s v="831"/>
        <s v="832"/>
        <s v="833"/>
        <s v="834"/>
        <s v="835"/>
        <s v="836"/>
        <s v="837"/>
        <s v="838"/>
        <s v="839"/>
        <s v="84"/>
        <s v="840"/>
        <s v="841"/>
        <s v="842"/>
        <s v="843"/>
        <s v="844"/>
        <s v="845"/>
        <s v="846"/>
        <s v="847"/>
        <s v="848"/>
        <s v="849"/>
        <s v="85"/>
        <s v="850"/>
        <s v="851"/>
        <s v="852"/>
        <s v="853"/>
        <s v="854"/>
        <s v="855"/>
        <s v="856"/>
        <s v="857"/>
        <s v="858"/>
        <s v="859"/>
        <s v="86"/>
        <s v="860"/>
        <s v="861"/>
        <s v="862"/>
        <s v="863"/>
        <s v="864"/>
        <s v="865"/>
        <s v="866"/>
        <s v="867"/>
        <s v="868"/>
        <s v="869"/>
        <s v="87"/>
        <s v="870"/>
        <s v="871"/>
        <s v="872"/>
        <s v="873"/>
        <s v="874"/>
        <s v="875"/>
        <s v="876"/>
        <s v="877"/>
        <s v="878"/>
        <s v="879"/>
        <s v="88"/>
        <s v="880"/>
        <s v="881"/>
        <s v="882"/>
        <s v="883"/>
        <s v="884"/>
        <s v="885"/>
        <s v="886"/>
        <s v="887"/>
        <s v="888"/>
        <s v="889"/>
        <s v="89"/>
        <s v="890"/>
        <s v="891"/>
        <s v="892"/>
        <s v="893"/>
        <s v="894"/>
        <s v="895"/>
        <s v="896"/>
        <s v="897"/>
        <s v="898"/>
        <s v="899"/>
        <s v="9"/>
        <s v="90"/>
        <s v="900"/>
        <s v="901"/>
        <s v="902"/>
        <s v="903"/>
        <s v="904"/>
        <s v="905"/>
        <s v="906"/>
        <s v="907"/>
        <s v="908"/>
        <s v="909"/>
        <s v="91"/>
        <s v="910"/>
        <s v="911"/>
        <s v="912"/>
        <s v="913"/>
        <s v="914"/>
        <s v="915"/>
        <s v="916"/>
        <s v="917"/>
        <s v="918"/>
        <s v="919"/>
        <s v="92"/>
        <s v="920"/>
        <s v="921"/>
        <s v="922"/>
        <s v="923"/>
        <s v="924"/>
        <s v="925"/>
        <s v="926"/>
        <s v="927"/>
        <s v="928"/>
        <s v="929"/>
        <s v="93"/>
        <s v="930"/>
        <s v="931"/>
        <s v="932"/>
        <s v="933"/>
        <s v="934"/>
        <s v="935"/>
        <s v="936"/>
        <s v="937"/>
        <s v="938"/>
        <s v="939"/>
        <s v="94"/>
        <s v="940"/>
        <s v="941"/>
        <s v="942"/>
        <s v="943"/>
        <s v="944"/>
        <s v="945"/>
        <s v="946"/>
        <s v="947"/>
        <s v="948"/>
        <s v="949"/>
        <s v="95"/>
        <s v="950"/>
        <s v="951"/>
        <s v="952"/>
        <s v="953"/>
        <s v="954"/>
        <s v="955"/>
        <s v="956"/>
        <s v="957"/>
        <s v="958"/>
        <s v="959"/>
        <s v="96"/>
        <s v="960"/>
        <s v="961"/>
        <s v="962"/>
        <s v="963"/>
        <s v="964"/>
        <s v="965"/>
        <s v="966"/>
        <s v="967"/>
        <s v="968"/>
        <s v="969"/>
        <s v="97"/>
        <s v="970"/>
        <s v="971"/>
        <s v="972"/>
        <s v="973"/>
        <s v="974"/>
        <s v="975"/>
        <s v="976"/>
        <s v="977"/>
        <s v="978"/>
        <s v="979"/>
        <s v="98"/>
        <s v="980"/>
        <s v="981"/>
        <s v="982"/>
        <s v="983"/>
        <s v="984"/>
        <s v="985"/>
        <s v="986"/>
        <s v="987"/>
        <s v="988"/>
        <s v="989"/>
        <s v="99"/>
        <s v="990"/>
        <s v="991"/>
        <s v="992"/>
        <s v="993"/>
        <s v="994"/>
        <s v="995"/>
        <s v="996"/>
        <s v="997"/>
        <s v="998"/>
        <s v="999"/>
      </sharedItems>
    </cacheField>
    <cacheField name="[Shopping_table_customer_segmentation1].[Gender].[Gender]" caption="Gender" numFmtId="0" hierarchy="21" level="1">
      <sharedItems count="1">
        <s v="Male"/>
      </sharedItems>
    </cacheField>
    <cacheField name="[Shopping_table_customer_segmentation1].[Season].[Season]" caption="Season" numFmtId="0" hierarchy="28" level="1">
      <sharedItems count="4">
        <s v="Fall"/>
        <s v="Spring"/>
        <s v="Summer"/>
        <s v="Winter"/>
      </sharedItems>
    </cacheField>
    <cacheField name="[Measures].[Count of Category]" caption="Count of Category" numFmtId="0" hierarchy="63" level="32767"/>
  </cacheFields>
  <cacheHierarchies count="72">
    <cacheHierarchy uniqueName="[Range].[Customer_ID]" caption="Customer_ID" attribute="1" defaultMemberUniqueName="[Range].[Customer_ID].[All]" allUniqueName="[Range].[Customer_ID].[All]" dimensionUniqueName="[Range]" displayFolder="" count="0" memberValueDatatype="20" unbalanced="0"/>
    <cacheHierarchy uniqueName="[Range].[Age]" caption="Age" attribute="1" defaultMemberUniqueName="[Range].[Age].[All]" allUniqueName="[Range].[Age].[All]" dimensionUniqueName="[Range]" displayFolder="" count="0" memberValueDatatype="20" unbalanced="0"/>
    <cacheHierarchy uniqueName="[Range].[Gender]" caption="Gender" attribute="1" defaultMemberUniqueName="[Range].[Gender].[All]" allUniqueName="[Range].[Gender].[All]" dimensionUniqueName="[Range]" displayFolder="" count="0" memberValueDatatype="130" unbalanced="0"/>
    <cacheHierarchy uniqueName="[Range].[Item_Purchased]" caption="Item_Purchased" attribute="1" defaultMemberUniqueName="[Range].[Item_Purchased].[All]" allUniqueName="[Range].[Item_Purchased].[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Purchase_Amount_USD]" caption="Purchase_Amount_USD" attribute="1" defaultMemberUniqueName="[Range].[Purchase_Amount_USD].[All]" allUniqueName="[Range].[Purchase_Amount_USD].[All]" dimensionUniqueName="[Range]" displayFolder="" count="0" memberValueDatatype="20" unbalanced="0"/>
    <cacheHierarchy uniqueName="[Range].[Location]" caption="Location" attribute="1" defaultMemberUniqueName="[Range].[Location].[All]" allUniqueName="[Range].[Location].[All]" dimensionUniqueName="[Range]" displayFolder="" count="0" memberValueDatatype="130" unbalanced="0"/>
    <cacheHierarchy uniqueName="[Range].[Size]" caption="Size" attribute="1" defaultMemberUniqueName="[Range].[Size].[All]" allUniqueName="[Range].[Size].[All]" dimensionUniqueName="[Range]" displayFolder="" count="0" memberValueDatatype="130" unbalanced="0"/>
    <cacheHierarchy uniqueName="[Range].[Color]" caption="Color" attribute="1" defaultMemberUniqueName="[Range].[Color].[All]" allUniqueName="[Range].[Color].[All]" dimensionUniqueName="[Range]" displayFolder="" count="0" memberValueDatatype="130" unbalanced="0"/>
    <cacheHierarchy uniqueName="[Range].[Season]" caption="Season" attribute="1" defaultMemberUniqueName="[Range].[Season].[All]" allUniqueName="[Range].[Season].[All]" dimensionUniqueName="[Range]" displayFolder="" count="0" memberValueDatatype="130" unbalanced="0"/>
    <cacheHierarchy uniqueName="[Range].[Review_Rating]" caption="Review_Rating" attribute="1" defaultMemberUniqueName="[Range].[Review_Rating].[All]" allUniqueName="[Range].[Review_Rating].[All]" dimensionUniqueName="[Range]" displayFolder="" count="0" memberValueDatatype="5" unbalanced="0"/>
    <cacheHierarchy uniqueName="[Range].[Subscription_Status]" caption="Subscription_Status" attribute="1" defaultMemberUniqueName="[Range].[Subscription_Status].[All]" allUniqueName="[Range].[Subscription_Status].[All]" dimensionUniqueName="[Range]" displayFolder="" count="0" memberValueDatatype="130" unbalanced="0"/>
    <cacheHierarchy uniqueName="[Range].[Payment_Method]" caption="Payment_Method" attribute="1" defaultMemberUniqueName="[Range].[Payment_Method].[All]" allUniqueName="[Range].[Payment_Method].[All]" dimensionUniqueName="[Range]" displayFolder="" count="0" memberValueDatatype="130" unbalanced="0"/>
    <cacheHierarchy uniqueName="[Range].[Shipping_Type]" caption="Shipping_Type" attribute="1" defaultMemberUniqueName="[Range].[Shipping_Type].[All]" allUniqueName="[Range].[Shipping_Type].[All]" dimensionUniqueName="[Range]" displayFolder="" count="0" memberValueDatatype="130" unbalanced="0"/>
    <cacheHierarchy uniqueName="[Range].[Discount_Applied]" caption="Discount_Applied" attribute="1" defaultMemberUniqueName="[Range].[Discount_Applied].[All]" allUniqueName="[Range].[Discount_Applied].[All]" dimensionUniqueName="[Range]" displayFolder="" count="0" memberValueDatatype="130" unbalanced="0"/>
    <cacheHierarchy uniqueName="[Range].[Promo_Code_Used]" caption="Promo_Code_Used" attribute="1" defaultMemberUniqueName="[Range].[Promo_Code_Used].[All]" allUniqueName="[Range].[Promo_Code_Used].[All]" dimensionUniqueName="[Range]" displayFolder="" count="0" memberValueDatatype="130" unbalanced="0"/>
    <cacheHierarchy uniqueName="[Range].[Previous_Purchases]" caption="Previous_Purchases" attribute="1" defaultMemberUniqueName="[Range].[Previous_Purchases].[All]" allUniqueName="[Range].[Previous_Purchases].[All]" dimensionUniqueName="[Range]" displayFolder="" count="0" memberValueDatatype="20" unbalanced="0"/>
    <cacheHierarchy uniqueName="[Range].[Preferred_Payment_Method]" caption="Preferred_Payment_Method" attribute="1" defaultMemberUniqueName="[Range].[Preferred_Payment_Method].[All]" allUniqueName="[Range].[Preferred_Payment_Method].[All]" dimensionUniqueName="[Range]" displayFolder="" count="0" memberValueDatatype="130" unbalanced="0"/>
    <cacheHierarchy uniqueName="[Range].[Frequency_of_Purchases]" caption="Frequency_of_Purchases" attribute="1" defaultMemberUniqueName="[Range].[Frequency_of_Purchases].[All]" allUniqueName="[Range].[Frequency_of_Purchases].[All]" dimensionUniqueName="[Range]" displayFolder="" count="0" memberValueDatatype="130" unbalanced="0"/>
    <cacheHierarchy uniqueName="[Shopping_table_customer_segmentation1].[Customer_ID]" caption="Customer_ID" attribute="1" defaultMemberUniqueName="[Shopping_table_customer_segmentation1].[Customer_ID].[All]" allUniqueName="[Shopping_table_customer_segmentation1].[Customer_ID].[All]" dimensionUniqueName="[Shopping_table_customer_segmentation1]" displayFolder="" count="2" memberValueDatatype="130" unbalanced="0">
      <fieldsUsage count="2">
        <fieldUsage x="-1"/>
        <fieldUsage x="0"/>
      </fieldsUsage>
    </cacheHierarchy>
    <cacheHierarchy uniqueName="[Shopping_table_customer_segmentation1].[Age]" caption="Age" attribute="1" defaultMemberUniqueName="[Shopping_table_customer_segmentation1].[Age].[All]" allUniqueName="[Shopping_table_customer_segmentation1].[Age].[All]" dimensionUniqueName="[Shopping_table_customer_segmentation1]" displayFolder="" count="0" memberValueDatatype="20" unbalanced="0"/>
    <cacheHierarchy uniqueName="[Shopping_table_customer_segmentation1].[Gender]" caption="Gender" attribute="1" defaultMemberUniqueName="[Shopping_table_customer_segmentation1].[Gender].[All]" allUniqueName="[Shopping_table_customer_segmentation1].[Gender].[All]" dimensionUniqueName="[Shopping_table_customer_segmentation1]" displayFolder="" count="2" memberValueDatatype="130" unbalanced="0">
      <fieldsUsage count="2">
        <fieldUsage x="-1"/>
        <fieldUsage x="1"/>
      </fieldsUsage>
    </cacheHierarchy>
    <cacheHierarchy uniqueName="[Shopping_table_customer_segmentation1].[Item_Purchased]" caption="Item_Purchased" attribute="1" defaultMemberUniqueName="[Shopping_table_customer_segmentation1].[Item_Purchased].[All]" allUniqueName="[Shopping_table_customer_segmentation1].[Item_Purchased].[All]" dimensionUniqueName="[Shopping_table_customer_segmentation1]" displayFolder="" count="0" memberValueDatatype="130" unbalanced="0"/>
    <cacheHierarchy uniqueName="[Shopping_table_customer_segmentation1].[Category]" caption="Category" attribute="1" defaultMemberUniqueName="[Shopping_table_customer_segmentation1].[Category].[All]" allUniqueName="[Shopping_table_customer_segmentation1].[Category].[All]" dimensionUniqueName="[Shopping_table_customer_segmentation1]" displayFolder="" count="0" memberValueDatatype="130" unbalanced="0"/>
    <cacheHierarchy uniqueName="[Shopping_table_customer_segmentation1].[Purchase_Amount_USD]" caption="Purchase_Amount_USD" attribute="1" defaultMemberUniqueName="[Shopping_table_customer_segmentation1].[Purchase_Amount_USD].[All]" allUniqueName="[Shopping_table_customer_segmentation1].[Purchase_Amount_USD].[All]" dimensionUniqueName="[Shopping_table_customer_segmentation1]" displayFolder="" count="0" memberValueDatatype="20" unbalanced="0"/>
    <cacheHierarchy uniqueName="[Shopping_table_customer_segmentation1].[Location]" caption="Location" attribute="1" defaultMemberUniqueName="[Shopping_table_customer_segmentation1].[Location].[All]" allUniqueName="[Shopping_table_customer_segmentation1].[Location].[All]" dimensionUniqueName="[Shopping_table_customer_segmentation1]" displayFolder="" count="0" memberValueDatatype="130" unbalanced="0"/>
    <cacheHierarchy uniqueName="[Shopping_table_customer_segmentation1].[Size]" caption="Size" attribute="1" defaultMemberUniqueName="[Shopping_table_customer_segmentation1].[Size].[All]" allUniqueName="[Shopping_table_customer_segmentation1].[Size].[All]" dimensionUniqueName="[Shopping_table_customer_segmentation1]" displayFolder="" count="0" memberValueDatatype="130" unbalanced="0"/>
    <cacheHierarchy uniqueName="[Shopping_table_customer_segmentation1].[Color]" caption="Color" attribute="1" defaultMemberUniqueName="[Shopping_table_customer_segmentation1].[Color].[All]" allUniqueName="[Shopping_table_customer_segmentation1].[Color].[All]" dimensionUniqueName="[Shopping_table_customer_segmentation1]" displayFolder="" count="0" memberValueDatatype="130" unbalanced="0"/>
    <cacheHierarchy uniqueName="[Shopping_table_customer_segmentation1].[Season]" caption="Season" attribute="1" defaultMemberUniqueName="[Shopping_table_customer_segmentation1].[Season].[All]" allUniqueName="[Shopping_table_customer_segmentation1].[Season].[All]" dimensionUniqueName="[Shopping_table_customer_segmentation1]" displayFolder="" count="2" memberValueDatatype="130" unbalanced="0">
      <fieldsUsage count="2">
        <fieldUsage x="-1"/>
        <fieldUsage x="2"/>
      </fieldsUsage>
    </cacheHierarchy>
    <cacheHierarchy uniqueName="[Shopping_table_customer_segmentation1].[Review_Rating]" caption="Review_Rating" attribute="1" defaultMemberUniqueName="[Shopping_table_customer_segmentation1].[Review_Rating].[All]" allUniqueName="[Shopping_table_customer_segmentation1].[Review_Rating].[All]" dimensionUniqueName="[Shopping_table_customer_segmentation1]" displayFolder="" count="0" memberValueDatatype="5" unbalanced="0"/>
    <cacheHierarchy uniqueName="[Shopping_table_customer_segmentation1].[Subscription_Status]" caption="Subscription_Status" attribute="1" defaultMemberUniqueName="[Shopping_table_customer_segmentation1].[Subscription_Status].[All]" allUniqueName="[Shopping_table_customer_segmentation1].[Subscription_Status].[All]" dimensionUniqueName="[Shopping_table_customer_segmentation1]" displayFolder="" count="0" memberValueDatatype="130" unbalanced="0"/>
    <cacheHierarchy uniqueName="[Shopping_table_customer_segmentation1].[Payment_Method]" caption="Payment_Method" attribute="1" defaultMemberUniqueName="[Shopping_table_customer_segmentation1].[Payment_Method].[All]" allUniqueName="[Shopping_table_customer_segmentation1].[Payment_Method].[All]" dimensionUniqueName="[Shopping_table_customer_segmentation1]" displayFolder="" count="0" memberValueDatatype="130" unbalanced="0"/>
    <cacheHierarchy uniqueName="[Shopping_table_customer_segmentation1].[Shipping_Type]" caption="Shipping_Type" attribute="1" defaultMemberUniqueName="[Shopping_table_customer_segmentation1].[Shipping_Type].[All]" allUniqueName="[Shopping_table_customer_segmentation1].[Shipping_Type].[All]" dimensionUniqueName="[Shopping_table_customer_segmentation1]" displayFolder="" count="0" memberValueDatatype="130" unbalanced="0"/>
    <cacheHierarchy uniqueName="[Shopping_table_customer_segmentation1].[Discount_Applied]" caption="Discount_Applied" attribute="1" defaultMemberUniqueName="[Shopping_table_customer_segmentation1].[Discount_Applied].[All]" allUniqueName="[Shopping_table_customer_segmentation1].[Discount_Applied].[All]" dimensionUniqueName="[Shopping_table_customer_segmentation1]" displayFolder="" count="0" memberValueDatatype="130" unbalanced="0"/>
    <cacheHierarchy uniqueName="[Shopping_table_customer_segmentation1].[Promo_Code_Used]" caption="Promo_Code_Used" attribute="1" defaultMemberUniqueName="[Shopping_table_customer_segmentation1].[Promo_Code_Used].[All]" allUniqueName="[Shopping_table_customer_segmentation1].[Promo_Code_Used].[All]" dimensionUniqueName="[Shopping_table_customer_segmentation1]" displayFolder="" count="0" memberValueDatatype="130" unbalanced="0"/>
    <cacheHierarchy uniqueName="[Shopping_table_customer_segmentation1].[Previous_Purchases]" caption="Previous_Purchases" attribute="1" defaultMemberUniqueName="[Shopping_table_customer_segmentation1].[Previous_Purchases].[All]" allUniqueName="[Shopping_table_customer_segmentation1].[Previous_Purchases].[All]" dimensionUniqueName="[Shopping_table_customer_segmentation1]" displayFolder="" count="0" memberValueDatatype="130" unbalanced="0"/>
    <cacheHierarchy uniqueName="[Shopping_table_customer_segmentation1].[Preferred_Payment_Method]" caption="Preferred_Payment_Method" attribute="1" defaultMemberUniqueName="[Shopping_table_customer_segmentation1].[Preferred_Payment_Method].[All]" allUniqueName="[Shopping_table_customer_segmentation1].[Preferred_Payment_Method].[All]" dimensionUniqueName="[Shopping_table_customer_segmentation1]" displayFolder="" count="0" memberValueDatatype="130" unbalanced="0"/>
    <cacheHierarchy uniqueName="[Shopping_table_customer_segmentation1].[Frequency_of_Purchases]" caption="Frequency_of_Purchases" attribute="1" defaultMemberUniqueName="[Shopping_table_customer_segmentation1].[Frequency_of_Purchases].[All]" allUniqueName="[Shopping_table_customer_segmentation1].[Frequency_of_Purchases].[All]" dimensionUniqueName="[Shopping_table_customer_segmentation1]" displayFolder="" count="0" memberValueDatatype="130" unbalanced="0"/>
    <cacheHierarchy uniqueName="[std_customer_segmentation1].[Customer_ID]" caption="Customer_ID" attribute="1" defaultMemberUniqueName="[std_customer_segmentation1].[Customer_ID].[All]" allUniqueName="[std_customer_segmentation1].[Customer_ID].[All]" dimensionUniqueName="[std_customer_segmentation1]" displayFolder="" count="0" memberValueDatatype="20" unbalanced="0"/>
    <cacheHierarchy uniqueName="[std_customer_segmentation1].[Age]" caption="Age" attribute="1" defaultMemberUniqueName="[std_customer_segmentation1].[Age].[All]" allUniqueName="[std_customer_segmentation1].[Age].[All]" dimensionUniqueName="[std_customer_segmentation1]" displayFolder="" count="0" memberValueDatatype="20" unbalanced="0"/>
    <cacheHierarchy uniqueName="[std_customer_segmentation1].[Gender]" caption="Gender" attribute="1" defaultMemberUniqueName="[std_customer_segmentation1].[Gender].[All]" allUniqueName="[std_customer_segmentation1].[Gender].[All]" dimensionUniqueName="[std_customer_segmentation1]" displayFolder="" count="0" memberValueDatatype="130" unbalanced="0"/>
    <cacheHierarchy uniqueName="[std_customer_segmentation1].[ItemPurchased]" caption="ItemPurchased" attribute="1" defaultMemberUniqueName="[std_customer_segmentation1].[ItemPurchased].[All]" allUniqueName="[std_customer_segmentation1].[ItemPurchased].[All]" dimensionUniqueName="[std_customer_segmentation1]" displayFolder="" count="0" memberValueDatatype="130" unbalanced="0"/>
    <cacheHierarchy uniqueName="[std_customer_segmentation1].[Category]" caption="Category" attribute="1" defaultMemberUniqueName="[std_customer_segmentation1].[Category].[All]" allUniqueName="[std_customer_segmentation1].[Category].[All]" dimensionUniqueName="[std_customer_segmentation1]" displayFolder="" count="0" memberValueDatatype="130" unbalanced="0"/>
    <cacheHierarchy uniqueName="[std_customer_segmentation1].[PurchaseAmountUSD]" caption="PurchaseAmountUSD" attribute="1" defaultMemberUniqueName="[std_customer_segmentation1].[PurchaseAmountUSD].[All]" allUniqueName="[std_customer_segmentation1].[PurchaseAmountUSD].[All]" dimensionUniqueName="[std_customer_segmentation1]" displayFolder="" count="0" memberValueDatatype="5" unbalanced="0"/>
    <cacheHierarchy uniqueName="[std_customer_segmentation1].[Location]" caption="Location" attribute="1" defaultMemberUniqueName="[std_customer_segmentation1].[Location].[All]" allUniqueName="[std_customer_segmentation1].[Location].[All]" dimensionUniqueName="[std_customer_segmentation1]" displayFolder="" count="0" memberValueDatatype="130" unbalanced="0"/>
    <cacheHierarchy uniqueName="[std_customer_segmentation1].[Size]" caption="Size" attribute="1" defaultMemberUniqueName="[std_customer_segmentation1].[Size].[All]" allUniqueName="[std_customer_segmentation1].[Size].[All]" dimensionUniqueName="[std_customer_segmentation1]" displayFolder="" count="0" memberValueDatatype="130" unbalanced="0"/>
    <cacheHierarchy uniqueName="[std_customer_segmentation1].[Color]" caption="Color" attribute="1" defaultMemberUniqueName="[std_customer_segmentation1].[Color].[All]" allUniqueName="[std_customer_segmentation1].[Color].[All]" dimensionUniqueName="[std_customer_segmentation1]" displayFolder="" count="0" memberValueDatatype="130" unbalanced="0"/>
    <cacheHierarchy uniqueName="[std_customer_segmentation1].[Season]" caption="Season" attribute="1" defaultMemberUniqueName="[std_customer_segmentation1].[Season].[All]" allUniqueName="[std_customer_segmentation1].[Season].[All]" dimensionUniqueName="[std_customer_segmentation1]" displayFolder="" count="0" memberValueDatatype="130" unbalanced="0"/>
    <cacheHierarchy uniqueName="[std_customer_segmentation1].[ReviewRating]" caption="ReviewRating" attribute="1" defaultMemberUniqueName="[std_customer_segmentation1].[ReviewRating].[All]" allUniqueName="[std_customer_segmentation1].[ReviewRating].[All]" dimensionUniqueName="[std_customer_segmentation1]" displayFolder="" count="0" memberValueDatatype="20" unbalanced="0"/>
    <cacheHierarchy uniqueName="[std_customer_segmentation1].[SubscriptionStatus]" caption="SubscriptionStatus" attribute="1" defaultMemberUniqueName="[std_customer_segmentation1].[SubscriptionStatus].[All]" allUniqueName="[std_customer_segmentation1].[SubscriptionStatus].[All]" dimensionUniqueName="[std_customer_segmentation1]" displayFolder="" count="0" memberValueDatatype="130" unbalanced="0"/>
    <cacheHierarchy uniqueName="[std_customer_segmentation1].[ShippingType]" caption="ShippingType" attribute="1" defaultMemberUniqueName="[std_customer_segmentation1].[ShippingType].[All]" allUniqueName="[std_customer_segmentation1].[ShippingType].[All]" dimensionUniqueName="[std_customer_segmentation1]" displayFolder="" count="0" memberValueDatatype="130" unbalanced="0"/>
    <cacheHierarchy uniqueName="[std_customer_segmentation1].[DiscountApplied]" caption="DiscountApplied" attribute="1" defaultMemberUniqueName="[std_customer_segmentation1].[DiscountApplied].[All]" allUniqueName="[std_customer_segmentation1].[DiscountApplied].[All]" dimensionUniqueName="[std_customer_segmentation1]" displayFolder="" count="0" memberValueDatatype="130" unbalanced="0"/>
    <cacheHierarchy uniqueName="[std_customer_segmentation1].[PromoCodeUsed]" caption="PromoCodeUsed" attribute="1" defaultMemberUniqueName="[std_customer_segmentation1].[PromoCodeUsed].[All]" allUniqueName="[std_customer_segmentation1].[PromoCodeUsed].[All]" dimensionUniqueName="[std_customer_segmentation1]" displayFolder="" count="0" memberValueDatatype="130" unbalanced="0"/>
    <cacheHierarchy uniqueName="[std_customer_segmentation1].[PreviousPurchases]" caption="PreviousPurchases" attribute="1" defaultMemberUniqueName="[std_customer_segmentation1].[PreviousPurchases].[All]" allUniqueName="[std_customer_segmentation1].[PreviousPurchases].[All]" dimensionUniqueName="[std_customer_segmentation1]" displayFolder="" count="0" memberValueDatatype="20" unbalanced="0"/>
    <cacheHierarchy uniqueName="[std_customer_segmentation1].[PaymentMethod]" caption="PaymentMethod" attribute="1" defaultMemberUniqueName="[std_customer_segmentation1].[PaymentMethod].[All]" allUniqueName="[std_customer_segmentation1].[PaymentMethod].[All]" dimensionUniqueName="[std_customer_segmentation1]" displayFolder="" count="0" memberValueDatatype="130" unbalanced="0"/>
    <cacheHierarchy uniqueName="[std_customer_segmentation1].[FrequencyOfPurchases]" caption="FrequencyOfPurchases" attribute="1" defaultMemberUniqueName="[std_customer_segmentation1].[FrequencyOfPurchases].[All]" allUniqueName="[std_customer_segmentation1].[FrequencyOfPurchases].[All]" dimensionUniqueName="[std_customer_segmentation1]" displayFolder="" count="0" memberValueDatatype="130" unbalanced="0"/>
    <cacheHierarchy uniqueName="[std_customer_segmentation1].[Age_Group]" caption="Age_Group" attribute="1" defaultMemberUniqueName="[std_customer_segmentation1].[Age_Group].[All]" allUniqueName="[std_customer_segmentation1].[Age_Group].[All]" dimensionUniqueName="[std_customer_segmentation1]" displayFolder="" count="0" memberValueDatatype="130" unbalanced="0"/>
    <cacheHierarchy uniqueName="[Measures].[__XL_Count Shopping_table_customer_segmentation1]" caption="__XL_Count Shopping_table_customer_segmentation1" measure="1" displayFolder="" measureGroup="Shopping_table_customer_segmentation1" count="0" hidden="1"/>
    <cacheHierarchy uniqueName="[Measures].[__XL_Count std_customer_segmentation1]" caption="__XL_Count std_customer_segmentation1" measure="1" displayFolder="" measureGroup="std_customer_segmentation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Previous_Purchases]" caption="Count of Previous_Purchases" measure="1" displayFolder="" measureGroup="Shopping_table_customer_segmentation1" count="0" hidden="1">
      <extLst>
        <ext xmlns:x15="http://schemas.microsoft.com/office/spreadsheetml/2010/11/main" uri="{B97F6D7D-B522-45F9-BDA1-12C45D357490}">
          <x15:cacheHierarchy aggregatedColumn="35"/>
        </ext>
      </extLst>
    </cacheHierarchy>
    <cacheHierarchy uniqueName="[Measures].[Sum of Purchase_Amount_USD]" caption="Sum of Purchase_Amount_USD" measure="1" displayFolder="" measureGroup="Shopping_table_customer_segmentation1" count="0" hidden="1">
      <extLst>
        <ext xmlns:x15="http://schemas.microsoft.com/office/spreadsheetml/2010/11/main" uri="{B97F6D7D-B522-45F9-BDA1-12C45D357490}">
          <x15:cacheHierarchy aggregatedColumn="24"/>
        </ext>
      </extLst>
    </cacheHierarchy>
    <cacheHierarchy uniqueName="[Measures].[Count of Category]" caption="Count of Category" measure="1" displayFolder="" measureGroup="Shopping_table_customer_segmentation1" count="0" oneField="1" hidden="1">
      <fieldsUsage count="1">
        <fieldUsage x="3"/>
      </fieldsUsage>
      <extLst>
        <ext xmlns:x15="http://schemas.microsoft.com/office/spreadsheetml/2010/11/main" uri="{B97F6D7D-B522-45F9-BDA1-12C45D357490}">
          <x15:cacheHierarchy aggregatedColumn="23"/>
        </ext>
      </extLst>
    </cacheHierarchy>
    <cacheHierarchy uniqueName="[Measures].[Count of Subscription_Status]" caption="Count of Subscription_Status" measure="1" displayFolder="" measureGroup="Shopping_table_customer_segmentation1" count="0" hidden="1">
      <extLst>
        <ext xmlns:x15="http://schemas.microsoft.com/office/spreadsheetml/2010/11/main" uri="{B97F6D7D-B522-45F9-BDA1-12C45D357490}">
          <x15:cacheHierarchy aggregatedColumn="30"/>
        </ext>
      </extLst>
    </cacheHierarchy>
    <cacheHierarchy uniqueName="[Measures].[Sum of Review_Rating]" caption="Sum of Review_Rating" measure="1" displayFolder="" measureGroup="Shopping_table_customer_segmentation1" count="0" hidden="1">
      <extLst>
        <ext xmlns:x15="http://schemas.microsoft.com/office/spreadsheetml/2010/11/main" uri="{B97F6D7D-B522-45F9-BDA1-12C45D357490}">
          <x15:cacheHierarchy aggregatedColumn="29"/>
        </ext>
      </extLst>
    </cacheHierarchy>
    <cacheHierarchy uniqueName="[Measures].[Count of Discount_Applied]" caption="Count of Discount_Applied" measure="1" displayFolder="" measureGroup="Shopping_table_customer_segmentation1" count="0" hidden="1">
      <extLst>
        <ext xmlns:x15="http://schemas.microsoft.com/office/spreadsheetml/2010/11/main" uri="{B97F6D7D-B522-45F9-BDA1-12C45D357490}">
          <x15:cacheHierarchy aggregatedColumn="33"/>
        </ext>
      </extLst>
    </cacheHierarchy>
    <cacheHierarchy uniqueName="[Measures].[Sum of ReviewRating]" caption="Sum of ReviewRating" measure="1" displayFolder="" measureGroup="std_customer_segmentation1" count="0" hidden="1">
      <extLst>
        <ext xmlns:x15="http://schemas.microsoft.com/office/spreadsheetml/2010/11/main" uri="{B97F6D7D-B522-45F9-BDA1-12C45D357490}">
          <x15:cacheHierarchy aggregatedColumn="48"/>
        </ext>
      </extLst>
    </cacheHierarchy>
    <cacheHierarchy uniqueName="[Measures].[Count of SubscriptionStatus]" caption="Count of SubscriptionStatus" measure="1" displayFolder="" measureGroup="std_customer_segmentation1" count="0" hidden="1">
      <extLst>
        <ext xmlns:x15="http://schemas.microsoft.com/office/spreadsheetml/2010/11/main" uri="{B97F6D7D-B522-45F9-BDA1-12C45D357490}">
          <x15:cacheHierarchy aggregatedColumn="49"/>
        </ext>
      </extLst>
    </cacheHierarchy>
    <cacheHierarchy uniqueName="[Measures].[Count of Item_Purchased]" caption="Count of Item_Purchased" measure="1" displayFolder="" measureGroup="Shopping_table_customer_segmentation1" count="0" hidden="1">
      <extLst>
        <ext xmlns:x15="http://schemas.microsoft.com/office/spreadsheetml/2010/11/main" uri="{B97F6D7D-B522-45F9-BDA1-12C45D357490}">
          <x15:cacheHierarchy aggregatedColumn="22"/>
        </ext>
      </extLst>
    </cacheHierarchy>
    <cacheHierarchy uniqueName="[Measures].[Count of Category 2]" caption="Count of Category 2" measure="1" displayFolder="" measureGroup="Range" count="0" hidden="1">
      <extLst>
        <ext xmlns:x15="http://schemas.microsoft.com/office/spreadsheetml/2010/11/main" uri="{B97F6D7D-B522-45F9-BDA1-12C45D357490}">
          <x15:cacheHierarchy aggregatedColumn="4"/>
        </ext>
      </extLst>
    </cacheHierarchy>
    <cacheHierarchy uniqueName="[Measures].[Count of Item_Purchased 2]" caption="Count of Item_Purchased 2" measure="1" displayFolder="" measureGroup="Range" count="0" hidden="1">
      <extLst>
        <ext xmlns:x15="http://schemas.microsoft.com/office/spreadsheetml/2010/11/main" uri="{B97F6D7D-B522-45F9-BDA1-12C45D357490}">
          <x15:cacheHierarchy aggregatedColumn="3"/>
        </ext>
      </extLst>
    </cacheHierarchy>
  </cacheHierarchies>
  <kpis count="0"/>
  <dimensions count="4">
    <dimension measure="1" name="Measures" uniqueName="[Measures]" caption="Measures"/>
    <dimension name="Range" uniqueName="[Range]" caption="Range"/>
    <dimension name="Shopping_table_customer_segmentation1" uniqueName="[Shopping_table_customer_segmentation1]" caption="Shopping_table_customer_segmentation1"/>
    <dimension name="std_customer_segmentation1" uniqueName="[std_customer_segmentation1]" caption="std_customer_segmentation1"/>
  </dimensions>
  <measureGroups count="3">
    <measureGroup name="Range" caption="Range"/>
    <measureGroup name="Shopping_table_customer_segmentation1" caption="Shopping_table_customer_segmentation1"/>
    <measureGroup name="std_customer_segmentation1" caption="std_customer_segmentation1"/>
  </measureGroups>
  <maps count="4">
    <map measureGroup="0"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tyapraveenkumar pavankumar" refreshedDate="46129.628482638887" backgroundQuery="1" createdVersion="8" refreshedVersion="8" minRefreshableVersion="3" recordCount="0" supportSubquery="1" supportAdvancedDrill="1" xr:uid="{4AC5EB69-D013-456C-B742-2CFBA65198EA}">
  <cacheSource type="external" connectionId="6"/>
  <cacheFields count="3">
    <cacheField name="[Range].[Color].[Color]" caption="Color" numFmtId="0" hierarchy="8" level="1">
      <sharedItems count="25">
        <s v="Beige"/>
        <s v="Black"/>
        <s v="Blue"/>
        <s v="Brown"/>
        <s v="Charcoal"/>
        <s v="Cyan"/>
        <s v="Gold"/>
        <s v="Gray"/>
        <s v="Green"/>
        <s v="Indigo"/>
        <s v="Lavender"/>
        <s v="Magenta"/>
        <s v="Maroon"/>
        <s v="Olive"/>
        <s v="Orange"/>
        <s v="Peach"/>
        <s v="Pink"/>
        <s v="Purple"/>
        <s v="Red"/>
        <s v="Silver"/>
        <s v="Teal"/>
        <s v="Turquoise"/>
        <s v="Violet"/>
        <s v="White"/>
        <s v="Yellow"/>
      </sharedItems>
    </cacheField>
    <cacheField name="[Range].[Frequency_of_Purchases].[Frequency_of_Purchases]" caption="Frequency_of_Purchases" numFmtId="0" hierarchy="18" level="1">
      <sharedItems count="7">
        <s v="Annually"/>
        <s v="Bi-Weekly"/>
        <s v="Every 3 Months"/>
        <s v="Fortnightly"/>
        <s v="Monthly"/>
        <s v="Quarterly"/>
        <s v="Weekly"/>
      </sharedItems>
    </cacheField>
    <cacheField name="[Measures].[Count of Item_Purchased 2]" caption="Count of Item_Purchased 2" numFmtId="0" hierarchy="71" level="32767"/>
  </cacheFields>
  <cacheHierarchies count="72">
    <cacheHierarchy uniqueName="[Range].[Customer_ID]" caption="Customer_ID" attribute="1" defaultMemberUniqueName="[Range].[Customer_ID].[All]" allUniqueName="[Range].[Customer_ID].[All]" dimensionUniqueName="[Range]" displayFolder="" count="0" memberValueDatatype="20" unbalanced="0"/>
    <cacheHierarchy uniqueName="[Range].[Age]" caption="Age" attribute="1" defaultMemberUniqueName="[Range].[Age].[All]" allUniqueName="[Range].[Age].[All]" dimensionUniqueName="[Range]" displayFolder="" count="0" memberValueDatatype="20" unbalanced="0"/>
    <cacheHierarchy uniqueName="[Range].[Gender]" caption="Gender" attribute="1" defaultMemberUniqueName="[Range].[Gender].[All]" allUniqueName="[Range].[Gender].[All]" dimensionUniqueName="[Range]" displayFolder="" count="0" memberValueDatatype="130" unbalanced="0"/>
    <cacheHierarchy uniqueName="[Range].[Item_Purchased]" caption="Item_Purchased" attribute="1" defaultMemberUniqueName="[Range].[Item_Purchased].[All]" allUniqueName="[Range].[Item_Purchased].[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Purchase_Amount_USD]" caption="Purchase_Amount_USD" attribute="1" defaultMemberUniqueName="[Range].[Purchase_Amount_USD].[All]" allUniqueName="[Range].[Purchase_Amount_USD].[All]" dimensionUniqueName="[Range]" displayFolder="" count="0" memberValueDatatype="20" unbalanced="0"/>
    <cacheHierarchy uniqueName="[Range].[Location]" caption="Location" attribute="1" defaultMemberUniqueName="[Range].[Location].[All]" allUniqueName="[Range].[Location].[All]" dimensionUniqueName="[Range]" displayFolder="" count="0" memberValueDatatype="130" unbalanced="0"/>
    <cacheHierarchy uniqueName="[Range].[Size]" caption="Size" attribute="1" defaultMemberUniqueName="[Range].[Size].[All]" allUniqueName="[Range].[Size].[All]" dimensionUniqueName="[Range]" displayFolder="" count="0" memberValueDatatype="130" unbalanced="0"/>
    <cacheHierarchy uniqueName="[Range].[Color]" caption="Color" attribute="1" defaultMemberUniqueName="[Range].[Color].[All]" allUniqueName="[Range].[Color].[All]" dimensionUniqueName="[Range]" displayFolder="" count="2" memberValueDatatype="130" unbalanced="0">
      <fieldsUsage count="2">
        <fieldUsage x="-1"/>
        <fieldUsage x="0"/>
      </fieldsUsage>
    </cacheHierarchy>
    <cacheHierarchy uniqueName="[Range].[Season]" caption="Season" attribute="1" defaultMemberUniqueName="[Range].[Season].[All]" allUniqueName="[Range].[Season].[All]" dimensionUniqueName="[Range]" displayFolder="" count="0" memberValueDatatype="130" unbalanced="0"/>
    <cacheHierarchy uniqueName="[Range].[Review_Rating]" caption="Review_Rating" attribute="1" defaultMemberUniqueName="[Range].[Review_Rating].[All]" allUniqueName="[Range].[Review_Rating].[All]" dimensionUniqueName="[Range]" displayFolder="" count="0" memberValueDatatype="5" unbalanced="0"/>
    <cacheHierarchy uniqueName="[Range].[Subscription_Status]" caption="Subscription_Status" attribute="1" defaultMemberUniqueName="[Range].[Subscription_Status].[All]" allUniqueName="[Range].[Subscription_Status].[All]" dimensionUniqueName="[Range]" displayFolder="" count="0" memberValueDatatype="130" unbalanced="0"/>
    <cacheHierarchy uniqueName="[Range].[Payment_Method]" caption="Payment_Method" attribute="1" defaultMemberUniqueName="[Range].[Payment_Method].[All]" allUniqueName="[Range].[Payment_Method].[All]" dimensionUniqueName="[Range]" displayFolder="" count="0" memberValueDatatype="130" unbalanced="0"/>
    <cacheHierarchy uniqueName="[Range].[Shipping_Type]" caption="Shipping_Type" attribute="1" defaultMemberUniqueName="[Range].[Shipping_Type].[All]" allUniqueName="[Range].[Shipping_Type].[All]" dimensionUniqueName="[Range]" displayFolder="" count="0" memberValueDatatype="130" unbalanced="0"/>
    <cacheHierarchy uniqueName="[Range].[Discount_Applied]" caption="Discount_Applied" attribute="1" defaultMemberUniqueName="[Range].[Discount_Applied].[All]" allUniqueName="[Range].[Discount_Applied].[All]" dimensionUniqueName="[Range]" displayFolder="" count="0" memberValueDatatype="130" unbalanced="0"/>
    <cacheHierarchy uniqueName="[Range].[Promo_Code_Used]" caption="Promo_Code_Used" attribute="1" defaultMemberUniqueName="[Range].[Promo_Code_Used].[All]" allUniqueName="[Range].[Promo_Code_Used].[All]" dimensionUniqueName="[Range]" displayFolder="" count="0" memberValueDatatype="130" unbalanced="0"/>
    <cacheHierarchy uniqueName="[Range].[Previous_Purchases]" caption="Previous_Purchases" attribute="1" defaultMemberUniqueName="[Range].[Previous_Purchases].[All]" allUniqueName="[Range].[Previous_Purchases].[All]" dimensionUniqueName="[Range]" displayFolder="" count="0" memberValueDatatype="20" unbalanced="0"/>
    <cacheHierarchy uniqueName="[Range].[Preferred_Payment_Method]" caption="Preferred_Payment_Method" attribute="1" defaultMemberUniqueName="[Range].[Preferred_Payment_Method].[All]" allUniqueName="[Range].[Preferred_Payment_Method].[All]" dimensionUniqueName="[Range]" displayFolder="" count="0" memberValueDatatype="130" unbalanced="0"/>
    <cacheHierarchy uniqueName="[Range].[Frequency_of_Purchases]" caption="Frequency_of_Purchases" attribute="1" defaultMemberUniqueName="[Range].[Frequency_of_Purchases].[All]" allUniqueName="[Range].[Frequency_of_Purchases].[All]" dimensionUniqueName="[Range]" displayFolder="" count="2" memberValueDatatype="130" unbalanced="0">
      <fieldsUsage count="2">
        <fieldUsage x="-1"/>
        <fieldUsage x="1"/>
      </fieldsUsage>
    </cacheHierarchy>
    <cacheHierarchy uniqueName="[Shopping_table_customer_segmentation1].[Customer_ID]" caption="Customer_ID" attribute="1" defaultMemberUniqueName="[Shopping_table_customer_segmentation1].[Customer_ID].[All]" allUniqueName="[Shopping_table_customer_segmentation1].[Customer_ID].[All]" dimensionUniqueName="[Shopping_table_customer_segmentation1]" displayFolder="" count="0" memberValueDatatype="130" unbalanced="0"/>
    <cacheHierarchy uniqueName="[Shopping_table_customer_segmentation1].[Age]" caption="Age" attribute="1" defaultMemberUniqueName="[Shopping_table_customer_segmentation1].[Age].[All]" allUniqueName="[Shopping_table_customer_segmentation1].[Age].[All]" dimensionUniqueName="[Shopping_table_customer_segmentation1]" displayFolder="" count="0" memberValueDatatype="20" unbalanced="0"/>
    <cacheHierarchy uniqueName="[Shopping_table_customer_segmentation1].[Gender]" caption="Gender" attribute="1" defaultMemberUniqueName="[Shopping_table_customer_segmentation1].[Gender].[All]" allUniqueName="[Shopping_table_customer_segmentation1].[Gender].[All]" dimensionUniqueName="[Shopping_table_customer_segmentation1]" displayFolder="" count="0" memberValueDatatype="130" unbalanced="0"/>
    <cacheHierarchy uniqueName="[Shopping_table_customer_segmentation1].[Item_Purchased]" caption="Item_Purchased" attribute="1" defaultMemberUniqueName="[Shopping_table_customer_segmentation1].[Item_Purchased].[All]" allUniqueName="[Shopping_table_customer_segmentation1].[Item_Purchased].[All]" dimensionUniqueName="[Shopping_table_customer_segmentation1]" displayFolder="" count="0" memberValueDatatype="130" unbalanced="0"/>
    <cacheHierarchy uniqueName="[Shopping_table_customer_segmentation1].[Category]" caption="Category" attribute="1" defaultMemberUniqueName="[Shopping_table_customer_segmentation1].[Category].[All]" allUniqueName="[Shopping_table_customer_segmentation1].[Category].[All]" dimensionUniqueName="[Shopping_table_customer_segmentation1]" displayFolder="" count="0" memberValueDatatype="130" unbalanced="0"/>
    <cacheHierarchy uniqueName="[Shopping_table_customer_segmentation1].[Purchase_Amount_USD]" caption="Purchase_Amount_USD" attribute="1" defaultMemberUniqueName="[Shopping_table_customer_segmentation1].[Purchase_Amount_USD].[All]" allUniqueName="[Shopping_table_customer_segmentation1].[Purchase_Amount_USD].[All]" dimensionUniqueName="[Shopping_table_customer_segmentation1]" displayFolder="" count="0" memberValueDatatype="20" unbalanced="0"/>
    <cacheHierarchy uniqueName="[Shopping_table_customer_segmentation1].[Location]" caption="Location" attribute="1" defaultMemberUniqueName="[Shopping_table_customer_segmentation1].[Location].[All]" allUniqueName="[Shopping_table_customer_segmentation1].[Location].[All]" dimensionUniqueName="[Shopping_table_customer_segmentation1]" displayFolder="" count="0" memberValueDatatype="130" unbalanced="0"/>
    <cacheHierarchy uniqueName="[Shopping_table_customer_segmentation1].[Size]" caption="Size" attribute="1" defaultMemberUniqueName="[Shopping_table_customer_segmentation1].[Size].[All]" allUniqueName="[Shopping_table_customer_segmentation1].[Size].[All]" dimensionUniqueName="[Shopping_table_customer_segmentation1]" displayFolder="" count="0" memberValueDatatype="130" unbalanced="0"/>
    <cacheHierarchy uniqueName="[Shopping_table_customer_segmentation1].[Color]" caption="Color" attribute="1" defaultMemberUniqueName="[Shopping_table_customer_segmentation1].[Color].[All]" allUniqueName="[Shopping_table_customer_segmentation1].[Color].[All]" dimensionUniqueName="[Shopping_table_customer_segmentation1]" displayFolder="" count="0" memberValueDatatype="130" unbalanced="0"/>
    <cacheHierarchy uniqueName="[Shopping_table_customer_segmentation1].[Season]" caption="Season" attribute="1" defaultMemberUniqueName="[Shopping_table_customer_segmentation1].[Season].[All]" allUniqueName="[Shopping_table_customer_segmentation1].[Season].[All]" dimensionUniqueName="[Shopping_table_customer_segmentation1]" displayFolder="" count="0" memberValueDatatype="130" unbalanced="0"/>
    <cacheHierarchy uniqueName="[Shopping_table_customer_segmentation1].[Review_Rating]" caption="Review_Rating" attribute="1" defaultMemberUniqueName="[Shopping_table_customer_segmentation1].[Review_Rating].[All]" allUniqueName="[Shopping_table_customer_segmentation1].[Review_Rating].[All]" dimensionUniqueName="[Shopping_table_customer_segmentation1]" displayFolder="" count="0" memberValueDatatype="5" unbalanced="0"/>
    <cacheHierarchy uniqueName="[Shopping_table_customer_segmentation1].[Subscription_Status]" caption="Subscription_Status" attribute="1" defaultMemberUniqueName="[Shopping_table_customer_segmentation1].[Subscription_Status].[All]" allUniqueName="[Shopping_table_customer_segmentation1].[Subscription_Status].[All]" dimensionUniqueName="[Shopping_table_customer_segmentation1]" displayFolder="" count="0" memberValueDatatype="130" unbalanced="0"/>
    <cacheHierarchy uniqueName="[Shopping_table_customer_segmentation1].[Payment_Method]" caption="Payment_Method" attribute="1" defaultMemberUniqueName="[Shopping_table_customer_segmentation1].[Payment_Method].[All]" allUniqueName="[Shopping_table_customer_segmentation1].[Payment_Method].[All]" dimensionUniqueName="[Shopping_table_customer_segmentation1]" displayFolder="" count="0" memberValueDatatype="130" unbalanced="0"/>
    <cacheHierarchy uniqueName="[Shopping_table_customer_segmentation1].[Shipping_Type]" caption="Shipping_Type" attribute="1" defaultMemberUniqueName="[Shopping_table_customer_segmentation1].[Shipping_Type].[All]" allUniqueName="[Shopping_table_customer_segmentation1].[Shipping_Type].[All]" dimensionUniqueName="[Shopping_table_customer_segmentation1]" displayFolder="" count="0" memberValueDatatype="130" unbalanced="0"/>
    <cacheHierarchy uniqueName="[Shopping_table_customer_segmentation1].[Discount_Applied]" caption="Discount_Applied" attribute="1" defaultMemberUniqueName="[Shopping_table_customer_segmentation1].[Discount_Applied].[All]" allUniqueName="[Shopping_table_customer_segmentation1].[Discount_Applied].[All]" dimensionUniqueName="[Shopping_table_customer_segmentation1]" displayFolder="" count="0" memberValueDatatype="130" unbalanced="0"/>
    <cacheHierarchy uniqueName="[Shopping_table_customer_segmentation1].[Promo_Code_Used]" caption="Promo_Code_Used" attribute="1" defaultMemberUniqueName="[Shopping_table_customer_segmentation1].[Promo_Code_Used].[All]" allUniqueName="[Shopping_table_customer_segmentation1].[Promo_Code_Used].[All]" dimensionUniqueName="[Shopping_table_customer_segmentation1]" displayFolder="" count="0" memberValueDatatype="130" unbalanced="0"/>
    <cacheHierarchy uniqueName="[Shopping_table_customer_segmentation1].[Previous_Purchases]" caption="Previous_Purchases" attribute="1" defaultMemberUniqueName="[Shopping_table_customer_segmentation1].[Previous_Purchases].[All]" allUniqueName="[Shopping_table_customer_segmentation1].[Previous_Purchases].[All]" dimensionUniqueName="[Shopping_table_customer_segmentation1]" displayFolder="" count="0" memberValueDatatype="130" unbalanced="0"/>
    <cacheHierarchy uniqueName="[Shopping_table_customer_segmentation1].[Preferred_Payment_Method]" caption="Preferred_Payment_Method" attribute="1" defaultMemberUniqueName="[Shopping_table_customer_segmentation1].[Preferred_Payment_Method].[All]" allUniqueName="[Shopping_table_customer_segmentation1].[Preferred_Payment_Method].[All]" dimensionUniqueName="[Shopping_table_customer_segmentation1]" displayFolder="" count="0" memberValueDatatype="130" unbalanced="0"/>
    <cacheHierarchy uniqueName="[Shopping_table_customer_segmentation1].[Frequency_of_Purchases]" caption="Frequency_of_Purchases" attribute="1" defaultMemberUniqueName="[Shopping_table_customer_segmentation1].[Frequency_of_Purchases].[All]" allUniqueName="[Shopping_table_customer_segmentation1].[Frequency_of_Purchases].[All]" dimensionUniqueName="[Shopping_table_customer_segmentation1]" displayFolder="" count="0" memberValueDatatype="130" unbalanced="0"/>
    <cacheHierarchy uniqueName="[std_customer_segmentation1].[Customer_ID]" caption="Customer_ID" attribute="1" defaultMemberUniqueName="[std_customer_segmentation1].[Customer_ID].[All]" allUniqueName="[std_customer_segmentation1].[Customer_ID].[All]" dimensionUniqueName="[std_customer_segmentation1]" displayFolder="" count="0" memberValueDatatype="20" unbalanced="0"/>
    <cacheHierarchy uniqueName="[std_customer_segmentation1].[Age]" caption="Age" attribute="1" defaultMemberUniqueName="[std_customer_segmentation1].[Age].[All]" allUniqueName="[std_customer_segmentation1].[Age].[All]" dimensionUniqueName="[std_customer_segmentation1]" displayFolder="" count="0" memberValueDatatype="20" unbalanced="0"/>
    <cacheHierarchy uniqueName="[std_customer_segmentation1].[Gender]" caption="Gender" attribute="1" defaultMemberUniqueName="[std_customer_segmentation1].[Gender].[All]" allUniqueName="[std_customer_segmentation1].[Gender].[All]" dimensionUniqueName="[std_customer_segmentation1]" displayFolder="" count="0" memberValueDatatype="130" unbalanced="0"/>
    <cacheHierarchy uniqueName="[std_customer_segmentation1].[ItemPurchased]" caption="ItemPurchased" attribute="1" defaultMemberUniqueName="[std_customer_segmentation1].[ItemPurchased].[All]" allUniqueName="[std_customer_segmentation1].[ItemPurchased].[All]" dimensionUniqueName="[std_customer_segmentation1]" displayFolder="" count="0" memberValueDatatype="130" unbalanced="0"/>
    <cacheHierarchy uniqueName="[std_customer_segmentation1].[Category]" caption="Category" attribute="1" defaultMemberUniqueName="[std_customer_segmentation1].[Category].[All]" allUniqueName="[std_customer_segmentation1].[Category].[All]" dimensionUniqueName="[std_customer_segmentation1]" displayFolder="" count="0" memberValueDatatype="130" unbalanced="0"/>
    <cacheHierarchy uniqueName="[std_customer_segmentation1].[PurchaseAmountUSD]" caption="PurchaseAmountUSD" attribute="1" defaultMemberUniqueName="[std_customer_segmentation1].[PurchaseAmountUSD].[All]" allUniqueName="[std_customer_segmentation1].[PurchaseAmountUSD].[All]" dimensionUniqueName="[std_customer_segmentation1]" displayFolder="" count="0" memberValueDatatype="5" unbalanced="0"/>
    <cacheHierarchy uniqueName="[std_customer_segmentation1].[Location]" caption="Location" attribute="1" defaultMemberUniqueName="[std_customer_segmentation1].[Location].[All]" allUniqueName="[std_customer_segmentation1].[Location].[All]" dimensionUniqueName="[std_customer_segmentation1]" displayFolder="" count="0" memberValueDatatype="130" unbalanced="0"/>
    <cacheHierarchy uniqueName="[std_customer_segmentation1].[Size]" caption="Size" attribute="1" defaultMemberUniqueName="[std_customer_segmentation1].[Size].[All]" allUniqueName="[std_customer_segmentation1].[Size].[All]" dimensionUniqueName="[std_customer_segmentation1]" displayFolder="" count="0" memberValueDatatype="130" unbalanced="0"/>
    <cacheHierarchy uniqueName="[std_customer_segmentation1].[Color]" caption="Color" attribute="1" defaultMemberUniqueName="[std_customer_segmentation1].[Color].[All]" allUniqueName="[std_customer_segmentation1].[Color].[All]" dimensionUniqueName="[std_customer_segmentation1]" displayFolder="" count="0" memberValueDatatype="130" unbalanced="0"/>
    <cacheHierarchy uniqueName="[std_customer_segmentation1].[Season]" caption="Season" attribute="1" defaultMemberUniqueName="[std_customer_segmentation1].[Season].[All]" allUniqueName="[std_customer_segmentation1].[Season].[All]" dimensionUniqueName="[std_customer_segmentation1]" displayFolder="" count="0" memberValueDatatype="130" unbalanced="0"/>
    <cacheHierarchy uniqueName="[std_customer_segmentation1].[ReviewRating]" caption="ReviewRating" attribute="1" defaultMemberUniqueName="[std_customer_segmentation1].[ReviewRating].[All]" allUniqueName="[std_customer_segmentation1].[ReviewRating].[All]" dimensionUniqueName="[std_customer_segmentation1]" displayFolder="" count="0" memberValueDatatype="20" unbalanced="0"/>
    <cacheHierarchy uniqueName="[std_customer_segmentation1].[SubscriptionStatus]" caption="SubscriptionStatus" attribute="1" defaultMemberUniqueName="[std_customer_segmentation1].[SubscriptionStatus].[All]" allUniqueName="[std_customer_segmentation1].[SubscriptionStatus].[All]" dimensionUniqueName="[std_customer_segmentation1]" displayFolder="" count="0" memberValueDatatype="130" unbalanced="0"/>
    <cacheHierarchy uniqueName="[std_customer_segmentation1].[ShippingType]" caption="ShippingType" attribute="1" defaultMemberUniqueName="[std_customer_segmentation1].[ShippingType].[All]" allUniqueName="[std_customer_segmentation1].[ShippingType].[All]" dimensionUniqueName="[std_customer_segmentation1]" displayFolder="" count="0" memberValueDatatype="130" unbalanced="0"/>
    <cacheHierarchy uniqueName="[std_customer_segmentation1].[DiscountApplied]" caption="DiscountApplied" attribute="1" defaultMemberUniqueName="[std_customer_segmentation1].[DiscountApplied].[All]" allUniqueName="[std_customer_segmentation1].[DiscountApplied].[All]" dimensionUniqueName="[std_customer_segmentation1]" displayFolder="" count="0" memberValueDatatype="130" unbalanced="0"/>
    <cacheHierarchy uniqueName="[std_customer_segmentation1].[PromoCodeUsed]" caption="PromoCodeUsed" attribute="1" defaultMemberUniqueName="[std_customer_segmentation1].[PromoCodeUsed].[All]" allUniqueName="[std_customer_segmentation1].[PromoCodeUsed].[All]" dimensionUniqueName="[std_customer_segmentation1]" displayFolder="" count="0" memberValueDatatype="130" unbalanced="0"/>
    <cacheHierarchy uniqueName="[std_customer_segmentation1].[PreviousPurchases]" caption="PreviousPurchases" attribute="1" defaultMemberUniqueName="[std_customer_segmentation1].[PreviousPurchases].[All]" allUniqueName="[std_customer_segmentation1].[PreviousPurchases].[All]" dimensionUniqueName="[std_customer_segmentation1]" displayFolder="" count="0" memberValueDatatype="20" unbalanced="0"/>
    <cacheHierarchy uniqueName="[std_customer_segmentation1].[PaymentMethod]" caption="PaymentMethod" attribute="1" defaultMemberUniqueName="[std_customer_segmentation1].[PaymentMethod].[All]" allUniqueName="[std_customer_segmentation1].[PaymentMethod].[All]" dimensionUniqueName="[std_customer_segmentation1]" displayFolder="" count="0" memberValueDatatype="130" unbalanced="0"/>
    <cacheHierarchy uniqueName="[std_customer_segmentation1].[FrequencyOfPurchases]" caption="FrequencyOfPurchases" attribute="1" defaultMemberUniqueName="[std_customer_segmentation1].[FrequencyOfPurchases].[All]" allUniqueName="[std_customer_segmentation1].[FrequencyOfPurchases].[All]" dimensionUniqueName="[std_customer_segmentation1]" displayFolder="" count="0" memberValueDatatype="130" unbalanced="0"/>
    <cacheHierarchy uniqueName="[std_customer_segmentation1].[Age_Group]" caption="Age_Group" attribute="1" defaultMemberUniqueName="[std_customer_segmentation1].[Age_Group].[All]" allUniqueName="[std_customer_segmentation1].[Age_Group].[All]" dimensionUniqueName="[std_customer_segmentation1]" displayFolder="" count="0" memberValueDatatype="130" unbalanced="0"/>
    <cacheHierarchy uniqueName="[Measures].[__XL_Count Shopping_table_customer_segmentation1]" caption="__XL_Count Shopping_table_customer_segmentation1" measure="1" displayFolder="" measureGroup="Shopping_table_customer_segmentation1" count="0" hidden="1"/>
    <cacheHierarchy uniqueName="[Measures].[__XL_Count std_customer_segmentation1]" caption="__XL_Count std_customer_segmentation1" measure="1" displayFolder="" measureGroup="std_customer_segmentation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Previous_Purchases]" caption="Count of Previous_Purchases" measure="1" displayFolder="" measureGroup="Shopping_table_customer_segmentation1" count="0" hidden="1">
      <extLst>
        <ext xmlns:x15="http://schemas.microsoft.com/office/spreadsheetml/2010/11/main" uri="{B97F6D7D-B522-45F9-BDA1-12C45D357490}">
          <x15:cacheHierarchy aggregatedColumn="35"/>
        </ext>
      </extLst>
    </cacheHierarchy>
    <cacheHierarchy uniqueName="[Measures].[Sum of Purchase_Amount_USD]" caption="Sum of Purchase_Amount_USD" measure="1" displayFolder="" measureGroup="Shopping_table_customer_segmentation1" count="0" hidden="1">
      <extLst>
        <ext xmlns:x15="http://schemas.microsoft.com/office/spreadsheetml/2010/11/main" uri="{B97F6D7D-B522-45F9-BDA1-12C45D357490}">
          <x15:cacheHierarchy aggregatedColumn="24"/>
        </ext>
      </extLst>
    </cacheHierarchy>
    <cacheHierarchy uniqueName="[Measures].[Count of Category]" caption="Count of Category" measure="1" displayFolder="" measureGroup="Shopping_table_customer_segmentation1" count="0" hidden="1">
      <extLst>
        <ext xmlns:x15="http://schemas.microsoft.com/office/spreadsheetml/2010/11/main" uri="{B97F6D7D-B522-45F9-BDA1-12C45D357490}">
          <x15:cacheHierarchy aggregatedColumn="23"/>
        </ext>
      </extLst>
    </cacheHierarchy>
    <cacheHierarchy uniqueName="[Measures].[Count of Subscription_Status]" caption="Count of Subscription_Status" measure="1" displayFolder="" measureGroup="Shopping_table_customer_segmentation1" count="0" hidden="1">
      <extLst>
        <ext xmlns:x15="http://schemas.microsoft.com/office/spreadsheetml/2010/11/main" uri="{B97F6D7D-B522-45F9-BDA1-12C45D357490}">
          <x15:cacheHierarchy aggregatedColumn="30"/>
        </ext>
      </extLst>
    </cacheHierarchy>
    <cacheHierarchy uniqueName="[Measures].[Sum of Review_Rating]" caption="Sum of Review_Rating" measure="1" displayFolder="" measureGroup="Shopping_table_customer_segmentation1" count="0" hidden="1">
      <extLst>
        <ext xmlns:x15="http://schemas.microsoft.com/office/spreadsheetml/2010/11/main" uri="{B97F6D7D-B522-45F9-BDA1-12C45D357490}">
          <x15:cacheHierarchy aggregatedColumn="29"/>
        </ext>
      </extLst>
    </cacheHierarchy>
    <cacheHierarchy uniqueName="[Measures].[Count of Discount_Applied]" caption="Count of Discount_Applied" measure="1" displayFolder="" measureGroup="Shopping_table_customer_segmentation1" count="0" hidden="1">
      <extLst>
        <ext xmlns:x15="http://schemas.microsoft.com/office/spreadsheetml/2010/11/main" uri="{B97F6D7D-B522-45F9-BDA1-12C45D357490}">
          <x15:cacheHierarchy aggregatedColumn="33"/>
        </ext>
      </extLst>
    </cacheHierarchy>
    <cacheHierarchy uniqueName="[Measures].[Sum of ReviewRating]" caption="Sum of ReviewRating" measure="1" displayFolder="" measureGroup="std_customer_segmentation1" count="0" hidden="1">
      <extLst>
        <ext xmlns:x15="http://schemas.microsoft.com/office/spreadsheetml/2010/11/main" uri="{B97F6D7D-B522-45F9-BDA1-12C45D357490}">
          <x15:cacheHierarchy aggregatedColumn="48"/>
        </ext>
      </extLst>
    </cacheHierarchy>
    <cacheHierarchy uniqueName="[Measures].[Count of SubscriptionStatus]" caption="Count of SubscriptionStatus" measure="1" displayFolder="" measureGroup="std_customer_segmentation1" count="0" hidden="1">
      <extLst>
        <ext xmlns:x15="http://schemas.microsoft.com/office/spreadsheetml/2010/11/main" uri="{B97F6D7D-B522-45F9-BDA1-12C45D357490}">
          <x15:cacheHierarchy aggregatedColumn="49"/>
        </ext>
      </extLst>
    </cacheHierarchy>
    <cacheHierarchy uniqueName="[Measures].[Count of Item_Purchased]" caption="Count of Item_Purchased" measure="1" displayFolder="" measureGroup="Shopping_table_customer_segmentation1" count="0" hidden="1">
      <extLst>
        <ext xmlns:x15="http://schemas.microsoft.com/office/spreadsheetml/2010/11/main" uri="{B97F6D7D-B522-45F9-BDA1-12C45D357490}">
          <x15:cacheHierarchy aggregatedColumn="22"/>
        </ext>
      </extLst>
    </cacheHierarchy>
    <cacheHierarchy uniqueName="[Measures].[Count of Category 2]" caption="Count of Category 2" measure="1" displayFolder="" measureGroup="Range" count="0" hidden="1">
      <extLst>
        <ext xmlns:x15="http://schemas.microsoft.com/office/spreadsheetml/2010/11/main" uri="{B97F6D7D-B522-45F9-BDA1-12C45D357490}">
          <x15:cacheHierarchy aggregatedColumn="4"/>
        </ext>
      </extLst>
    </cacheHierarchy>
    <cacheHierarchy uniqueName="[Measures].[Count of Item_Purchased 2]" caption="Count of Item_Purchased 2" measure="1" displayFolder="" measureGroup="Range" count="0" oneField="1" hidden="1">
      <fieldsUsage count="1">
        <fieldUsage x="2"/>
      </fieldsUsage>
      <extLst>
        <ext xmlns:x15="http://schemas.microsoft.com/office/spreadsheetml/2010/11/main" uri="{B97F6D7D-B522-45F9-BDA1-12C45D357490}">
          <x15:cacheHierarchy aggregatedColumn="3"/>
        </ext>
      </extLst>
    </cacheHierarchy>
  </cacheHierarchies>
  <kpis count="0"/>
  <dimensions count="4">
    <dimension measure="1" name="Measures" uniqueName="[Measures]" caption="Measures"/>
    <dimension name="Range" uniqueName="[Range]" caption="Range"/>
    <dimension name="Shopping_table_customer_segmentation1" uniqueName="[Shopping_table_customer_segmentation1]" caption="Shopping_table_customer_segmentation1"/>
    <dimension name="std_customer_segmentation1" uniqueName="[std_customer_segmentation1]" caption="std_customer_segmentation1"/>
  </dimensions>
  <measureGroups count="3">
    <measureGroup name="Range" caption="Range"/>
    <measureGroup name="Shopping_table_customer_segmentation1" caption="Shopping_table_customer_segmentation1"/>
    <measureGroup name="std_customer_segmentation1" caption="std_customer_segmentation1"/>
  </measureGroups>
  <maps count="4">
    <map measureGroup="0"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tyapraveenkumar pavankumar" refreshedDate="46129.460822106485" backgroundQuery="1" createdVersion="3" refreshedVersion="8" minRefreshableVersion="3" recordCount="0" supportSubquery="1" supportAdvancedDrill="1" xr:uid="{86CAB4DC-70C8-4A80-8F59-77B133472E5D}">
  <cacheSource type="external" connectionId="6">
    <extLst>
      <ext xmlns:x14="http://schemas.microsoft.com/office/spreadsheetml/2009/9/main" uri="{F057638F-6D5F-4e77-A914-E7F072B9BCA8}">
        <x14:sourceConnection name="ThisWorkbookDataModel"/>
      </ext>
    </extLst>
  </cacheSource>
  <cacheFields count="0"/>
  <cacheHierarchies count="70">
    <cacheHierarchy uniqueName="[Range].[Customer_ID]" caption="Customer_ID" attribute="1" defaultMemberUniqueName="[Range].[Customer_ID].[All]" allUniqueName="[Range].[Customer_ID].[All]" dimensionUniqueName="[Range]" displayFolder="" count="0" memberValueDatatype="20" unbalanced="0"/>
    <cacheHierarchy uniqueName="[Range].[Age]" caption="Age" attribute="1" defaultMemberUniqueName="[Range].[Age].[All]" allUniqueName="[Range].[Age].[All]" dimensionUniqueName="[Range]" displayFolder="" count="0" memberValueDatatype="20" unbalanced="0"/>
    <cacheHierarchy uniqueName="[Range].[Gender]" caption="Gender" attribute="1" defaultMemberUniqueName="[Range].[Gender].[All]" allUniqueName="[Range].[Gender].[All]" dimensionUniqueName="[Range]" displayFolder="" count="0" memberValueDatatype="130" unbalanced="0"/>
    <cacheHierarchy uniqueName="[Range].[Item_Purchased]" caption="Item_Purchased" attribute="1" defaultMemberUniqueName="[Range].[Item_Purchased].[All]" allUniqueName="[Range].[Item_Purchased].[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Purchase_Amount_USD]" caption="Purchase_Amount_USD" attribute="1" defaultMemberUniqueName="[Range].[Purchase_Amount_USD].[All]" allUniqueName="[Range].[Purchase_Amount_USD].[All]" dimensionUniqueName="[Range]" displayFolder="" count="0" memberValueDatatype="20" unbalanced="0"/>
    <cacheHierarchy uniqueName="[Range].[Location]" caption="Location" attribute="1" defaultMemberUniqueName="[Range].[Location].[All]" allUniqueName="[Range].[Location].[All]" dimensionUniqueName="[Range]" displayFolder="" count="0" memberValueDatatype="130" unbalanced="0"/>
    <cacheHierarchy uniqueName="[Range].[Size]" caption="Size" attribute="1" defaultMemberUniqueName="[Range].[Size].[All]" allUniqueName="[Range].[Size].[All]" dimensionUniqueName="[Range]" displayFolder="" count="0" memberValueDatatype="130" unbalanced="0"/>
    <cacheHierarchy uniqueName="[Range].[Color]" caption="Color" attribute="1" defaultMemberUniqueName="[Range].[Color].[All]" allUniqueName="[Range].[Color].[All]" dimensionUniqueName="[Range]" displayFolder="" count="0" memberValueDatatype="130" unbalanced="0"/>
    <cacheHierarchy uniqueName="[Range].[Season]" caption="Season" attribute="1" defaultMemberUniqueName="[Range].[Season].[All]" allUniqueName="[Range].[Season].[All]" dimensionUniqueName="[Range]" displayFolder="" count="0" memberValueDatatype="130" unbalanced="0"/>
    <cacheHierarchy uniqueName="[Range].[Review_Rating]" caption="Review_Rating" attribute="1" defaultMemberUniqueName="[Range].[Review_Rating].[All]" allUniqueName="[Range].[Review_Rating].[All]" dimensionUniqueName="[Range]" displayFolder="" count="0" memberValueDatatype="5" unbalanced="0"/>
    <cacheHierarchy uniqueName="[Range].[Subscription_Status]" caption="Subscription_Status" attribute="1" defaultMemberUniqueName="[Range].[Subscription_Status].[All]" allUniqueName="[Range].[Subscription_Status].[All]" dimensionUniqueName="[Range]" displayFolder="" count="0" memberValueDatatype="130" unbalanced="0"/>
    <cacheHierarchy uniqueName="[Range].[Payment_Method]" caption="Payment_Method" attribute="1" defaultMemberUniqueName="[Range].[Payment_Method].[All]" allUniqueName="[Range].[Payment_Method].[All]" dimensionUniqueName="[Range]" displayFolder="" count="0" memberValueDatatype="130" unbalanced="0"/>
    <cacheHierarchy uniqueName="[Range].[Shipping_Type]" caption="Shipping_Type" attribute="1" defaultMemberUniqueName="[Range].[Shipping_Type].[All]" allUniqueName="[Range].[Shipping_Type].[All]" dimensionUniqueName="[Range]" displayFolder="" count="0" memberValueDatatype="130" unbalanced="0"/>
    <cacheHierarchy uniqueName="[Range].[Discount_Applied]" caption="Discount_Applied" attribute="1" defaultMemberUniqueName="[Range].[Discount_Applied].[All]" allUniqueName="[Range].[Discount_Applied].[All]" dimensionUniqueName="[Range]" displayFolder="" count="0" memberValueDatatype="130" unbalanced="0"/>
    <cacheHierarchy uniqueName="[Range].[Promo_Code_Used]" caption="Promo_Code_Used" attribute="1" defaultMemberUniqueName="[Range].[Promo_Code_Used].[All]" allUniqueName="[Range].[Promo_Code_Used].[All]" dimensionUniqueName="[Range]" displayFolder="" count="0" memberValueDatatype="130" unbalanced="0"/>
    <cacheHierarchy uniqueName="[Range].[Previous_Purchases]" caption="Previous_Purchases" attribute="1" defaultMemberUniqueName="[Range].[Previous_Purchases].[All]" allUniqueName="[Range].[Previous_Purchases].[All]" dimensionUniqueName="[Range]" displayFolder="" count="0" memberValueDatatype="20" unbalanced="0"/>
    <cacheHierarchy uniqueName="[Range].[Preferred_Payment_Method]" caption="Preferred_Payment_Method" attribute="1" defaultMemberUniqueName="[Range].[Preferred_Payment_Method].[All]" allUniqueName="[Range].[Preferred_Payment_Method].[All]" dimensionUniqueName="[Range]" displayFolder="" count="0" memberValueDatatype="130" unbalanced="0"/>
    <cacheHierarchy uniqueName="[Range].[Frequency_of_Purchases]" caption="Frequency_of_Purchases" attribute="1" defaultMemberUniqueName="[Range].[Frequency_of_Purchases].[All]" allUniqueName="[Range].[Frequency_of_Purchases].[All]" dimensionUniqueName="[Range]" displayFolder="" count="0" memberValueDatatype="130" unbalanced="0"/>
    <cacheHierarchy uniqueName="[Shopping_table_customer_segmentation1].[Customer_ID]" caption="Customer_ID" attribute="1" defaultMemberUniqueName="[Shopping_table_customer_segmentation1].[Customer_ID].[All]" allUniqueName="[Shopping_table_customer_segmentation1].[Customer_ID].[All]" dimensionUniqueName="[Shopping_table_customer_segmentation1]" displayFolder="" count="0" memberValueDatatype="130" unbalanced="0"/>
    <cacheHierarchy uniqueName="[Shopping_table_customer_segmentation1].[Age]" caption="Age" attribute="1" defaultMemberUniqueName="[Shopping_table_customer_segmentation1].[Age].[All]" allUniqueName="[Shopping_table_customer_segmentation1].[Age].[All]" dimensionUniqueName="[Shopping_table_customer_segmentation1]" displayFolder="" count="0" memberValueDatatype="20" unbalanced="0"/>
    <cacheHierarchy uniqueName="[Shopping_table_customer_segmentation1].[Gender]" caption="Gender" attribute="1" defaultMemberUniqueName="[Shopping_table_customer_segmentation1].[Gender].[All]" allUniqueName="[Shopping_table_customer_segmentation1].[Gender].[All]" dimensionUniqueName="[Shopping_table_customer_segmentation1]" displayFolder="" count="0" memberValueDatatype="130" unbalanced="0"/>
    <cacheHierarchy uniqueName="[Shopping_table_customer_segmentation1].[Item_Purchased]" caption="Item_Purchased" attribute="1" defaultMemberUniqueName="[Shopping_table_customer_segmentation1].[Item_Purchased].[All]" allUniqueName="[Shopping_table_customer_segmentation1].[Item_Purchased].[All]" dimensionUniqueName="[Shopping_table_customer_segmentation1]" displayFolder="" count="0" memberValueDatatype="130" unbalanced="0"/>
    <cacheHierarchy uniqueName="[Shopping_table_customer_segmentation1].[Category]" caption="Category" attribute="1" defaultMemberUniqueName="[Shopping_table_customer_segmentation1].[Category].[All]" allUniqueName="[Shopping_table_customer_segmentation1].[Category].[All]" dimensionUniqueName="[Shopping_table_customer_segmentation1]" displayFolder="" count="0" memberValueDatatype="130" unbalanced="0"/>
    <cacheHierarchy uniqueName="[Shopping_table_customer_segmentation1].[Purchase_Amount_USD]" caption="Purchase_Amount_USD" attribute="1" defaultMemberUniqueName="[Shopping_table_customer_segmentation1].[Purchase_Amount_USD].[All]" allUniqueName="[Shopping_table_customer_segmentation1].[Purchase_Amount_USD].[All]" dimensionUniqueName="[Shopping_table_customer_segmentation1]" displayFolder="" count="0" memberValueDatatype="20" unbalanced="0"/>
    <cacheHierarchy uniqueName="[Shopping_table_customer_segmentation1].[Location]" caption="Location" attribute="1" defaultMemberUniqueName="[Shopping_table_customer_segmentation1].[Location].[All]" allUniqueName="[Shopping_table_customer_segmentation1].[Location].[All]" dimensionUniqueName="[Shopping_table_customer_segmentation1]" displayFolder="" count="0" memberValueDatatype="130" unbalanced="0"/>
    <cacheHierarchy uniqueName="[Shopping_table_customer_segmentation1].[Size]" caption="Size" attribute="1" defaultMemberUniqueName="[Shopping_table_customer_segmentation1].[Size].[All]" allUniqueName="[Shopping_table_customer_segmentation1].[Size].[All]" dimensionUniqueName="[Shopping_table_customer_segmentation1]" displayFolder="" count="0" memberValueDatatype="130" unbalanced="0"/>
    <cacheHierarchy uniqueName="[Shopping_table_customer_segmentation1].[Color]" caption="Color" attribute="1" defaultMemberUniqueName="[Shopping_table_customer_segmentation1].[Color].[All]" allUniqueName="[Shopping_table_customer_segmentation1].[Color].[All]" dimensionUniqueName="[Shopping_table_customer_segmentation1]" displayFolder="" count="0" memberValueDatatype="130" unbalanced="0"/>
    <cacheHierarchy uniqueName="[Shopping_table_customer_segmentation1].[Season]" caption="Season" attribute="1" defaultMemberUniqueName="[Shopping_table_customer_segmentation1].[Season].[All]" allUniqueName="[Shopping_table_customer_segmentation1].[Season].[All]" dimensionUniqueName="[Shopping_table_customer_segmentation1]" displayFolder="" count="0" memberValueDatatype="130" unbalanced="0"/>
    <cacheHierarchy uniqueName="[Shopping_table_customer_segmentation1].[Review_Rating]" caption="Review_Rating" attribute="1" defaultMemberUniqueName="[Shopping_table_customer_segmentation1].[Review_Rating].[All]" allUniqueName="[Shopping_table_customer_segmentation1].[Review_Rating].[All]" dimensionUniqueName="[Shopping_table_customer_segmentation1]" displayFolder="" count="0" memberValueDatatype="5" unbalanced="0"/>
    <cacheHierarchy uniqueName="[Shopping_table_customer_segmentation1].[Subscription_Status]" caption="Subscription_Status" attribute="1" defaultMemberUniqueName="[Shopping_table_customer_segmentation1].[Subscription_Status].[All]" allUniqueName="[Shopping_table_customer_segmentation1].[Subscription_Status].[All]" dimensionUniqueName="[Shopping_table_customer_segmentation1]" displayFolder="" count="0" memberValueDatatype="130" unbalanced="0"/>
    <cacheHierarchy uniqueName="[Shopping_table_customer_segmentation1].[Payment_Method]" caption="Payment_Method" attribute="1" defaultMemberUniqueName="[Shopping_table_customer_segmentation1].[Payment_Method].[All]" allUniqueName="[Shopping_table_customer_segmentation1].[Payment_Method].[All]" dimensionUniqueName="[Shopping_table_customer_segmentation1]" displayFolder="" count="0" memberValueDatatype="130" unbalanced="0"/>
    <cacheHierarchy uniqueName="[Shopping_table_customer_segmentation1].[Shipping_Type]" caption="Shipping_Type" attribute="1" defaultMemberUniqueName="[Shopping_table_customer_segmentation1].[Shipping_Type].[All]" allUniqueName="[Shopping_table_customer_segmentation1].[Shipping_Type].[All]" dimensionUniqueName="[Shopping_table_customer_segmentation1]" displayFolder="" count="0" memberValueDatatype="130" unbalanced="0"/>
    <cacheHierarchy uniqueName="[Shopping_table_customer_segmentation1].[Discount_Applied]" caption="Discount_Applied" attribute="1" defaultMemberUniqueName="[Shopping_table_customer_segmentation1].[Discount_Applied].[All]" allUniqueName="[Shopping_table_customer_segmentation1].[Discount_Applied].[All]" dimensionUniqueName="[Shopping_table_customer_segmentation1]" displayFolder="" count="0" memberValueDatatype="130" unbalanced="0"/>
    <cacheHierarchy uniqueName="[Shopping_table_customer_segmentation1].[Promo_Code_Used]" caption="Promo_Code_Used" attribute="1" defaultMemberUniqueName="[Shopping_table_customer_segmentation1].[Promo_Code_Used].[All]" allUniqueName="[Shopping_table_customer_segmentation1].[Promo_Code_Used].[All]" dimensionUniqueName="[Shopping_table_customer_segmentation1]" displayFolder="" count="0" memberValueDatatype="130" unbalanced="0"/>
    <cacheHierarchy uniqueName="[Shopping_table_customer_segmentation1].[Previous_Purchases]" caption="Previous_Purchases" attribute="1" defaultMemberUniqueName="[Shopping_table_customer_segmentation1].[Previous_Purchases].[All]" allUniqueName="[Shopping_table_customer_segmentation1].[Previous_Purchases].[All]" dimensionUniqueName="[Shopping_table_customer_segmentation1]" displayFolder="" count="0" memberValueDatatype="130" unbalanced="0"/>
    <cacheHierarchy uniqueName="[Shopping_table_customer_segmentation1].[Preferred_Payment_Method]" caption="Preferred_Payment_Method" attribute="1" defaultMemberUniqueName="[Shopping_table_customer_segmentation1].[Preferred_Payment_Method].[All]" allUniqueName="[Shopping_table_customer_segmentation1].[Preferred_Payment_Method].[All]" dimensionUniqueName="[Shopping_table_customer_segmentation1]" displayFolder="" count="0" memberValueDatatype="130" unbalanced="0"/>
    <cacheHierarchy uniqueName="[Shopping_table_customer_segmentation1].[Frequency_of_Purchases]" caption="Frequency_of_Purchases" attribute="1" defaultMemberUniqueName="[Shopping_table_customer_segmentation1].[Frequency_of_Purchases].[All]" allUniqueName="[Shopping_table_customer_segmentation1].[Frequency_of_Purchases].[All]" dimensionUniqueName="[Shopping_table_customer_segmentation1]" displayFolder="" count="0" memberValueDatatype="130" unbalanced="0"/>
    <cacheHierarchy uniqueName="[std_customer_segmentation1].[Customer_ID]" caption="Customer_ID" attribute="1" defaultMemberUniqueName="[std_customer_segmentation1].[Customer_ID].[All]" allUniqueName="[std_customer_segmentation1].[Customer_ID].[All]" dimensionUniqueName="[std_customer_segmentation1]" displayFolder="" count="0" memberValueDatatype="20" unbalanced="0"/>
    <cacheHierarchy uniqueName="[std_customer_segmentation1].[Age]" caption="Age" attribute="1" defaultMemberUniqueName="[std_customer_segmentation1].[Age].[All]" allUniqueName="[std_customer_segmentation1].[Age].[All]" dimensionUniqueName="[std_customer_segmentation1]" displayFolder="" count="0" memberValueDatatype="20" unbalanced="0"/>
    <cacheHierarchy uniqueName="[std_customer_segmentation1].[Gender]" caption="Gender" attribute="1" defaultMemberUniqueName="[std_customer_segmentation1].[Gender].[All]" allUniqueName="[std_customer_segmentation1].[Gender].[All]" dimensionUniqueName="[std_customer_segmentation1]" displayFolder="" count="0" memberValueDatatype="130" unbalanced="0"/>
    <cacheHierarchy uniqueName="[std_customer_segmentation1].[ItemPurchased]" caption="ItemPurchased" attribute="1" defaultMemberUniqueName="[std_customer_segmentation1].[ItemPurchased].[All]" allUniqueName="[std_customer_segmentation1].[ItemPurchased].[All]" dimensionUniqueName="[std_customer_segmentation1]" displayFolder="" count="0" memberValueDatatype="130" unbalanced="0"/>
    <cacheHierarchy uniqueName="[std_customer_segmentation1].[Category]" caption="Category" attribute="1" defaultMemberUniqueName="[std_customer_segmentation1].[Category].[All]" allUniqueName="[std_customer_segmentation1].[Category].[All]" dimensionUniqueName="[std_customer_segmentation1]" displayFolder="" count="0" memberValueDatatype="130" unbalanced="0"/>
    <cacheHierarchy uniqueName="[std_customer_segmentation1].[PurchaseAmountUSD]" caption="PurchaseAmountUSD" attribute="1" defaultMemberUniqueName="[std_customer_segmentation1].[PurchaseAmountUSD].[All]" allUniqueName="[std_customer_segmentation1].[PurchaseAmountUSD].[All]" dimensionUniqueName="[std_customer_segmentation1]" displayFolder="" count="0" memberValueDatatype="5" unbalanced="0"/>
    <cacheHierarchy uniqueName="[std_customer_segmentation1].[Location]" caption="Location" attribute="1" defaultMemberUniqueName="[std_customer_segmentation1].[Location].[All]" allUniqueName="[std_customer_segmentation1].[Location].[All]" dimensionUniqueName="[std_customer_segmentation1]" displayFolder="" count="0" memberValueDatatype="130" unbalanced="0"/>
    <cacheHierarchy uniqueName="[std_customer_segmentation1].[Size]" caption="Size" attribute="1" defaultMemberUniqueName="[std_customer_segmentation1].[Size].[All]" allUniqueName="[std_customer_segmentation1].[Size].[All]" dimensionUniqueName="[std_customer_segmentation1]" displayFolder="" count="0" memberValueDatatype="130" unbalanced="0"/>
    <cacheHierarchy uniqueName="[std_customer_segmentation1].[Color]" caption="Color" attribute="1" defaultMemberUniqueName="[std_customer_segmentation1].[Color].[All]" allUniqueName="[std_customer_segmentation1].[Color].[All]" dimensionUniqueName="[std_customer_segmentation1]" displayFolder="" count="0" memberValueDatatype="130" unbalanced="0"/>
    <cacheHierarchy uniqueName="[std_customer_segmentation1].[Season]" caption="Season" attribute="1" defaultMemberUniqueName="[std_customer_segmentation1].[Season].[All]" allUniqueName="[std_customer_segmentation1].[Season].[All]" dimensionUniqueName="[std_customer_segmentation1]" displayFolder="" count="0" memberValueDatatype="130" unbalanced="0"/>
    <cacheHierarchy uniqueName="[std_customer_segmentation1].[ReviewRating]" caption="ReviewRating" attribute="1" defaultMemberUniqueName="[std_customer_segmentation1].[ReviewRating].[All]" allUniqueName="[std_customer_segmentation1].[ReviewRating].[All]" dimensionUniqueName="[std_customer_segmentation1]" displayFolder="" count="0" memberValueDatatype="20" unbalanced="0"/>
    <cacheHierarchy uniqueName="[std_customer_segmentation1].[SubscriptionStatus]" caption="SubscriptionStatus" attribute="1" defaultMemberUniqueName="[std_customer_segmentation1].[SubscriptionStatus].[All]" allUniqueName="[std_customer_segmentation1].[SubscriptionStatus].[All]" dimensionUniqueName="[std_customer_segmentation1]" displayFolder="" count="0" memberValueDatatype="130" unbalanced="0"/>
    <cacheHierarchy uniqueName="[std_customer_segmentation1].[ShippingType]" caption="ShippingType" attribute="1" defaultMemberUniqueName="[std_customer_segmentation1].[ShippingType].[All]" allUniqueName="[std_customer_segmentation1].[ShippingType].[All]" dimensionUniqueName="[std_customer_segmentation1]" displayFolder="" count="0" memberValueDatatype="130" unbalanced="0"/>
    <cacheHierarchy uniqueName="[std_customer_segmentation1].[DiscountApplied]" caption="DiscountApplied" attribute="1" defaultMemberUniqueName="[std_customer_segmentation1].[DiscountApplied].[All]" allUniqueName="[std_customer_segmentation1].[DiscountApplied].[All]" dimensionUniqueName="[std_customer_segmentation1]" displayFolder="" count="0" memberValueDatatype="130" unbalanced="0"/>
    <cacheHierarchy uniqueName="[std_customer_segmentation1].[PromoCodeUsed]" caption="PromoCodeUsed" attribute="1" defaultMemberUniqueName="[std_customer_segmentation1].[PromoCodeUsed].[All]" allUniqueName="[std_customer_segmentation1].[PromoCodeUsed].[All]" dimensionUniqueName="[std_customer_segmentation1]" displayFolder="" count="0" memberValueDatatype="130" unbalanced="0"/>
    <cacheHierarchy uniqueName="[std_customer_segmentation1].[PreviousPurchases]" caption="PreviousPurchases" attribute="1" defaultMemberUniqueName="[std_customer_segmentation1].[PreviousPurchases].[All]" allUniqueName="[std_customer_segmentation1].[PreviousPurchases].[All]" dimensionUniqueName="[std_customer_segmentation1]" displayFolder="" count="0" memberValueDatatype="20" unbalanced="0"/>
    <cacheHierarchy uniqueName="[std_customer_segmentation1].[PaymentMethod]" caption="PaymentMethod" attribute="1" defaultMemberUniqueName="[std_customer_segmentation1].[PaymentMethod].[All]" allUniqueName="[std_customer_segmentation1].[PaymentMethod].[All]" dimensionUniqueName="[std_customer_segmentation1]" displayFolder="" count="0" memberValueDatatype="130" unbalanced="0"/>
    <cacheHierarchy uniqueName="[std_customer_segmentation1].[FrequencyOfPurchases]" caption="FrequencyOfPurchases" attribute="1" defaultMemberUniqueName="[std_customer_segmentation1].[FrequencyOfPurchases].[All]" allUniqueName="[std_customer_segmentation1].[FrequencyOfPurchases].[All]" dimensionUniqueName="[std_customer_segmentation1]" displayFolder="" count="0" memberValueDatatype="130" unbalanced="0"/>
    <cacheHierarchy uniqueName="[std_customer_segmentation1].[Age_Group]" caption="Age_Group" attribute="1" defaultMemberUniqueName="[std_customer_segmentation1].[Age_Group].[All]" allUniqueName="[std_customer_segmentation1].[Age_Group].[All]" dimensionUniqueName="[std_customer_segmentation1]" displayFolder="" count="0" memberValueDatatype="130" unbalanced="0"/>
    <cacheHierarchy uniqueName="[Measures].[__XL_Count Shopping_table_customer_segmentation1]" caption="__XL_Count Shopping_table_customer_segmentation1" measure="1" displayFolder="" measureGroup="Shopping_table_customer_segmentation1" count="0" hidden="1"/>
    <cacheHierarchy uniqueName="[Measures].[__XL_Count std_customer_segmentation1]" caption="__XL_Count std_customer_segmentation1" measure="1" displayFolder="" measureGroup="std_customer_segmentation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Previous_Purchases]" caption="Count of Previous_Purchases" measure="1" displayFolder="" measureGroup="Shopping_table_customer_segmentation1" count="0" hidden="1">
      <extLst>
        <ext xmlns:x15="http://schemas.microsoft.com/office/spreadsheetml/2010/11/main" uri="{B97F6D7D-B522-45F9-BDA1-12C45D357490}">
          <x15:cacheHierarchy aggregatedColumn="35"/>
        </ext>
      </extLst>
    </cacheHierarchy>
    <cacheHierarchy uniqueName="[Measures].[Sum of Purchase_Amount_USD]" caption="Sum of Purchase_Amount_USD" measure="1" displayFolder="" measureGroup="Shopping_table_customer_segmentation1" count="0" hidden="1">
      <extLst>
        <ext xmlns:x15="http://schemas.microsoft.com/office/spreadsheetml/2010/11/main" uri="{B97F6D7D-B522-45F9-BDA1-12C45D357490}">
          <x15:cacheHierarchy aggregatedColumn="24"/>
        </ext>
      </extLst>
    </cacheHierarchy>
    <cacheHierarchy uniqueName="[Measures].[Count of Category]" caption="Count of Category" measure="1" displayFolder="" measureGroup="Shopping_table_customer_segmentation1" count="0" hidden="1">
      <extLst>
        <ext xmlns:x15="http://schemas.microsoft.com/office/spreadsheetml/2010/11/main" uri="{B97F6D7D-B522-45F9-BDA1-12C45D357490}">
          <x15:cacheHierarchy aggregatedColumn="23"/>
        </ext>
      </extLst>
    </cacheHierarchy>
    <cacheHierarchy uniqueName="[Measures].[Count of Subscription_Status]" caption="Count of Subscription_Status" measure="1" displayFolder="" measureGroup="Shopping_table_customer_segmentation1" count="0" hidden="1">
      <extLst>
        <ext xmlns:x15="http://schemas.microsoft.com/office/spreadsheetml/2010/11/main" uri="{B97F6D7D-B522-45F9-BDA1-12C45D357490}">
          <x15:cacheHierarchy aggregatedColumn="30"/>
        </ext>
      </extLst>
    </cacheHierarchy>
    <cacheHierarchy uniqueName="[Measures].[Sum of Review_Rating]" caption="Sum of Review_Rating" measure="1" displayFolder="" measureGroup="Shopping_table_customer_segmentation1" count="0" hidden="1">
      <extLst>
        <ext xmlns:x15="http://schemas.microsoft.com/office/spreadsheetml/2010/11/main" uri="{B97F6D7D-B522-45F9-BDA1-12C45D357490}">
          <x15:cacheHierarchy aggregatedColumn="29"/>
        </ext>
      </extLst>
    </cacheHierarchy>
    <cacheHierarchy uniqueName="[Measures].[Count of Discount_Applied]" caption="Count of Discount_Applied" measure="1" displayFolder="" measureGroup="Shopping_table_customer_segmentation1" count="0" hidden="1">
      <extLst>
        <ext xmlns:x15="http://schemas.microsoft.com/office/spreadsheetml/2010/11/main" uri="{B97F6D7D-B522-45F9-BDA1-12C45D357490}">
          <x15:cacheHierarchy aggregatedColumn="33"/>
        </ext>
      </extLst>
    </cacheHierarchy>
    <cacheHierarchy uniqueName="[Measures].[Sum of ReviewRating]" caption="Sum of ReviewRating" measure="1" displayFolder="" measureGroup="std_customer_segmentation1" count="0" hidden="1">
      <extLst>
        <ext xmlns:x15="http://schemas.microsoft.com/office/spreadsheetml/2010/11/main" uri="{B97F6D7D-B522-45F9-BDA1-12C45D357490}">
          <x15:cacheHierarchy aggregatedColumn="48"/>
        </ext>
      </extLst>
    </cacheHierarchy>
    <cacheHierarchy uniqueName="[Measures].[Count of SubscriptionStatus]" caption="Count of SubscriptionStatus" measure="1" displayFolder="" measureGroup="std_customer_segmentation1" count="0" hidden="1">
      <extLst>
        <ext xmlns:x15="http://schemas.microsoft.com/office/spreadsheetml/2010/11/main" uri="{B97F6D7D-B522-45F9-BDA1-12C45D357490}">
          <x15:cacheHierarchy aggregatedColumn="49"/>
        </ext>
      </extLst>
    </cacheHierarchy>
    <cacheHierarchy uniqueName="[Measures].[Count of Item_Purchased]" caption="Count of Item_Purchased" measure="1" displayFolder="" measureGroup="Shopping_table_customer_segmentation1" count="0" hidden="1">
      <extLst>
        <ext xmlns:x15="http://schemas.microsoft.com/office/spreadsheetml/2010/11/main" uri="{B97F6D7D-B522-45F9-BDA1-12C45D357490}">
          <x15:cacheHierarchy aggregatedColumn="22"/>
        </ext>
      </extLst>
    </cacheHierarchy>
  </cacheHierarchies>
  <kpis count="0"/>
  <dimensions count="4">
    <dimension measure="1" name="Measures" uniqueName="[Measures]" caption="Measures"/>
    <dimension name="Range" uniqueName="[Range]" caption="Range"/>
    <dimension name="Shopping_table_customer_segmentation1" uniqueName="[Shopping_table_customer_segmentation1]" caption="Shopping_table_customer_segmentation1"/>
    <dimension name="std_customer_segmentation1" uniqueName="[std_customer_segmentation1]" caption="std_customer_segmentation1"/>
  </dimensions>
  <measureGroups count="3">
    <measureGroup name="Range" caption="Range"/>
    <measureGroup name="Shopping_table_customer_segmentation1" caption="Shopping_table_customer_segmentation1"/>
    <measureGroup name="std_customer_segmentation1" caption="std_customer_segmentation1"/>
  </measureGroups>
  <maps count="4">
    <map measureGroup="0" dimension="1"/>
    <map measureGroup="1" dimension="2"/>
    <map measureGroup="1" dimension="3"/>
    <map measureGroup="2" dimension="3"/>
  </maps>
  <extLst>
    <ext xmlns:x14="http://schemas.microsoft.com/office/spreadsheetml/2009/9/main" uri="{725AE2AE-9491-48be-B2B4-4EB974FC3084}">
      <x14:pivotCacheDefinition slicerData="1" pivotCacheId="187486194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003763E-D760-477A-89FA-B1BCCF0DAC15}" name="PivotTable10"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OLOR" colHeaderCaption="SEASON">
  <location ref="J790:R817" firstHeaderRow="1" firstDataRow="2" firstDataCol="1"/>
  <pivotFields count="3">
    <pivotField axis="axisRow" allDrilled="1" subtotalTop="0" showAll="0" dataSourceSort="1"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pivotField>
    <pivotField axis="axisCol" allDrilled="1" subtotalTop="0" showAll="0" dataSourceSort="1" defaultSubtotal="0" defaultAttributeDrillState="1">
      <items count="7">
        <item x="0"/>
        <item x="1"/>
        <item x="2"/>
        <item x="3"/>
        <item x="4"/>
        <item x="5"/>
        <item x="6"/>
      </items>
    </pivotField>
    <pivotField dataField="1" subtotalTop="0" showAll="0" defaultSubtotal="0"/>
  </pivotFields>
  <rowFields count="1">
    <field x="0"/>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Fields count="1">
    <field x="1"/>
  </colFields>
  <colItems count="8">
    <i>
      <x/>
    </i>
    <i>
      <x v="1"/>
    </i>
    <i>
      <x v="2"/>
    </i>
    <i>
      <x v="3"/>
    </i>
    <i>
      <x v="4"/>
    </i>
    <i>
      <x v="5"/>
    </i>
    <i>
      <x v="6"/>
    </i>
    <i t="grand">
      <x/>
    </i>
  </colItems>
  <dataFields count="1">
    <dataField name="Item_Purchased" fld="2" subtotal="count" baseField="0" baseItem="0"/>
  </dataField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1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opping_table_customer_segment!$A:$S">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CDC38F1-3BAD-4BDF-B4AC-E271ED48F31F}"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ITEM_PURCHASED" colHeaderCaption="LOCATION">
  <location ref="A3:AZ30" firstHeaderRow="1" firstDataRow="2" firstDataCol="1"/>
  <pivotFields count="4">
    <pivotField allDrilled="1" subtotalTop="0" showAll="0" sortType="ascending" defaultSubtotal="0" defaultAttributeDrillState="1">
      <items count="10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s>
    </pivotField>
    <pivotField axis="axisCol" allDrilled="1" subtotalTop="0" showAll="0" dataSourceSort="1" defaultSubtotal="0" defaultAttributeDrillState="1">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pivotField>
    <pivotField axis="axisRow" allDrilled="1" subtotalTop="0" showAll="0" dataSourceSort="1"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pivotField>
    <pivotField dataField="1" subtotalTop="0" showAll="0" defaultSubtotal="0"/>
  </pivotFields>
  <rowFields count="1">
    <field x="2"/>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Fields count="1">
    <field x="1"/>
  </colFields>
  <col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colItems>
  <dataFields count="1">
    <dataField name="Sum of Purchase_Amount_USD" fld="3" baseField="0" baseItem="0"/>
  </dataField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opping_table_customer_segmentation2.xlsm!Shopping_table_customer_segmentation1">
        <x15:activeTabTopLevelEntity name="[Shopping_table_customer_segmentation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892997B-BD91-4BB9-8CDD-9560BE7D7AA1}" name="PivotTable7" cacheId="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LOCATION" colHeaderCaption="Category">
  <location ref="I106:N158" firstHeaderRow="1" firstDataRow="2" firstDataCol="1"/>
  <pivotFields count="5">
    <pivotField allDrilled="1" subtotalTop="0" showAll="0" sortType="ascending" defaultSubtotal="0" defaultAttributeDrillState="1">
      <items count="10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s>
    </pivotField>
    <pivotField name="CLOTHES_SIZES" allDrilled="1" subtotalTop="0" showAll="0" dataSourceSort="1" defaultSubtotal="0" defaultAttributeDrillState="1"/>
    <pivotField axis="axisRow" allDrilled="1" subtotalTop="0" showAll="0" dataSourceSort="1" defaultSubtotal="0" defaultAttributeDrillState="1">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pivotField>
    <pivotField axis="axisCol" allDrilled="1" subtotalTop="0" showAll="0" dataSourceSort="1" defaultSubtotal="0" defaultAttributeDrillState="1">
      <items count="4">
        <item x="0"/>
        <item x="1"/>
        <item x="2"/>
        <item x="3"/>
      </items>
    </pivotField>
    <pivotField dataField="1" subtotalTop="0" showAll="0" defaultSubtotal="0"/>
  </pivotFields>
  <rowFields count="1">
    <field x="2"/>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Fields count="1">
    <field x="3"/>
  </colFields>
  <colItems count="5">
    <i>
      <x/>
    </i>
    <i>
      <x v="1"/>
    </i>
    <i>
      <x v="2"/>
    </i>
    <i>
      <x v="3"/>
    </i>
    <i t="grand">
      <x/>
    </i>
  </colItems>
  <dataFields count="1">
    <dataField name="Count of Item_Purchased" fld="4" subtotal="count" baseField="0" baseItem="0"/>
  </dataField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SUM OF Category"/>
    <pivotHierarchy dragToData="1"/>
    <pivotHierarchy dragToData="1"/>
    <pivotHierarchy dragToData="1" caption="Discount_Applied"/>
    <pivotHierarchy dragToData="1" caption="CUSTOMER ReviewRating"/>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2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hopping_table_customer_segmentation1]"/>
        <x15:activeTabTopLevelEntity name="[std_customer_segmentation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1D7B71-F3DD-442F-BC14-4642D1FA0ED6}" name="PivotTable6"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Customer_ID" colHeaderCaption="Subscription_Status">
  <location ref="A114:D1116" firstHeaderRow="1" firstDataRow="2" firstDataCol="1" rowPageCount="1" colPageCount="1"/>
  <pivotFields count="6">
    <pivotField allDrilled="1" subtotalTop="0" showAll="0" sortType="ascending" defaultSubtotal="0" defaultAttributeDrillState="1">
      <items count="10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s>
    </pivotField>
    <pivotField name="CLOTHES_SIZES" allDrilled="1" subtotalTop="0" showAll="0" dataSourceSort="1" defaultSubtotal="0" defaultAttributeDrillState="1"/>
    <pivotField axis="axisRow" allDrilled="1" subtotalTop="0" showAll="0" dataSourceSort="1" defaultSubtotal="0" defaultAttributeDrillState="1">
      <items count="10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s>
    </pivotField>
    <pivotField dataField="1" subtotalTop="0" showAll="0" defaultSubtotal="0"/>
    <pivotField axis="axisCol" allDrilled="1" subtotalTop="0" showAll="0" dataSourceSort="1" defaultSubtotal="0" defaultAttributeDrillState="1">
      <items count="2">
        <item x="0"/>
        <item x="1"/>
      </items>
    </pivotField>
    <pivotField name="Age" axis="axisPage" allDrilled="1" subtotalTop="0" showAll="0" dataSourceSort="1" defaultSubtotal="0" defaultAttributeDrillState="1"/>
  </pivotFields>
  <rowFields count="1">
    <field x="2"/>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Fields count="1">
    <field x="4"/>
  </colFields>
  <colItems count="3">
    <i>
      <x/>
    </i>
    <i>
      <x v="1"/>
    </i>
    <i t="grand">
      <x/>
    </i>
  </colItems>
  <pageFields count="1">
    <pageField fld="5" hier="56" name="[std_customer_segmentation1].[Age_Group].[All]" cap="All"/>
  </pageFields>
  <dataFields count="1">
    <dataField name="CUSTOMER ReviewRating" fld="3" baseField="0" baseItem="0"/>
  </dataField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SUM OF Category"/>
    <pivotHierarchy dragToData="1"/>
    <pivotHierarchy dragToData="1"/>
    <pivotHierarchy dragToData="1" caption="Discount_Applied"/>
    <pivotHierarchy dragToData="1" caption="CUSTOMER ReviewRating"/>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8"/>
  </rowHierarchiesUsage>
  <colHierarchiesUsage count="1">
    <colHierarchyUsage hierarchyUsage="4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Shopping_table_customer_segmentation1]"/>
        <x15:activeTabTopLevelEntity name="[std_customer_segmentation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00B8C27-3DF3-4247-8C51-CFA42AD270B8}" name="PivotTable5" cacheId="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Deliry_Type" colHeaderCaption="LOCATION">
  <location ref="A92:AZ100" firstHeaderRow="1" firstDataRow="2" firstDataCol="1" rowPageCount="1" colPageCount="1"/>
  <pivotFields count="6">
    <pivotField allDrilled="1" subtotalTop="0" showAll="0" sortType="ascending" defaultSubtotal="0" defaultAttributeDrillState="1">
      <items count="10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s>
    </pivotField>
    <pivotField name="CLOTHES_SIZES" axis="axisPage" allDrilled="1" subtotalTop="0" showAll="0" dataSourceSort="1" defaultSubtotal="0" defaultAttributeDrillState="1"/>
    <pivotField axis="axisCol" allDrilled="1" subtotalTop="0" showAll="0" dataSourceSort="1" defaultSubtotal="0" defaultAttributeDrillState="1">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pivotField>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4"/>
  </rowFields>
  <rowItems count="7">
    <i>
      <x/>
    </i>
    <i>
      <x v="1"/>
    </i>
    <i>
      <x v="2"/>
    </i>
    <i>
      <x v="3"/>
    </i>
    <i>
      <x v="4"/>
    </i>
    <i>
      <x v="5"/>
    </i>
    <i t="grand">
      <x/>
    </i>
  </rowItems>
  <colFields count="1">
    <field x="2"/>
  </colFields>
  <col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colItems>
  <pageFields count="1">
    <pageField fld="1" hier="26" name="[Shopping_table_customer_segmentation1].[Size].[All]" cap="All"/>
  </pageFields>
  <dataFields count="1">
    <dataField name="Discount_Applied" fld="3" subtotal="count" baseField="0" baseItem="0"/>
  </dataField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SUM OF Category"/>
    <pivotHierarchy dragToData="1"/>
    <pivotHierarchy dragToData="1"/>
    <pivotHierarchy dragToData="1" caption="Discount_Applie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2"/>
  </rowHierarchiesUsage>
  <colHierarchiesUsage count="1">
    <colHierarchyUsage hierarchyUsage="2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opping_table_customer_segmentation2.xlsm!Shopping_table_customer_segmentation1">
        <x15:activeTabTopLevelEntity name="[Shopping_table_customer_segmentation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7063957-9407-4CFB-9159-076BA460CC9D}"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OLOR" colHeaderCaption="SEASON">
  <location ref="I748:N775" firstHeaderRow="1" firstDataRow="2" firstDataCol="1"/>
  <pivotFields count="3">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pivotField>
    <pivotField dataField="1" subtotalTop="0" showAll="0" defaultSubtotal="0"/>
  </pivotFields>
  <rowFields count="1">
    <field x="1"/>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Fields count="1">
    <field x="0"/>
  </colFields>
  <colItems count="5">
    <i>
      <x/>
    </i>
    <i>
      <x v="1"/>
    </i>
    <i>
      <x v="2"/>
    </i>
    <i>
      <x v="3"/>
    </i>
    <i t="grand">
      <x/>
    </i>
  </colItems>
  <dataFields count="1">
    <dataField name="Count of Category" fld="2" subtotal="count" baseField="0" baseItem="0"/>
  </dataField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opping_table_customer_segment!$A:$S">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21AE681-46CC-42E4-A5E5-FB9EC67ACB98}" name="PivotTable4" cacheId="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Frequency" colHeaderCaption="GENDER">
  <location ref="A48:B56" firstHeaderRow="1" firstDataRow="1" firstDataCol="1"/>
  <pivotFields count="4">
    <pivotField allDrilled="1" subtotalTop="0" showAll="0" sortType="ascending" defaultSubtotal="0" defaultAttributeDrillState="1">
      <items count="10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s>
    </pivotField>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2"/>
  </rowFields>
  <rowItems count="8">
    <i>
      <x/>
    </i>
    <i>
      <x v="1"/>
    </i>
    <i>
      <x v="2"/>
    </i>
    <i>
      <x v="3"/>
    </i>
    <i>
      <x v="4"/>
    </i>
    <i>
      <x v="5"/>
    </i>
    <i>
      <x v="6"/>
    </i>
    <i t="grand">
      <x/>
    </i>
  </rowItems>
  <colItems count="1">
    <i/>
  </colItems>
  <dataFields count="1">
    <dataField name="Count of Previous_Purchases" fld="1" subtotal="count" baseField="2" baseItem="0"/>
  </dataField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SUM OF Category"/>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opping_table_customer_segmentation2.xlsm!Shopping_table_customer_segmentation1">
        <x15:activeTabTopLevelEntity name="[Shopping_table_customer_segmentation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BE3A45C-D65F-441A-98C8-4D6FEB0BCEEE}" name="PivotTable3"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LOCATION" colHeaderCaption="Season">
  <location ref="F36:K88" firstHeaderRow="1" firstDataRow="2" firstDataCol="1" rowPageCount="1" colPageCount="1"/>
  <pivotFields count="5">
    <pivotField allDrilled="1" subtotalTop="0" showAll="0" sortType="ascending" defaultSubtotal="0" defaultAttributeDrillState="1">
      <items count="10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s>
    </pivotField>
    <pivotField axis="axisRow" allDrilled="1" subtotalTop="0" showAll="0" dataSourceSort="1" defaultSubtotal="0" defaultAttributeDrillState="1">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pivotField>
    <pivotField axis="axisCol" allDrilled="1" subtotalTop="0" showAll="0" dataSourceSort="1" defaultSubtotal="0" defaultAttributeDrillState="1">
      <items count="4">
        <item x="0"/>
        <item x="1"/>
        <item x="2"/>
        <item x="3"/>
      </items>
    </pivotField>
    <pivotField dataField="1" subtotalTop="0" showAll="0" defaultSubtotal="0"/>
    <pivotField axis="axisPage" allDrilled="1" subtotalTop="0" showAll="0" dataSourceSort="1" defaultSubtotal="0" defaultAttributeDrillState="1"/>
  </pivotFields>
  <rowFields count="1">
    <field x="1"/>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Fields count="1">
    <field x="2"/>
  </colFields>
  <colItems count="5">
    <i>
      <x/>
    </i>
    <i>
      <x v="1"/>
    </i>
    <i>
      <x v="2"/>
    </i>
    <i>
      <x v="3"/>
    </i>
    <i t="grand">
      <x/>
    </i>
  </colItems>
  <pageFields count="1">
    <pageField fld="4" hier="20" name="[Shopping_table_customer_segmentation1].[Age].[All]" cap="All"/>
  </pageFields>
  <dataFields count="1">
    <dataField name=" Subscription_Status" fld="3" subtotal="count" baseField="0" baseItem="0"/>
  </dataField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SUM OF Category"/>
    <pivotHierarchy dragToData="1" caption=" Subscription_Status"/>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2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opping_table_customer_segmentation2.xlsm!Shopping_table_customer_segmentation1">
        <x15:activeTabTopLevelEntity name="[Shopping_table_customer_segmentation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2632C86-905B-45EE-9ED8-99AD822CC068}" name="PivotTable9" cacheId="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SEASON" colHeaderCaption="PAYMENT_Method">
  <location ref="I248:P275" firstHeaderRow="1" firstDataRow="2" firstDataCol="1"/>
  <pivotFields count="4">
    <pivotField allDrilled="1" subtotalTop="0" showAll="0" sortType="ascending" defaultSubtotal="0" defaultAttributeDrillState="1">
      <items count="10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s>
    </pivotField>
    <pivotField axis="axisRow" allDrilled="1" subtotalTop="0" showAll="0" dataSourceSort="1"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pivotField>
    <pivotField dataField="1" subtotalTop="0" showAll="0" defaultSubtotal="0"/>
    <pivotField axis="axisCol" allDrilled="1" subtotalTop="0" showAll="0" dataSourceSort="1" defaultSubtotal="0" defaultAttributeDrillState="1">
      <items count="6">
        <item x="0"/>
        <item x="1"/>
        <item x="2"/>
        <item x="3"/>
        <item x="4"/>
        <item x="5"/>
      </items>
    </pivotField>
  </pivotFields>
  <rowFields count="1">
    <field x="1"/>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Fields count="1">
    <field x="3"/>
  </colFields>
  <colItems count="7">
    <i>
      <x/>
    </i>
    <i>
      <x v="1"/>
    </i>
    <i>
      <x v="2"/>
    </i>
    <i>
      <x v="3"/>
    </i>
    <i>
      <x v="4"/>
    </i>
    <i>
      <x v="5"/>
    </i>
    <i t="grand">
      <x/>
    </i>
  </colItems>
  <dataFields count="1">
    <dataField name="Purchase_Amount_USD" fld="2" baseField="0" baseItem="0"/>
  </dataField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Purchase_Amount_USD"/>
    <pivotHierarchy dragToData="1" caption="SUM OF Category"/>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3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opping_table_customer_segmentation2.xlsm!Shopping_table_customer_segmentation1">
        <x15:activeTabTopLevelEntity name="[Shopping_table_customer_segmentation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0B491A3-E3F1-4821-A277-009BFC38DADC}" name="PivotTable2"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EASON" colHeaderCaption="GENDER">
  <location ref="A36:C42" firstHeaderRow="1" firstDataRow="2" firstDataCol="1"/>
  <pivotFields count="4">
    <pivotField allDrilled="1" subtotalTop="0" showAll="0" sortType="ascending" defaultSubtotal="0" defaultAttributeDrillState="1">
      <items count="10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s>
    </pivotField>
    <pivotField axis="axisCol" allDrilled="1" subtotalTop="0" showAll="0" dataSourceSort="1" defaultSubtotal="0" defaultAttributeDrillState="1">
      <items count="1">
        <item x="0"/>
      </items>
    </pivotField>
    <pivotField axis="axisRow" allDrilled="1" subtotalTop="0" showAll="0" dataSourceSort="1" defaultSubtotal="0" defaultAttributeDrillState="1">
      <items count="4">
        <item x="0"/>
        <item x="1"/>
        <item x="2"/>
        <item x="3"/>
      </items>
    </pivotField>
    <pivotField dataField="1" subtotalTop="0" showAll="0" defaultSubtotal="0"/>
  </pivotFields>
  <rowFields count="1">
    <field x="2"/>
  </rowFields>
  <rowItems count="5">
    <i>
      <x/>
    </i>
    <i>
      <x v="1"/>
    </i>
    <i>
      <x v="2"/>
    </i>
    <i>
      <x v="3"/>
    </i>
    <i t="grand">
      <x/>
    </i>
  </rowItems>
  <colFields count="1">
    <field x="1"/>
  </colFields>
  <colItems count="2">
    <i>
      <x/>
    </i>
    <i t="grand">
      <x/>
    </i>
  </colItems>
  <dataFields count="1">
    <dataField name="SUM OF Category" fld="3" subtotal="count" baseField="0" baseItem="0"/>
  </dataField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SUM OF Category"/>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8"/>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opping_table_customer_segmentation2.xlsm!Shopping_table_customer_segmentation1">
        <x15:activeTabTopLevelEntity name="[Shopping_table_customer_segmentation1]"/>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D2646085-C448-41DF-926B-68C15EC9EEC5}" autoFormatId="16" applyNumberFormats="0" applyBorderFormats="0" applyFontFormats="0" applyPatternFormats="0" applyAlignmentFormats="0" applyWidthHeightFormats="0">
  <queryTableRefresh nextId="20">
    <queryTableFields count="19">
      <queryTableField id="1" name="Customer_ID" tableColumnId="1"/>
      <queryTableField id="2" name="Age" tableColumnId="2"/>
      <queryTableField id="3" name="Gender" tableColumnId="3"/>
      <queryTableField id="4" name="ItemPurchased" tableColumnId="4"/>
      <queryTableField id="5" name="Category" tableColumnId="5"/>
      <queryTableField id="6" name="PurchaseAmountUSD" tableColumnId="6"/>
      <queryTableField id="7" name="Location" tableColumnId="7"/>
      <queryTableField id="8" name="Size" tableColumnId="8"/>
      <queryTableField id="9" name="Color" tableColumnId="9"/>
      <queryTableField id="10" name="Season" tableColumnId="10"/>
      <queryTableField id="11" name="ReviewRating" tableColumnId="11"/>
      <queryTableField id="12" name="SubscriptionStatus" tableColumnId="12"/>
      <queryTableField id="13" name="ShippingType" tableColumnId="13"/>
      <queryTableField id="14" name="DiscountApplied" tableColumnId="14"/>
      <queryTableField id="15" name="PromoCodeUsed" tableColumnId="15"/>
      <queryTableField id="16" name="PreviousPurchases" tableColumnId="16"/>
      <queryTableField id="17" name="PaymentMethod" tableColumnId="17"/>
      <queryTableField id="18" name="FrequencyOfPurchases" tableColumnId="18"/>
      <queryTableField id="19" name="Age_Group" tableColumnId="1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9D8F2D85-063A-4BCF-8B0D-E408E0DF9927}" autoFormatId="16" applyNumberFormats="0" applyBorderFormats="0" applyFontFormats="0" applyPatternFormats="0" applyAlignmentFormats="0" applyWidthHeightFormats="0">
  <queryTableRefresh nextId="20">
    <queryTableFields count="19">
      <queryTableField id="1" name="Customer_ID" tableColumnId="1"/>
      <queryTableField id="2" name="Age" tableColumnId="2"/>
      <queryTableField id="3" name="Gender" tableColumnId="3"/>
      <queryTableField id="4" name="Item_Purchased" tableColumnId="4"/>
      <queryTableField id="5" name="Category" tableColumnId="5"/>
      <queryTableField id="6" name="Purchase_Amount_USD" tableColumnId="6"/>
      <queryTableField id="7" name="Location" tableColumnId="7"/>
      <queryTableField id="8" name="Size" tableColumnId="8"/>
      <queryTableField id="9" name="Color" tableColumnId="9"/>
      <queryTableField id="10" name="Season" tableColumnId="10"/>
      <queryTableField id="11" name="Review_Rating" tableColumnId="11"/>
      <queryTableField id="12" name="Subscription_Status" tableColumnId="12"/>
      <queryTableField id="13" name="Payment_Method" tableColumnId="13"/>
      <queryTableField id="14" name="Shipping_Type" tableColumnId="14"/>
      <queryTableField id="15" name="Discount_Applied" tableColumnId="15"/>
      <queryTableField id="16" name="Promo_Code_Used" tableColumnId="16"/>
      <queryTableField id="17" name="Previous_Purchases" tableColumnId="17"/>
      <queryTableField id="18" name="Preferred_Payment_Method" tableColumnId="18"/>
      <queryTableField id="19" name="Frequency_of_Purchases" tableColumnId="1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connectionId="1" xr16:uid="{72B7BBC0-E3C1-4277-9867-80097E436B79}" autoFormatId="16" applyNumberFormats="0" applyBorderFormats="0" applyFontFormats="0" applyPatternFormats="0" applyAlignmentFormats="0" applyWidthHeightFormats="0">
  <queryTableRefresh nextId="20">
    <queryTableFields count="19">
      <queryTableField id="1" name="Customer_ID" tableColumnId="1"/>
      <queryTableField id="2" name="Age" tableColumnId="2"/>
      <queryTableField id="3" name="Gender" tableColumnId="3"/>
      <queryTableField id="4" name="Item_Purchased" tableColumnId="4"/>
      <queryTableField id="5" name="Category" tableColumnId="5"/>
      <queryTableField id="6" name="Purchase_Amount_USD" tableColumnId="6"/>
      <queryTableField id="7" name="Location" tableColumnId="7"/>
      <queryTableField id="8" name="Size" tableColumnId="8"/>
      <queryTableField id="9" name="Color" tableColumnId="9"/>
      <queryTableField id="10" name="Season" tableColumnId="10"/>
      <queryTableField id="11" name="Review_Rating" tableColumnId="11"/>
      <queryTableField id="12" name="Subscription_Status" tableColumnId="12"/>
      <queryTableField id="13" name="Payment_Method" tableColumnId="13"/>
      <queryTableField id="14" name="Shipping_Type" tableColumnId="14"/>
      <queryTableField id="15" name="Discount_Applied" tableColumnId="15"/>
      <queryTableField id="16" name="Promo_Code_Used" tableColumnId="16"/>
      <queryTableField id="17" name="Previous_Purchases" tableColumnId="17"/>
      <queryTableField id="18" name="Preferred_Payment_Method" tableColumnId="18"/>
      <queryTableField id="19" name="Frequency_of_Purchases"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2B1CE3C0-E1C3-44D3-ACCB-9CE353D3B670}" sourceName="[Shopping_table_customer_segmentation1].[Season]">
  <pivotTables>
    <pivotTable tabId="5" name="PivotTable4"/>
    <pivotTable tabId="5" name="PivotTable5"/>
    <pivotTable tabId="5" name="PivotTable6"/>
    <pivotTable tabId="5" name="PivotTable7"/>
  </pivotTables>
  <data>
    <olap pivotCacheId="1874861942">
      <levels count="2">
        <level uniqueName="[Shopping_table_customer_segmentation1].[Season].[(All)]" sourceCaption="(All)" count="0"/>
        <level uniqueName="[Shopping_table_customer_segmentation1].[Season].[Season]" sourceCaption="Season" count="4">
          <ranges>
            <range startItem="0">
              <i n="[Shopping_table_customer_segmentation1].[Season].&amp;[Fall]" c="Fall"/>
              <i n="[Shopping_table_customer_segmentation1].[Season].&amp;[Spring]" c="Spring"/>
              <i n="[Shopping_table_customer_segmentation1].[Season].&amp;[Summer]" c="Summer"/>
              <i n="[Shopping_table_customer_segmentation1].[Season].&amp;[Winter]" c="Winter"/>
            </range>
          </ranges>
        </level>
      </levels>
      <selections count="1">
        <selection n="[Shopping_table_customer_segmentation1].[Seas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C54C3ACE-8393-45D6-A5C6-0D34DBE18264}" sourceName="[Shopping_table_customer_segmentation1].[Category]">
  <pivotTables>
    <pivotTable tabId="5" name="PivotTable5"/>
    <pivotTable tabId="5" name="PivotTable6"/>
    <pivotTable tabId="5" name="PivotTable7"/>
  </pivotTables>
  <data>
    <olap pivotCacheId="1874861942">
      <levels count="2">
        <level uniqueName="[Shopping_table_customer_segmentation1].[Category].[(All)]" sourceCaption="(All)" count="0"/>
        <level uniqueName="[Shopping_table_customer_segmentation1].[Category].[Category]" sourceCaption="Category" count="4">
          <ranges>
            <range startItem="0">
              <i n="[Shopping_table_customer_segmentation1].[Category].&amp;[Accessories]" c="Accessories"/>
              <i n="[Shopping_table_customer_segmentation1].[Category].&amp;[Clothing]" c="Clothing"/>
              <i n="[Shopping_table_customer_segmentation1].[Category].&amp;[Footwear]" c="Footwear"/>
              <i n="[Shopping_table_customer_segmentation1].[Category].&amp;[Outerwear]" c="Outerwear"/>
            </range>
          </ranges>
        </level>
      </levels>
      <selections count="1">
        <selection n="[Shopping_table_customer_segmentation1].[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xr10:uid="{C453BF09-8080-46DC-BCAB-F8F5B36B5FD3}" cache="Slicer_Season" caption="Season" level="1" rowHeight="241300"/>
  <slicer name="Category" xr10:uid="{21DC94B2-CD12-49E2-9175-6D334F281AA1}" cache="Slicer_Category" caption="Category"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9E2E280-A867-4692-A3CB-1C2AD3088C95}" name="std_customer_segmentation1" displayName="std_customer_segmentation1" ref="A1:S1001" tableType="queryTable" totalsRowShown="0" headerRowDxfId="100" dataDxfId="99">
  <autoFilter ref="A1:S1001" xr:uid="{E9E2E280-A867-4692-A3CB-1C2AD3088C95}"/>
  <tableColumns count="19">
    <tableColumn id="1" xr3:uid="{6117F0C3-257C-4F3A-AC00-2397161AEEB4}" uniqueName="1" name="Customer_ID" queryTableFieldId="1" dataDxfId="98"/>
    <tableColumn id="2" xr3:uid="{904D05B9-F694-4A40-837D-2FDB0F95D4A8}" uniqueName="2" name="Age" queryTableFieldId="2" dataDxfId="97"/>
    <tableColumn id="3" xr3:uid="{9152F5B4-812C-4288-A56B-4079B67150AC}" uniqueName="3" name="Gender" queryTableFieldId="3" dataDxfId="96"/>
    <tableColumn id="4" xr3:uid="{4838B9A7-6543-4E5D-AE3A-21C5951E4D81}" uniqueName="4" name="ItemPurchased" queryTableFieldId="4" dataDxfId="95"/>
    <tableColumn id="5" xr3:uid="{9F327C24-4EDE-4121-8F18-7C7BCBCF45F1}" uniqueName="5" name="Category" queryTableFieldId="5" dataDxfId="94"/>
    <tableColumn id="6" xr3:uid="{F4E55147-17C5-4B85-8AD1-82A89A463F31}" uniqueName="6" name="PurchaseAmountUSD" queryTableFieldId="6" dataDxfId="93"/>
    <tableColumn id="7" xr3:uid="{66AB5602-D3C6-4A64-9EBD-69C8EACEBF0C}" uniqueName="7" name="Location" queryTableFieldId="7" dataDxfId="92"/>
    <tableColumn id="8" xr3:uid="{969109D6-79B0-4CD1-8C20-618AF27FA51C}" uniqueName="8" name="Size" queryTableFieldId="8" dataDxfId="91"/>
    <tableColumn id="9" xr3:uid="{0C5687DB-6DB2-4777-9304-06A50B3FB457}" uniqueName="9" name="Color" queryTableFieldId="9" dataDxfId="90"/>
    <tableColumn id="10" xr3:uid="{484E4A6C-821E-4C00-9097-9727AD16F590}" uniqueName="10" name="Season" queryTableFieldId="10" dataDxfId="89"/>
    <tableColumn id="11" xr3:uid="{7DEE30AF-20E6-4035-BC43-452EE37E0F00}" uniqueName="11" name="ReviewRating" queryTableFieldId="11" dataDxfId="88"/>
    <tableColumn id="12" xr3:uid="{B0ACB16C-A78D-4156-99D2-33E2C3FDBBD8}" uniqueName="12" name="SubscriptionStatus" queryTableFieldId="12" dataDxfId="87"/>
    <tableColumn id="13" xr3:uid="{7704EA75-2678-46B8-99F8-9FD1F8DFF48A}" uniqueName="13" name="ShippingType" queryTableFieldId="13" dataDxfId="86"/>
    <tableColumn id="14" xr3:uid="{4E654028-C54B-4294-91F9-1338C2D12AF5}" uniqueName="14" name="DiscountApplied" queryTableFieldId="14" dataDxfId="85"/>
    <tableColumn id="15" xr3:uid="{6E1E684C-052A-430B-AA46-3E44D49B096B}" uniqueName="15" name="PromoCodeUsed" queryTableFieldId="15" dataDxfId="84"/>
    <tableColumn id="16" xr3:uid="{990959B1-DA2B-4905-8997-DAC747E85DCB}" uniqueName="16" name="PreviousPurchases" queryTableFieldId="16" dataDxfId="83"/>
    <tableColumn id="17" xr3:uid="{6F3AD7D1-0875-4A0E-9872-DB8874AFBC3A}" uniqueName="17" name="PaymentMethod" queryTableFieldId="17" dataDxfId="82"/>
    <tableColumn id="18" xr3:uid="{E6811F3E-1D30-482F-BC4E-471DD5558278}" uniqueName="18" name="FrequencyOfPurchases" queryTableFieldId="18" dataDxfId="81"/>
    <tableColumn id="19" xr3:uid="{056213FD-2D60-4E65-A346-8C7BE0E4E5EC}" uniqueName="19" name="Age_Group" queryTableFieldId="19" dataDxfId="8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3DE4E7D-B7A5-4938-9746-29CEA85623B9}" name="Shopping_table_customer_segmentation__2" displayName="Shopping_table_customer_segmentation__2" ref="A1:S1001" tableType="queryTable" totalsRowShown="0" headerRowDxfId="23" dataDxfId="24">
  <autoFilter ref="A1:S1001" xr:uid="{03DE4E7D-B7A5-4938-9746-29CEA85623B9}"/>
  <sortState xmlns:xlrd2="http://schemas.microsoft.com/office/spreadsheetml/2017/richdata2" ref="A2:S1001">
    <sortCondition sortBy="fontColor" ref="B2:B1001" dxfId="49"/>
  </sortState>
  <tableColumns count="19">
    <tableColumn id="1" xr3:uid="{C9542450-0348-44D6-8FED-F51A7EDAF5ED}" uniqueName="1" name="Customer_ID" queryTableFieldId="1" dataDxfId="43"/>
    <tableColumn id="2" xr3:uid="{94A0B16C-6DDE-4691-B51F-09C704AE6122}" uniqueName="2" name="Age" queryTableFieldId="2" dataDxfId="42"/>
    <tableColumn id="3" xr3:uid="{11894B73-1787-434F-AC66-3983840443B1}" uniqueName="3" name="Gender" queryTableFieldId="3" dataDxfId="41"/>
    <tableColumn id="4" xr3:uid="{487641AF-0645-4A70-A9B3-91AD52667F5C}" uniqueName="4" name="Item_Purchased" queryTableFieldId="4" dataDxfId="40"/>
    <tableColumn id="5" xr3:uid="{645362CA-83AF-47F4-83D6-0F7C065F3865}" uniqueName="5" name="Category" queryTableFieldId="5" dataDxfId="39"/>
    <tableColumn id="6" xr3:uid="{9C6CDC7C-83E4-4C9B-9AC2-C9D9C58CFF23}" uniqueName="6" name="Purchase_Amount_USD" queryTableFieldId="6" dataDxfId="38"/>
    <tableColumn id="7" xr3:uid="{790A2079-97C5-4E21-95A8-B4D2C79C105C}" uniqueName="7" name="Location" queryTableFieldId="7" dataDxfId="37"/>
    <tableColumn id="8" xr3:uid="{B19BCE42-67C5-4D1B-B288-C62EF55A6554}" uniqueName="8" name="Size" queryTableFieldId="8" dataDxfId="36"/>
    <tableColumn id="9" xr3:uid="{CC5AC421-44A3-46C8-A8C8-2BAD5436D818}" uniqueName="9" name="Color" queryTableFieldId="9" dataDxfId="35"/>
    <tableColumn id="10" xr3:uid="{E6685C8D-CFAB-4670-8216-295BC47968CA}" uniqueName="10" name="Season" queryTableFieldId="10" dataDxfId="34"/>
    <tableColumn id="11" xr3:uid="{901CCA7E-AF05-4D8C-8446-8A495B170A76}" uniqueName="11" name="Review_Rating" queryTableFieldId="11" dataDxfId="33"/>
    <tableColumn id="12" xr3:uid="{50B117A7-68F9-45F3-8CC5-A9CA6869D1CA}" uniqueName="12" name="Subscription_Status" queryTableFieldId="12" dataDxfId="32"/>
    <tableColumn id="13" xr3:uid="{52052D05-6232-4609-AF61-C34FF57B8195}" uniqueName="13" name="Payment_Method" queryTableFieldId="13" dataDxfId="31"/>
    <tableColumn id="14" xr3:uid="{1E3FE1E4-EDBE-4BDA-B596-965D430A0FB3}" uniqueName="14" name="Shipping_Type" queryTableFieldId="14" dataDxfId="30"/>
    <tableColumn id="15" xr3:uid="{384FE1C7-1EBB-44DE-AED8-661AF5DE2898}" uniqueName="15" name="Discount_Applied" queryTableFieldId="15" dataDxfId="29"/>
    <tableColumn id="16" xr3:uid="{4F7FBB9F-F9E0-4CD7-A2BF-3BCDF187B163}" uniqueName="16" name="Promo_Code_Used" queryTableFieldId="16" dataDxfId="28"/>
    <tableColumn id="17" xr3:uid="{35DA6E94-AED4-4407-AFC2-71B34ADFF57F}" uniqueName="17" name="Previous_Purchases" queryTableFieldId="17" dataDxfId="27"/>
    <tableColumn id="18" xr3:uid="{68F41092-008D-4DE8-950C-8C3DCCD5CE30}" uniqueName="18" name="Preferred_Payment_Method" queryTableFieldId="18" dataDxfId="26"/>
    <tableColumn id="19" xr3:uid="{BB15D37B-BA43-471C-AD7E-5F106A38B737}" uniqueName="19" name="Frequency_of_Purchases" queryTableFieldId="19" dataDxfId="2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CCD8A75-1480-4A91-8B1E-B9EAFD949AEF}" name="Shopping_table_customer_segmentation" displayName="Shopping_table_customer_segmentation" ref="A1:S1001" tableType="queryTable" totalsRowShown="0" dataDxfId="0">
  <autoFilter ref="A1:S1001" xr:uid="{FCCD8A75-1480-4A91-8B1E-B9EAFD949AEF}"/>
  <tableColumns count="19">
    <tableColumn id="1" xr3:uid="{8A3D481E-6CF1-4255-96D2-0596E8E1899E}" uniqueName="1" name="Customer_ID" queryTableFieldId="1" dataDxfId="19"/>
    <tableColumn id="2" xr3:uid="{E354BEDF-BF48-4043-B29A-882A61F48A5E}" uniqueName="2" name="Age" queryTableFieldId="2" dataDxfId="18"/>
    <tableColumn id="3" xr3:uid="{88B41E8A-970B-4A6F-83D7-DFE012B7115A}" uniqueName="3" name="Gender" queryTableFieldId="3" dataDxfId="17"/>
    <tableColumn id="4" xr3:uid="{2AADB73D-86E7-4BF5-856A-EA5F8C095D85}" uniqueName="4" name="Item_Purchased" queryTableFieldId="4" dataDxfId="16"/>
    <tableColumn id="5" xr3:uid="{29C388B1-1F38-4767-8203-BB2F7CA79C3A}" uniqueName="5" name="Category" queryTableFieldId="5" dataDxfId="15"/>
    <tableColumn id="6" xr3:uid="{4970464A-6050-41E5-9341-1CD0DE151E7F}" uniqueName="6" name="Purchase_Amount_USD" queryTableFieldId="6" dataDxfId="14"/>
    <tableColumn id="7" xr3:uid="{BFFF1670-5642-4D87-A161-44D4DD35AC32}" uniqueName="7" name="Location" queryTableFieldId="7" dataDxfId="13"/>
    <tableColumn id="8" xr3:uid="{F6057C8B-A42F-4123-B2B3-B728A58E7A36}" uniqueName="8" name="Size" queryTableFieldId="8" dataDxfId="12"/>
    <tableColumn id="9" xr3:uid="{C9F700F5-40E3-4FD1-AD1A-449159E98F2B}" uniqueName="9" name="Color" queryTableFieldId="9" dataDxfId="11"/>
    <tableColumn id="10" xr3:uid="{25606A6A-15FF-4805-ACC6-2DCEDD8752AC}" uniqueName="10" name="Season" queryTableFieldId="10" dataDxfId="10"/>
    <tableColumn id="11" xr3:uid="{24FC8BE7-D9DE-4F9C-9786-0A3F25115C7D}" uniqueName="11" name="Review_Rating" queryTableFieldId="11" dataDxfId="9"/>
    <tableColumn id="12" xr3:uid="{FEECCF3E-6FD6-4C52-807D-759DB70A3CFC}" uniqueName="12" name="Subscription_Status" queryTableFieldId="12" dataDxfId="8"/>
    <tableColumn id="13" xr3:uid="{3E419333-192B-4C3B-B909-7FB0639E52DF}" uniqueName="13" name="Payment_Method" queryTableFieldId="13" dataDxfId="7"/>
    <tableColumn id="14" xr3:uid="{C4F1BBEB-9D92-4AE6-A5A3-230A2AC3B24C}" uniqueName="14" name="Shipping_Type" queryTableFieldId="14" dataDxfId="6"/>
    <tableColumn id="15" xr3:uid="{54EFD287-1B3C-4CEB-B565-E585D3BE2FEB}" uniqueName="15" name="Discount_Applied" queryTableFieldId="15" dataDxfId="5"/>
    <tableColumn id="16" xr3:uid="{3B160712-35CF-4195-A3EA-3D1251F50CE7}" uniqueName="16" name="Promo_Code_Used" queryTableFieldId="16" dataDxfId="4"/>
    <tableColumn id="17" xr3:uid="{BBD9B80F-3212-4EA2-9A55-225E90920FF8}" uniqueName="17" name="Previous_Purchases" queryTableFieldId="17" dataDxfId="3"/>
    <tableColumn id="18" xr3:uid="{CEF8962E-0AD9-4EDB-B338-A38DF04941AE}" uniqueName="18" name="Preferred_Payment_Method" queryTableFieldId="18" dataDxfId="2"/>
    <tableColumn id="19" xr3:uid="{C948BDB5-BC44-423F-8573-B9CA1185CBF0}" uniqueName="19" name="Frequency_of_Purchases" queryTableFieldId="19" dataDxf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CB0A5C5-8213-4FA6-87F5-5527B27C2041}" name="Table1" displayName="Table1" ref="A1:S1001" totalsRowShown="0" dataDxfId="79">
  <autoFilter ref="A1:S1001" xr:uid="{3CB0A5C5-8213-4FA6-87F5-5527B27C2041}"/>
  <tableColumns count="19">
    <tableColumn id="1" xr3:uid="{B3836E3C-89C1-40DF-BF33-9DCF57379EA5}" name="Customer_ID" dataDxfId="78"/>
    <tableColumn id="2" xr3:uid="{F84CFF4E-B190-404A-B009-4A14B8E892AB}" name="Age" dataDxfId="77"/>
    <tableColumn id="3" xr3:uid="{AB9DFBB3-2120-4CE7-B9EA-CAE7510F4D75}" name="Gender" dataDxfId="76"/>
    <tableColumn id="4" xr3:uid="{09867DA9-99AF-4BFC-9067-B11F7ABD6440}" name="Item_Purchased" dataDxfId="75"/>
    <tableColumn id="5" xr3:uid="{389BB6AD-2CB3-47CD-B146-E3F6892696F4}" name="Category" dataDxfId="74"/>
    <tableColumn id="6" xr3:uid="{F772BB49-06BF-47CE-AC4B-30231708DED5}" name="Purchase_Amount_USD" dataDxfId="73"/>
    <tableColumn id="7" xr3:uid="{320FB189-E1EA-4028-9A7A-9C73C41FFEDB}" name="Location" dataDxfId="72"/>
    <tableColumn id="8" xr3:uid="{8E768D20-92E7-471C-A685-875F1F744713}" name="Size" dataDxfId="71"/>
    <tableColumn id="9" xr3:uid="{DB3BBFDF-4704-4CE1-975E-A46006D34E26}" name="Color" dataDxfId="70"/>
    <tableColumn id="10" xr3:uid="{5EC3A6B8-7151-47A0-9251-011FB705549D}" name="Season" dataDxfId="69"/>
    <tableColumn id="11" xr3:uid="{181726A1-323A-4C6E-9458-F7623DB95F4F}" name="Review_Rating" dataDxfId="68"/>
    <tableColumn id="12" xr3:uid="{4CB6A14E-E061-44CA-85C9-EB56E7BF7E07}" name="Subscription_Status" dataDxfId="67"/>
    <tableColumn id="13" xr3:uid="{7466E1CB-DC33-4391-A826-7CCCE7C48404}" name="Payment_Method" dataDxfId="66"/>
    <tableColumn id="14" xr3:uid="{5F9C8954-3308-47EC-B34A-A31A3E56E8B8}" name="Shipping_Type" dataDxfId="65"/>
    <tableColumn id="15" xr3:uid="{1222C02D-9E6F-4BB6-BC87-185D4CEDEDD6}" name="Discount_Applied" dataDxfId="64"/>
    <tableColumn id="16" xr3:uid="{B25AEA14-865A-42E6-87CA-CE9C6B217594}" name="Promo_Code_Used" dataDxfId="63"/>
    <tableColumn id="17" xr3:uid="{A8D933F3-0492-4772-9C26-790EB16A2D62}" name="Previous_Purchases" dataDxfId="62"/>
    <tableColumn id="18" xr3:uid="{76123872-8F0B-45A9-9B49-6707E77BA183}" name="Preferred_Payment_Method" dataDxfId="61"/>
    <tableColumn id="19" xr3:uid="{29F7CF75-DC1A-49A9-8B85-AE1744B03301}" name="Frequency_of_Purchases" dataDxfId="6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CEC37D0-C877-4270-9A86-F2CF12EABADB}" name="Table3" displayName="Table3" ref="A1:E1251" totalsRowShown="0">
  <autoFilter ref="A1:E1251" xr:uid="{CCEC37D0-C877-4270-9A86-F2CF12EABADB}"/>
  <tableColumns count="5">
    <tableColumn id="1" xr3:uid="{D85E49B0-28DA-4DD1-B1A2-B187EDBF93C7}" name="Timeline"/>
    <tableColumn id="2" xr3:uid="{7600CF0B-7F9A-4AD5-93BF-466B1083BE77}" name="Values"/>
    <tableColumn id="3" xr3:uid="{BE1005D4-B91A-431B-AC0B-762E38FDBB67}" name="Forecast">
      <calculatedColumnFormula>_xlfn.FORECAST.ETS(A2,$B$2:$B$1001,$A$2:$A$1001,1,1)</calculatedColumnFormula>
    </tableColumn>
    <tableColumn id="4" xr3:uid="{610F63FD-7205-4B3F-B04B-272DDE79C7EF}" name="Lower Confidence Bound" dataDxfId="59">
      <calculatedColumnFormula>C2-_xlfn.FORECAST.ETS.CONFINT(A2,$B$2:$B$1001,$A$2:$A$1001,0.95,1,1)</calculatedColumnFormula>
    </tableColumn>
    <tableColumn id="5" xr3:uid="{97304FF6-DB1A-4EBC-8910-FCD98343300D}" name="Upper Confidence Bound" dataDxfId="58">
      <calculatedColumnFormula>C2+_xlfn.FORECAST.ETS.CONFINT(A2,$B$2:$B$1001,$A$2:$A$1001,0.95,1,1)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DBCE12C-8BBE-4659-9938-8317B15FACB7}" name="Table4" displayName="Table4" ref="H3:J5" totalsRowShown="0">
  <autoFilter ref="H3:J5" xr:uid="{BDBCE12C-8BBE-4659-9938-8317B15FACB7}"/>
  <tableColumns count="3">
    <tableColumn id="1" xr3:uid="{96B818B6-2BF8-42AE-9EF7-2C53523B43E3}" name="SES MODEL" dataDxfId="57">
      <calculatedColumnFormula>0.5*Table3[Values]+0.5*Table3[Forecast]</calculatedColumnFormula>
    </tableColumn>
    <tableColumn id="2" xr3:uid="{21FBA9DE-2B2F-4DF2-9526-287F74E4CAFB}" name="Column2"/>
    <tableColumn id="3" xr3:uid="{B39D896F-65A2-47BE-80AE-4F260D155186}" name="CONFIDENCE INTERVAL" dataDxfId="56">
      <calculatedColumnFormula>1.96*_xlfn.STDEV.S(Table3[Lower Confidence Bound],Table3[Upper Confidence Bound])</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50E18EF-2E9C-4F3C-95EA-94AFC498F2DA}" name="Table6" displayName="Table6" ref="B2:C7" totalsRowShown="0">
  <autoFilter ref="B2:C7" xr:uid="{350E18EF-2E9C-4F3C-95EA-94AFC498F2DA}"/>
  <tableColumns count="2">
    <tableColumn id="1" xr3:uid="{E9E65E2C-1745-4D8A-B304-466E4F03C682}" name="KPI"/>
    <tableColumn id="2" xr3:uid="{502D2D53-EFFB-4D19-B5BE-6D793E6AECD7}" name="VALU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871DF73-E857-472B-BCCC-9B7FFDBEAE0C}" name="Table7" displayName="Table7" ref="H4:I7" totalsRowShown="0">
  <autoFilter ref="H4:I7" xr:uid="{0871DF73-E857-472B-BCCC-9B7FFDBEAE0C}"/>
  <tableColumns count="2">
    <tableColumn id="1" xr3:uid="{287171D3-31AE-4E31-87C4-7E28B3268490}" name="VARIABLE"/>
    <tableColumn id="2" xr3:uid="{E63B4D8C-22B5-4985-A1BC-12C75FE7DBDD}" name="VALU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83AF05B-47D2-4B9B-95F4-8ECD1D206FF8}" name="Table8" displayName="Table8" ref="G14:H18" totalsRowShown="0">
  <autoFilter ref="G14:H18" xr:uid="{583AF05B-47D2-4B9B-95F4-8ECD1D206FF8}"/>
  <tableColumns count="2">
    <tableColumn id="1" xr3:uid="{201406C7-DD1A-4283-B06F-B8C7D1EE4888}" name="           KPI" dataDxfId="55"/>
    <tableColumn id="2" xr3:uid="{FF14E741-3EBD-4C83-AE39-704D79C64FD3}" name="VALUES" dataDxfId="5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E8DE4B4-2718-4A7F-9D70-F9F4D031D0A4}" name="Table9" displayName="Table9" ref="K18:L21" totalsRowShown="0">
  <autoFilter ref="K18:L21" xr:uid="{FE8DE4B4-2718-4A7F-9D70-F9F4D031D0A4}"/>
  <tableColumns count="2">
    <tableColumn id="1" xr3:uid="{30143CAE-A595-4A48-AEA8-091AD4E4568F}" name="            VARIABLE"/>
    <tableColumn id="2" xr3:uid="{44410600-EB3E-4543-8086-0183382E298F}" name="VALU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859559C-92B5-4907-93CA-753EAF23E9C3}" name="Table11" displayName="Table11" ref="B14:C20" totalsRowCount="1">
  <autoFilter ref="B14:C19" xr:uid="{9859559C-92B5-4907-93CA-753EAF23E9C3}"/>
  <tableColumns count="2">
    <tableColumn id="1" xr3:uid="{27DE33D2-FBFB-4098-8EA4-8F24B6EBDFED}" name="                  DISCOUNT %" totalsRowFunction="custom">
      <totalsRowFormula>25/100*100</totalsRowFormula>
    </tableColumn>
    <tableColumn id="2" xr3:uid="{E2CDA687-C9EE-4E81-90D0-F7FE4732C48B}" name="REVUNUE $" totalsRowFunction="custom" dataDxfId="53" totalsRowDxfId="50">
      <calculatedColumnFormula>ABS($C$5*(1+$I$7)*(1-B15))</calculatedColumnFormula>
      <totalsRowFormula>ABS(C5*(1+$I$7)*(1-B20))</totalsRow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C965D42-5B6B-4861-B7F9-F03AD148597D}" name="Table12" displayName="Table12" ref="H26:I32" totalsRowCount="1">
  <autoFilter ref="H26:I31" xr:uid="{AC965D42-5B6B-4861-B7F9-F03AD148597D}"/>
  <tableColumns count="2">
    <tableColumn id="1" xr3:uid="{B6F4FD73-7E4B-49D0-A20E-7F7AEB0D3B47}" name="                DISCOUNT % " totalsRowFunction="custom">
      <totalsRowFormula>25/100*100</totalsRowFormula>
    </tableColumn>
    <tableColumn id="2" xr3:uid="{9E463EDF-AF3D-4701-9AF8-F553F9B6B6F9}" name="REVUENUE $" totalsRowFunction="custom" dataDxfId="52" totalsRowDxfId="51">
      <calculatedColumnFormula>ABS($H$16*(1+$L$21)*(1-Table12[[#This Row],[                DISCOUNT % ]]))</calculatedColumnFormula>
      <totalsRowFormula>ABS(H16*(1+$L$21)*(1-H32))</totalsRow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 dockstate="right" visibility="0" width="350" row="7">
    <wetp:webextensionref xmlns:r="http://schemas.openxmlformats.org/officeDocument/2006/relationships" r:id="rId3"/>
  </wetp:taskpane>
</wetp:taskpanes>
</file>

<file path=xl/webextensions/webextension1.xml><?xml version="1.0" encoding="utf-8"?>
<we:webextension xmlns:we="http://schemas.microsoft.com/office/webextensions/webextension/2010/11" id="{7F12A662-1911-4D39-8D1B-FDACEB9C0584}">
  <we:reference id="wa200009486" version="1.0.1.6" store="en-US" storeType="OMEX"/>
  <we:alternateReferences>
    <we:reference id="WA200009486" version="1.0.1.6" store=""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F7559AE4-DE74-49DA-82E3-DA9AB1268AC5}">
  <we:reference id="wa200000018" version="25.2.0.0" store="en-US" storeType="OMEX"/>
  <we:alternateReferences>
    <we:reference id="wa200000018" version="25.2.0.0" store="en-US"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49086FED-C9CF-45A8-9089-AC0D4622E556}">
  <we:reference id="wa104100404" version="3.0.0.1" store="en-US" storeType="OMEX"/>
  <we:alternateReferences>
    <we:reference id="WA104100404" version="3.0.0.1" store="" storeType="OMEX"/>
  </we:alternateReferences>
  <we:properties>
    <we:property name="UniqueID" value="&quot;20263171776407605093&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F5202-0509-4B28-B4F4-3622E835A86B}">
  <dimension ref="A1:S1001"/>
  <sheetViews>
    <sheetView topLeftCell="A978" workbookViewId="0">
      <selection activeCell="E984" sqref="E984"/>
    </sheetView>
  </sheetViews>
  <sheetFormatPr defaultRowHeight="15" x14ac:dyDescent="0.25"/>
  <cols>
    <col min="1" max="1" width="14.7109375" style="2" bestFit="1" customWidth="1"/>
    <col min="2" max="2" width="6.7109375" style="2" bestFit="1" customWidth="1"/>
    <col min="3" max="3" width="10" style="2" bestFit="1" customWidth="1"/>
    <col min="4" max="4" width="16.7109375" style="2" bestFit="1" customWidth="1"/>
    <col min="5" max="5" width="11.85546875" style="2" bestFit="1" customWidth="1"/>
    <col min="6" max="6" width="22.42578125" style="7" bestFit="1" customWidth="1"/>
    <col min="7" max="7" width="11.42578125" style="2" bestFit="1" customWidth="1"/>
    <col min="8" max="8" width="6.85546875" style="2" bestFit="1" customWidth="1"/>
    <col min="9" max="9" width="8" style="2" bestFit="1" customWidth="1"/>
    <col min="10" max="10" width="9.5703125" style="2" bestFit="1" customWidth="1"/>
    <col min="11" max="11" width="15.5703125" style="2" bestFit="1" customWidth="1"/>
    <col min="12" max="12" width="20" style="2" bestFit="1" customWidth="1"/>
    <col min="13" max="13" width="15.42578125" style="2" bestFit="1" customWidth="1"/>
    <col min="14" max="14" width="18.140625" style="2" bestFit="1" customWidth="1"/>
    <col min="15" max="15" width="18.42578125" style="2" bestFit="1" customWidth="1"/>
    <col min="16" max="16" width="20.140625" style="2" bestFit="1" customWidth="1"/>
    <col min="17" max="17" width="18.42578125" style="2" bestFit="1" customWidth="1"/>
    <col min="18" max="18" width="24" style="2" bestFit="1" customWidth="1"/>
    <col min="19" max="19" width="13.28515625" style="2" bestFit="1" customWidth="1"/>
    <col min="20" max="16384" width="9.140625" style="2"/>
  </cols>
  <sheetData>
    <row r="1" spans="1:19" x14ac:dyDescent="0.25">
      <c r="A1" s="2" t="s">
        <v>0</v>
      </c>
      <c r="B1" s="2" t="s">
        <v>1</v>
      </c>
      <c r="C1" s="2" t="s">
        <v>2</v>
      </c>
      <c r="D1" s="2" t="s">
        <v>152</v>
      </c>
      <c r="E1" s="2" t="s">
        <v>4</v>
      </c>
      <c r="F1" s="7" t="s">
        <v>153</v>
      </c>
      <c r="G1" s="2" t="s">
        <v>6</v>
      </c>
      <c r="H1" s="2" t="s">
        <v>7</v>
      </c>
      <c r="I1" s="2" t="s">
        <v>8</v>
      </c>
      <c r="J1" s="2" t="s">
        <v>9</v>
      </c>
      <c r="K1" s="2" t="s">
        <v>154</v>
      </c>
      <c r="L1" s="2" t="s">
        <v>155</v>
      </c>
      <c r="M1" s="2" t="s">
        <v>156</v>
      </c>
      <c r="N1" s="2" t="s">
        <v>157</v>
      </c>
      <c r="O1" s="2" t="s">
        <v>158</v>
      </c>
      <c r="P1" s="2" t="s">
        <v>159</v>
      </c>
      <c r="Q1" s="2" t="s">
        <v>160</v>
      </c>
      <c r="R1" s="2" t="s">
        <v>161</v>
      </c>
      <c r="S1" s="2" t="s">
        <v>162</v>
      </c>
    </row>
    <row r="2" spans="1:19" x14ac:dyDescent="0.25">
      <c r="A2" s="2">
        <v>1</v>
      </c>
      <c r="B2" s="2">
        <v>56</v>
      </c>
      <c r="C2" s="8" t="s">
        <v>19</v>
      </c>
      <c r="D2" s="8" t="s">
        <v>163</v>
      </c>
      <c r="E2" s="8" t="s">
        <v>69</v>
      </c>
      <c r="F2" s="7">
        <v>374.86</v>
      </c>
      <c r="G2" s="8" t="s">
        <v>85</v>
      </c>
      <c r="H2" s="8" t="s">
        <v>23</v>
      </c>
      <c r="I2" s="8" t="s">
        <v>108</v>
      </c>
      <c r="J2" s="8" t="s">
        <v>58</v>
      </c>
      <c r="K2" s="2">
        <v>3</v>
      </c>
      <c r="L2" s="8" t="s">
        <v>164</v>
      </c>
      <c r="M2" s="8" t="s">
        <v>55</v>
      </c>
      <c r="N2" s="8" t="s">
        <v>26</v>
      </c>
      <c r="O2" s="8" t="s">
        <v>164</v>
      </c>
      <c r="P2" s="2">
        <v>7</v>
      </c>
      <c r="Q2" s="8" t="s">
        <v>46</v>
      </c>
      <c r="R2" s="8" t="s">
        <v>30</v>
      </c>
      <c r="S2" s="8" t="s">
        <v>165</v>
      </c>
    </row>
    <row r="3" spans="1:19" x14ac:dyDescent="0.25">
      <c r="A3" s="2">
        <v>2</v>
      </c>
      <c r="B3" s="2">
        <v>46</v>
      </c>
      <c r="C3" s="8" t="s">
        <v>19</v>
      </c>
      <c r="D3" s="8" t="s">
        <v>73</v>
      </c>
      <c r="E3" s="8" t="s">
        <v>176</v>
      </c>
      <c r="F3" s="7">
        <v>33.28</v>
      </c>
      <c r="G3" s="8" t="s">
        <v>170</v>
      </c>
      <c r="H3" s="8" t="s">
        <v>38</v>
      </c>
      <c r="I3" s="8" t="s">
        <v>94</v>
      </c>
      <c r="J3" s="8" t="s">
        <v>39</v>
      </c>
      <c r="K3" s="2">
        <v>2</v>
      </c>
      <c r="L3" s="8" t="s">
        <v>164</v>
      </c>
      <c r="M3" s="8" t="s">
        <v>28</v>
      </c>
      <c r="N3" s="8" t="s">
        <v>26</v>
      </c>
      <c r="O3" s="8" t="s">
        <v>164</v>
      </c>
      <c r="P3" s="2">
        <v>3</v>
      </c>
      <c r="Q3" s="8" t="s">
        <v>168</v>
      </c>
      <c r="R3" s="8" t="s">
        <v>41</v>
      </c>
      <c r="S3" s="8" t="s">
        <v>174</v>
      </c>
    </row>
    <row r="4" spans="1:19" x14ac:dyDescent="0.25">
      <c r="A4" s="2">
        <v>3</v>
      </c>
      <c r="B4" s="2">
        <v>32</v>
      </c>
      <c r="C4" s="8" t="s">
        <v>169</v>
      </c>
      <c r="D4" s="8" t="s">
        <v>182</v>
      </c>
      <c r="E4" s="8" t="s">
        <v>176</v>
      </c>
      <c r="F4" s="7">
        <v>117.45</v>
      </c>
      <c r="G4" s="8" t="s">
        <v>167</v>
      </c>
      <c r="H4" s="8" t="s">
        <v>38</v>
      </c>
      <c r="I4" s="8" t="s">
        <v>94</v>
      </c>
      <c r="J4" s="8" t="s">
        <v>58</v>
      </c>
      <c r="K4" s="2">
        <v>4</v>
      </c>
      <c r="L4" s="8" t="s">
        <v>164</v>
      </c>
      <c r="M4" s="8" t="s">
        <v>55</v>
      </c>
      <c r="N4" s="8" t="s">
        <v>26</v>
      </c>
      <c r="O4" s="8" t="s">
        <v>26</v>
      </c>
      <c r="P4" s="2">
        <v>13</v>
      </c>
      <c r="Q4" s="8" t="s">
        <v>168</v>
      </c>
      <c r="R4" s="8" t="s">
        <v>88</v>
      </c>
      <c r="S4" s="8" t="s">
        <v>175</v>
      </c>
    </row>
    <row r="5" spans="1:19" x14ac:dyDescent="0.25">
      <c r="A5" s="2">
        <v>4</v>
      </c>
      <c r="B5" s="2">
        <v>60</v>
      </c>
      <c r="C5" s="8" t="s">
        <v>19</v>
      </c>
      <c r="D5" s="8" t="s">
        <v>163</v>
      </c>
      <c r="E5" s="8" t="s">
        <v>176</v>
      </c>
      <c r="F5" s="7">
        <v>356.05</v>
      </c>
      <c r="G5" s="8" t="s">
        <v>173</v>
      </c>
      <c r="H5" s="8" t="s">
        <v>45</v>
      </c>
      <c r="I5" s="8" t="s">
        <v>96</v>
      </c>
      <c r="J5" s="8" t="s">
        <v>54</v>
      </c>
      <c r="K5" s="2">
        <v>2</v>
      </c>
      <c r="L5" s="8" t="s">
        <v>26</v>
      </c>
      <c r="M5" s="8" t="s">
        <v>28</v>
      </c>
      <c r="N5" s="8" t="s">
        <v>164</v>
      </c>
      <c r="O5" s="8" t="s">
        <v>164</v>
      </c>
      <c r="P5" s="2">
        <v>14</v>
      </c>
      <c r="Q5" s="8" t="s">
        <v>46</v>
      </c>
      <c r="R5" s="8" t="s">
        <v>41</v>
      </c>
      <c r="S5" s="8" t="s">
        <v>177</v>
      </c>
    </row>
    <row r="6" spans="1:19" x14ac:dyDescent="0.25">
      <c r="A6" s="2">
        <v>5</v>
      </c>
      <c r="B6" s="2">
        <v>25</v>
      </c>
      <c r="C6" s="8" t="s">
        <v>169</v>
      </c>
      <c r="D6" s="8" t="s">
        <v>182</v>
      </c>
      <c r="E6" s="8" t="s">
        <v>69</v>
      </c>
      <c r="F6" s="7">
        <v>393.5</v>
      </c>
      <c r="G6" s="8" t="s">
        <v>167</v>
      </c>
      <c r="H6" s="8" t="s">
        <v>45</v>
      </c>
      <c r="I6" s="8" t="s">
        <v>94</v>
      </c>
      <c r="J6" s="8" t="s">
        <v>25</v>
      </c>
      <c r="K6" s="2">
        <v>2</v>
      </c>
      <c r="L6" s="8" t="s">
        <v>26</v>
      </c>
      <c r="M6" s="8" t="s">
        <v>28</v>
      </c>
      <c r="N6" s="8" t="s">
        <v>164</v>
      </c>
      <c r="O6" s="8" t="s">
        <v>164</v>
      </c>
      <c r="P6" s="2">
        <v>5</v>
      </c>
      <c r="Q6" s="8" t="s">
        <v>35</v>
      </c>
      <c r="R6" s="8" t="s">
        <v>30</v>
      </c>
      <c r="S6" s="8" t="s">
        <v>171</v>
      </c>
    </row>
    <row r="7" spans="1:19" x14ac:dyDescent="0.25">
      <c r="A7" s="2">
        <v>6</v>
      </c>
      <c r="B7" s="2">
        <v>38</v>
      </c>
      <c r="C7" s="8" t="s">
        <v>169</v>
      </c>
      <c r="D7" s="8" t="s">
        <v>183</v>
      </c>
      <c r="E7" s="8" t="s">
        <v>69</v>
      </c>
      <c r="F7" s="7">
        <v>233.11</v>
      </c>
      <c r="G7" s="8" t="s">
        <v>170</v>
      </c>
      <c r="H7" s="8" t="s">
        <v>45</v>
      </c>
      <c r="I7" s="8" t="s">
        <v>96</v>
      </c>
      <c r="J7" s="8" t="s">
        <v>25</v>
      </c>
      <c r="K7" s="2">
        <v>5</v>
      </c>
      <c r="L7" s="8" t="s">
        <v>164</v>
      </c>
      <c r="M7" s="8" t="s">
        <v>55</v>
      </c>
      <c r="N7" s="8" t="s">
        <v>164</v>
      </c>
      <c r="O7" s="8" t="s">
        <v>26</v>
      </c>
      <c r="P7" s="2">
        <v>4</v>
      </c>
      <c r="Q7" s="8" t="s">
        <v>168</v>
      </c>
      <c r="R7" s="8" t="s">
        <v>30</v>
      </c>
      <c r="S7" s="8" t="s">
        <v>175</v>
      </c>
    </row>
    <row r="8" spans="1:19" x14ac:dyDescent="0.25">
      <c r="A8" s="2">
        <v>7</v>
      </c>
      <c r="B8" s="2">
        <v>56</v>
      </c>
      <c r="C8" s="8" t="s">
        <v>19</v>
      </c>
      <c r="D8" s="8" t="s">
        <v>73</v>
      </c>
      <c r="E8" s="8" t="s">
        <v>69</v>
      </c>
      <c r="F8" s="7">
        <v>352.06</v>
      </c>
      <c r="G8" s="8" t="s">
        <v>173</v>
      </c>
      <c r="H8" s="8" t="s">
        <v>38</v>
      </c>
      <c r="I8" s="8" t="s">
        <v>96</v>
      </c>
      <c r="J8" s="8" t="s">
        <v>25</v>
      </c>
      <c r="K8" s="2">
        <v>2</v>
      </c>
      <c r="L8" s="8" t="s">
        <v>26</v>
      </c>
      <c r="M8" s="8" t="s">
        <v>55</v>
      </c>
      <c r="N8" s="8" t="s">
        <v>26</v>
      </c>
      <c r="O8" s="8" t="s">
        <v>164</v>
      </c>
      <c r="P8" s="2">
        <v>12</v>
      </c>
      <c r="Q8" s="8" t="s">
        <v>168</v>
      </c>
      <c r="R8" s="8" t="s">
        <v>41</v>
      </c>
      <c r="S8" s="8" t="s">
        <v>165</v>
      </c>
    </row>
    <row r="9" spans="1:19" x14ac:dyDescent="0.25">
      <c r="A9" s="2">
        <v>8</v>
      </c>
      <c r="B9" s="2">
        <v>36</v>
      </c>
      <c r="C9" s="8" t="s">
        <v>169</v>
      </c>
      <c r="D9" s="8" t="s">
        <v>184</v>
      </c>
      <c r="E9" s="8" t="s">
        <v>21</v>
      </c>
      <c r="F9" s="7">
        <v>200.1</v>
      </c>
      <c r="G9" s="8" t="s">
        <v>173</v>
      </c>
      <c r="H9" s="8" t="s">
        <v>92</v>
      </c>
      <c r="I9" s="8" t="s">
        <v>96</v>
      </c>
      <c r="J9" s="8" t="s">
        <v>58</v>
      </c>
      <c r="K9" s="2">
        <v>2</v>
      </c>
      <c r="L9" s="8" t="s">
        <v>26</v>
      </c>
      <c r="M9" s="8" t="s">
        <v>28</v>
      </c>
      <c r="N9" s="8" t="s">
        <v>26</v>
      </c>
      <c r="O9" s="8" t="s">
        <v>164</v>
      </c>
      <c r="P9" s="2">
        <v>9</v>
      </c>
      <c r="Q9" s="8" t="s">
        <v>168</v>
      </c>
      <c r="R9" s="8" t="s">
        <v>30</v>
      </c>
      <c r="S9" s="8" t="s">
        <v>175</v>
      </c>
    </row>
    <row r="10" spans="1:19" x14ac:dyDescent="0.25">
      <c r="A10" s="2">
        <v>9</v>
      </c>
      <c r="B10" s="2">
        <v>40</v>
      </c>
      <c r="C10" s="8" t="s">
        <v>169</v>
      </c>
      <c r="D10" s="8" t="s">
        <v>185</v>
      </c>
      <c r="E10" s="8" t="s">
        <v>166</v>
      </c>
      <c r="F10" s="7">
        <v>88.36</v>
      </c>
      <c r="G10" s="8" t="s">
        <v>173</v>
      </c>
      <c r="H10" s="8" t="s">
        <v>45</v>
      </c>
      <c r="I10" s="8" t="s">
        <v>108</v>
      </c>
      <c r="J10" s="8" t="s">
        <v>58</v>
      </c>
      <c r="K10" s="2">
        <v>2</v>
      </c>
      <c r="L10" s="8" t="s">
        <v>26</v>
      </c>
      <c r="M10" s="8" t="s">
        <v>55</v>
      </c>
      <c r="N10" s="8" t="s">
        <v>26</v>
      </c>
      <c r="O10" s="8" t="s">
        <v>26</v>
      </c>
      <c r="P10" s="2">
        <v>5</v>
      </c>
      <c r="Q10" s="8" t="s">
        <v>168</v>
      </c>
      <c r="R10" s="8" t="s">
        <v>88</v>
      </c>
      <c r="S10" s="8" t="s">
        <v>174</v>
      </c>
    </row>
    <row r="11" spans="1:19" x14ac:dyDescent="0.25">
      <c r="A11" s="2">
        <v>10</v>
      </c>
      <c r="B11" s="2">
        <v>28</v>
      </c>
      <c r="C11" s="8" t="s">
        <v>19</v>
      </c>
      <c r="D11" s="8" t="s">
        <v>181</v>
      </c>
      <c r="E11" s="8" t="s">
        <v>176</v>
      </c>
      <c r="F11" s="7">
        <v>205.09</v>
      </c>
      <c r="G11" s="8" t="s">
        <v>173</v>
      </c>
      <c r="H11" s="8" t="s">
        <v>92</v>
      </c>
      <c r="I11" s="8" t="s">
        <v>94</v>
      </c>
      <c r="J11" s="8" t="s">
        <v>54</v>
      </c>
      <c r="K11" s="2">
        <v>1</v>
      </c>
      <c r="L11" s="8" t="s">
        <v>164</v>
      </c>
      <c r="M11" s="8" t="s">
        <v>55</v>
      </c>
      <c r="N11" s="8" t="s">
        <v>26</v>
      </c>
      <c r="O11" s="8" t="s">
        <v>164</v>
      </c>
      <c r="P11" s="2">
        <v>3</v>
      </c>
      <c r="Q11" s="8" t="s">
        <v>27</v>
      </c>
      <c r="R11" s="8" t="s">
        <v>30</v>
      </c>
      <c r="S11" s="8" t="s">
        <v>171</v>
      </c>
    </row>
    <row r="12" spans="1:19" x14ac:dyDescent="0.25">
      <c r="A12" s="2">
        <v>11</v>
      </c>
      <c r="B12" s="2">
        <v>28</v>
      </c>
      <c r="C12" s="8" t="s">
        <v>169</v>
      </c>
      <c r="D12" s="8" t="s">
        <v>181</v>
      </c>
      <c r="E12" s="8" t="s">
        <v>21</v>
      </c>
      <c r="F12" s="7">
        <v>294.18</v>
      </c>
      <c r="G12" s="8" t="s">
        <v>167</v>
      </c>
      <c r="H12" s="8" t="s">
        <v>45</v>
      </c>
      <c r="I12" s="8" t="s">
        <v>94</v>
      </c>
      <c r="J12" s="8" t="s">
        <v>39</v>
      </c>
      <c r="K12" s="2">
        <v>3</v>
      </c>
      <c r="L12" s="8" t="s">
        <v>26</v>
      </c>
      <c r="M12" s="8" t="s">
        <v>28</v>
      </c>
      <c r="N12" s="8" t="s">
        <v>26</v>
      </c>
      <c r="O12" s="8" t="s">
        <v>26</v>
      </c>
      <c r="P12" s="2">
        <v>3</v>
      </c>
      <c r="Q12" s="8" t="s">
        <v>168</v>
      </c>
      <c r="R12" s="8" t="s">
        <v>30</v>
      </c>
      <c r="S12" s="8" t="s">
        <v>171</v>
      </c>
    </row>
    <row r="13" spans="1:19" x14ac:dyDescent="0.25">
      <c r="A13" s="2">
        <v>12</v>
      </c>
      <c r="B13" s="2">
        <v>41</v>
      </c>
      <c r="C13" s="8" t="s">
        <v>169</v>
      </c>
      <c r="D13" s="8" t="s">
        <v>185</v>
      </c>
      <c r="E13" s="8" t="s">
        <v>176</v>
      </c>
      <c r="F13" s="7">
        <v>474.55</v>
      </c>
      <c r="G13" s="8" t="s">
        <v>173</v>
      </c>
      <c r="H13" s="8" t="s">
        <v>38</v>
      </c>
      <c r="I13" s="8" t="s">
        <v>96</v>
      </c>
      <c r="J13" s="8" t="s">
        <v>39</v>
      </c>
      <c r="K13" s="2">
        <v>3</v>
      </c>
      <c r="L13" s="8" t="s">
        <v>26</v>
      </c>
      <c r="M13" s="8" t="s">
        <v>28</v>
      </c>
      <c r="N13" s="8" t="s">
        <v>164</v>
      </c>
      <c r="O13" s="8" t="s">
        <v>26</v>
      </c>
      <c r="P13" s="2">
        <v>6</v>
      </c>
      <c r="Q13" s="8" t="s">
        <v>35</v>
      </c>
      <c r="R13" s="8" t="s">
        <v>41</v>
      </c>
      <c r="S13" s="8" t="s">
        <v>174</v>
      </c>
    </row>
    <row r="14" spans="1:19" x14ac:dyDescent="0.25">
      <c r="A14" s="2">
        <v>13</v>
      </c>
      <c r="B14" s="2">
        <v>53</v>
      </c>
      <c r="C14" s="8" t="s">
        <v>169</v>
      </c>
      <c r="D14" s="8" t="s">
        <v>183</v>
      </c>
      <c r="E14" s="8" t="s">
        <v>21</v>
      </c>
      <c r="F14" s="7">
        <v>43.69</v>
      </c>
      <c r="G14" s="8" t="s">
        <v>167</v>
      </c>
      <c r="H14" s="8" t="s">
        <v>92</v>
      </c>
      <c r="I14" s="8" t="s">
        <v>94</v>
      </c>
      <c r="J14" s="8" t="s">
        <v>25</v>
      </c>
      <c r="K14" s="2">
        <v>2</v>
      </c>
      <c r="L14" s="8" t="s">
        <v>26</v>
      </c>
      <c r="M14" s="8" t="s">
        <v>28</v>
      </c>
      <c r="N14" s="8" t="s">
        <v>26</v>
      </c>
      <c r="O14" s="8" t="s">
        <v>26</v>
      </c>
      <c r="P14" s="2">
        <v>0</v>
      </c>
      <c r="Q14" s="8" t="s">
        <v>27</v>
      </c>
      <c r="R14" s="8" t="s">
        <v>88</v>
      </c>
      <c r="S14" s="8" t="s">
        <v>165</v>
      </c>
    </row>
    <row r="15" spans="1:19" x14ac:dyDescent="0.25">
      <c r="A15" s="2">
        <v>14</v>
      </c>
      <c r="B15" s="2">
        <v>57</v>
      </c>
      <c r="C15" s="8" t="s">
        <v>169</v>
      </c>
      <c r="D15" s="8" t="s">
        <v>73</v>
      </c>
      <c r="E15" s="8" t="s">
        <v>69</v>
      </c>
      <c r="F15" s="7">
        <v>258.62</v>
      </c>
      <c r="G15" s="8" t="s">
        <v>173</v>
      </c>
      <c r="H15" s="8" t="s">
        <v>92</v>
      </c>
      <c r="I15" s="8" t="s">
        <v>94</v>
      </c>
      <c r="J15" s="8" t="s">
        <v>25</v>
      </c>
      <c r="K15" s="2">
        <v>5</v>
      </c>
      <c r="L15" s="8" t="s">
        <v>26</v>
      </c>
      <c r="M15" s="8" t="s">
        <v>55</v>
      </c>
      <c r="N15" s="8" t="s">
        <v>164</v>
      </c>
      <c r="O15" s="8" t="s">
        <v>26</v>
      </c>
      <c r="P15" s="2">
        <v>8</v>
      </c>
      <c r="Q15" s="8" t="s">
        <v>168</v>
      </c>
      <c r="R15" s="8" t="s">
        <v>41</v>
      </c>
      <c r="S15" s="8" t="s">
        <v>165</v>
      </c>
    </row>
    <row r="16" spans="1:19" x14ac:dyDescent="0.25">
      <c r="A16" s="2">
        <v>15</v>
      </c>
      <c r="B16" s="2">
        <v>41</v>
      </c>
      <c r="C16" s="8" t="s">
        <v>19</v>
      </c>
      <c r="D16" s="8" t="s">
        <v>73</v>
      </c>
      <c r="E16" s="8" t="s">
        <v>176</v>
      </c>
      <c r="F16" s="7">
        <v>171.17</v>
      </c>
      <c r="G16" s="8" t="s">
        <v>173</v>
      </c>
      <c r="H16" s="8" t="s">
        <v>38</v>
      </c>
      <c r="I16" s="8" t="s">
        <v>96</v>
      </c>
      <c r="J16" s="8" t="s">
        <v>58</v>
      </c>
      <c r="K16" s="2">
        <v>5</v>
      </c>
      <c r="L16" s="8" t="s">
        <v>26</v>
      </c>
      <c r="M16" s="8" t="s">
        <v>28</v>
      </c>
      <c r="N16" s="8" t="s">
        <v>26</v>
      </c>
      <c r="O16" s="8" t="s">
        <v>26</v>
      </c>
      <c r="P16" s="2">
        <v>9</v>
      </c>
      <c r="Q16" s="8" t="s">
        <v>59</v>
      </c>
      <c r="R16" s="8" t="s">
        <v>41</v>
      </c>
      <c r="S16" s="8" t="s">
        <v>174</v>
      </c>
    </row>
    <row r="17" spans="1:19" x14ac:dyDescent="0.25">
      <c r="A17" s="2">
        <v>16</v>
      </c>
      <c r="B17" s="2">
        <v>20</v>
      </c>
      <c r="C17" s="8" t="s">
        <v>169</v>
      </c>
      <c r="D17" s="8" t="s">
        <v>182</v>
      </c>
      <c r="E17" s="8" t="s">
        <v>69</v>
      </c>
      <c r="F17" s="7">
        <v>259.07</v>
      </c>
      <c r="G17" s="8" t="s">
        <v>170</v>
      </c>
      <c r="H17" s="8" t="s">
        <v>92</v>
      </c>
      <c r="I17" s="8" t="s">
        <v>53</v>
      </c>
      <c r="J17" s="8" t="s">
        <v>25</v>
      </c>
      <c r="K17" s="2">
        <v>5</v>
      </c>
      <c r="L17" s="8" t="s">
        <v>26</v>
      </c>
      <c r="M17" s="8" t="s">
        <v>28</v>
      </c>
      <c r="N17" s="8" t="s">
        <v>164</v>
      </c>
      <c r="O17" s="8" t="s">
        <v>26</v>
      </c>
      <c r="P17" s="2">
        <v>2</v>
      </c>
      <c r="Q17" s="8" t="s">
        <v>27</v>
      </c>
      <c r="R17" s="8" t="s">
        <v>41</v>
      </c>
      <c r="S17" s="8" t="s">
        <v>171</v>
      </c>
    </row>
    <row r="18" spans="1:19" x14ac:dyDescent="0.25">
      <c r="A18" s="2">
        <v>17</v>
      </c>
      <c r="B18" s="2">
        <v>39</v>
      </c>
      <c r="C18" s="8" t="s">
        <v>169</v>
      </c>
      <c r="D18" s="8" t="s">
        <v>184</v>
      </c>
      <c r="E18" s="8" t="s">
        <v>176</v>
      </c>
      <c r="F18" s="7">
        <v>21.75</v>
      </c>
      <c r="G18" s="8" t="s">
        <v>167</v>
      </c>
      <c r="H18" s="8" t="s">
        <v>38</v>
      </c>
      <c r="I18" s="8" t="s">
        <v>53</v>
      </c>
      <c r="J18" s="8" t="s">
        <v>54</v>
      </c>
      <c r="K18" s="2">
        <v>3</v>
      </c>
      <c r="L18" s="8" t="s">
        <v>26</v>
      </c>
      <c r="M18" s="8" t="s">
        <v>55</v>
      </c>
      <c r="N18" s="8" t="s">
        <v>26</v>
      </c>
      <c r="O18" s="8" t="s">
        <v>26</v>
      </c>
      <c r="P18" s="2">
        <v>3</v>
      </c>
      <c r="Q18" s="8" t="s">
        <v>168</v>
      </c>
      <c r="R18" s="8" t="s">
        <v>30</v>
      </c>
      <c r="S18" s="8" t="s">
        <v>175</v>
      </c>
    </row>
    <row r="19" spans="1:19" x14ac:dyDescent="0.25">
      <c r="A19" s="2">
        <v>18</v>
      </c>
      <c r="B19" s="2">
        <v>19</v>
      </c>
      <c r="C19" s="8" t="s">
        <v>169</v>
      </c>
      <c r="D19" s="8" t="s">
        <v>180</v>
      </c>
      <c r="E19" s="8" t="s">
        <v>178</v>
      </c>
      <c r="F19" s="7">
        <v>163.38</v>
      </c>
      <c r="G19" s="8" t="s">
        <v>167</v>
      </c>
      <c r="H19" s="8" t="s">
        <v>38</v>
      </c>
      <c r="I19" s="8" t="s">
        <v>96</v>
      </c>
      <c r="J19" s="8" t="s">
        <v>54</v>
      </c>
      <c r="K19" s="2">
        <v>4</v>
      </c>
      <c r="L19" s="8" t="s">
        <v>164</v>
      </c>
      <c r="M19" s="8" t="s">
        <v>55</v>
      </c>
      <c r="N19" s="8" t="s">
        <v>26</v>
      </c>
      <c r="O19" s="8" t="s">
        <v>26</v>
      </c>
      <c r="P19" s="2">
        <v>14</v>
      </c>
      <c r="Q19" s="8" t="s">
        <v>35</v>
      </c>
      <c r="R19" s="8" t="s">
        <v>30</v>
      </c>
      <c r="S19" s="8" t="s">
        <v>179</v>
      </c>
    </row>
    <row r="20" spans="1:19" x14ac:dyDescent="0.25">
      <c r="A20" s="2">
        <v>19</v>
      </c>
      <c r="B20" s="2">
        <v>41</v>
      </c>
      <c r="C20" s="8" t="s">
        <v>169</v>
      </c>
      <c r="D20" s="8" t="s">
        <v>163</v>
      </c>
      <c r="E20" s="8" t="s">
        <v>21</v>
      </c>
      <c r="F20" s="7">
        <v>411.74</v>
      </c>
      <c r="G20" s="8" t="s">
        <v>172</v>
      </c>
      <c r="H20" s="8" t="s">
        <v>23</v>
      </c>
      <c r="I20" s="8" t="s">
        <v>108</v>
      </c>
      <c r="J20" s="8" t="s">
        <v>25</v>
      </c>
      <c r="K20" s="2">
        <v>2</v>
      </c>
      <c r="L20" s="8" t="s">
        <v>26</v>
      </c>
      <c r="M20" s="8" t="s">
        <v>55</v>
      </c>
      <c r="N20" s="8" t="s">
        <v>26</v>
      </c>
      <c r="O20" s="8" t="s">
        <v>26</v>
      </c>
      <c r="P20" s="2">
        <v>8</v>
      </c>
      <c r="Q20" s="8" t="s">
        <v>46</v>
      </c>
      <c r="R20" s="8" t="s">
        <v>41</v>
      </c>
      <c r="S20" s="8" t="s">
        <v>174</v>
      </c>
    </row>
    <row r="21" spans="1:19" x14ac:dyDescent="0.25">
      <c r="A21" s="2">
        <v>20</v>
      </c>
      <c r="B21" s="2">
        <v>61</v>
      </c>
      <c r="C21" s="8" t="s">
        <v>19</v>
      </c>
      <c r="D21" s="8" t="s">
        <v>73</v>
      </c>
      <c r="E21" s="8" t="s">
        <v>178</v>
      </c>
      <c r="F21" s="7">
        <v>281.43</v>
      </c>
      <c r="G21" s="8" t="s">
        <v>170</v>
      </c>
      <c r="H21" s="8" t="s">
        <v>45</v>
      </c>
      <c r="I21" s="8" t="s">
        <v>94</v>
      </c>
      <c r="J21" s="8" t="s">
        <v>25</v>
      </c>
      <c r="K21" s="2">
        <v>3</v>
      </c>
      <c r="L21" s="8" t="s">
        <v>26</v>
      </c>
      <c r="M21" s="8" t="s">
        <v>28</v>
      </c>
      <c r="N21" s="8" t="s">
        <v>26</v>
      </c>
      <c r="O21" s="8" t="s">
        <v>26</v>
      </c>
      <c r="P21" s="2">
        <v>4</v>
      </c>
      <c r="Q21" s="8" t="s">
        <v>168</v>
      </c>
      <c r="R21" s="8" t="s">
        <v>30</v>
      </c>
      <c r="S21" s="8" t="s">
        <v>177</v>
      </c>
    </row>
    <row r="22" spans="1:19" x14ac:dyDescent="0.25">
      <c r="A22" s="2">
        <v>21</v>
      </c>
      <c r="B22" s="2">
        <v>47</v>
      </c>
      <c r="C22" s="8" t="s">
        <v>169</v>
      </c>
      <c r="D22" s="8" t="s">
        <v>185</v>
      </c>
      <c r="E22" s="8" t="s">
        <v>21</v>
      </c>
      <c r="F22" s="7">
        <v>230.79</v>
      </c>
      <c r="G22" s="8" t="s">
        <v>167</v>
      </c>
      <c r="H22" s="8" t="s">
        <v>23</v>
      </c>
      <c r="I22" s="8" t="s">
        <v>94</v>
      </c>
      <c r="J22" s="8" t="s">
        <v>25</v>
      </c>
      <c r="K22" s="2">
        <v>5</v>
      </c>
      <c r="L22" s="8" t="s">
        <v>26</v>
      </c>
      <c r="M22" s="8" t="s">
        <v>55</v>
      </c>
      <c r="N22" s="8" t="s">
        <v>164</v>
      </c>
      <c r="O22" s="8" t="s">
        <v>26</v>
      </c>
      <c r="P22" s="2">
        <v>11</v>
      </c>
      <c r="Q22" s="8" t="s">
        <v>59</v>
      </c>
      <c r="R22" s="8" t="s">
        <v>30</v>
      </c>
      <c r="S22" s="8" t="s">
        <v>174</v>
      </c>
    </row>
    <row r="23" spans="1:19" x14ac:dyDescent="0.25">
      <c r="A23" s="2">
        <v>22</v>
      </c>
      <c r="B23" s="2">
        <v>55</v>
      </c>
      <c r="C23" s="8" t="s">
        <v>19</v>
      </c>
      <c r="D23" s="8" t="s">
        <v>180</v>
      </c>
      <c r="E23" s="8" t="s">
        <v>166</v>
      </c>
      <c r="F23" s="7">
        <v>149.91</v>
      </c>
      <c r="G23" s="8" t="s">
        <v>170</v>
      </c>
      <c r="H23" s="8" t="s">
        <v>38</v>
      </c>
      <c r="I23" s="8" t="s">
        <v>53</v>
      </c>
      <c r="J23" s="8" t="s">
        <v>25</v>
      </c>
      <c r="K23" s="2">
        <v>3</v>
      </c>
      <c r="L23" s="8" t="s">
        <v>164</v>
      </c>
      <c r="M23" s="8" t="s">
        <v>28</v>
      </c>
      <c r="N23" s="8" t="s">
        <v>26</v>
      </c>
      <c r="O23" s="8" t="s">
        <v>26</v>
      </c>
      <c r="P23" s="2">
        <v>3</v>
      </c>
      <c r="Q23" s="8" t="s">
        <v>35</v>
      </c>
      <c r="R23" s="8" t="s">
        <v>41</v>
      </c>
      <c r="S23" s="8" t="s">
        <v>165</v>
      </c>
    </row>
    <row r="24" spans="1:19" x14ac:dyDescent="0.25">
      <c r="A24" s="2">
        <v>23</v>
      </c>
      <c r="B24" s="2">
        <v>19</v>
      </c>
      <c r="C24" s="8" t="s">
        <v>169</v>
      </c>
      <c r="D24" s="8" t="s">
        <v>181</v>
      </c>
      <c r="E24" s="8" t="s">
        <v>176</v>
      </c>
      <c r="F24" s="7">
        <v>156.04</v>
      </c>
      <c r="G24" s="8" t="s">
        <v>170</v>
      </c>
      <c r="H24" s="8" t="s">
        <v>38</v>
      </c>
      <c r="I24" s="8" t="s">
        <v>96</v>
      </c>
      <c r="J24" s="8" t="s">
        <v>25</v>
      </c>
      <c r="K24" s="2">
        <v>3</v>
      </c>
      <c r="L24" s="8" t="s">
        <v>26</v>
      </c>
      <c r="M24" s="8" t="s">
        <v>28</v>
      </c>
      <c r="N24" s="8" t="s">
        <v>164</v>
      </c>
      <c r="O24" s="8" t="s">
        <v>26</v>
      </c>
      <c r="P24" s="2">
        <v>11</v>
      </c>
      <c r="Q24" s="8" t="s">
        <v>27</v>
      </c>
      <c r="R24" s="8" t="s">
        <v>88</v>
      </c>
      <c r="S24" s="8" t="s">
        <v>179</v>
      </c>
    </row>
    <row r="25" spans="1:19" x14ac:dyDescent="0.25">
      <c r="A25" s="2">
        <v>24</v>
      </c>
      <c r="B25" s="2">
        <v>38</v>
      </c>
      <c r="C25" s="8" t="s">
        <v>19</v>
      </c>
      <c r="D25" s="8" t="s">
        <v>180</v>
      </c>
      <c r="E25" s="8" t="s">
        <v>166</v>
      </c>
      <c r="F25" s="7">
        <v>197.72</v>
      </c>
      <c r="G25" s="8" t="s">
        <v>170</v>
      </c>
      <c r="H25" s="8" t="s">
        <v>92</v>
      </c>
      <c r="I25" s="8" t="s">
        <v>108</v>
      </c>
      <c r="J25" s="8" t="s">
        <v>54</v>
      </c>
      <c r="K25" s="2">
        <v>3</v>
      </c>
      <c r="L25" s="8" t="s">
        <v>164</v>
      </c>
      <c r="M25" s="8" t="s">
        <v>28</v>
      </c>
      <c r="N25" s="8" t="s">
        <v>164</v>
      </c>
      <c r="O25" s="8" t="s">
        <v>164</v>
      </c>
      <c r="P25" s="2">
        <v>5</v>
      </c>
      <c r="Q25" s="8" t="s">
        <v>35</v>
      </c>
      <c r="R25" s="8" t="s">
        <v>88</v>
      </c>
      <c r="S25" s="8" t="s">
        <v>175</v>
      </c>
    </row>
    <row r="26" spans="1:19" x14ac:dyDescent="0.25">
      <c r="A26" s="2">
        <v>25</v>
      </c>
      <c r="B26" s="2">
        <v>50</v>
      </c>
      <c r="C26" s="8" t="s">
        <v>19</v>
      </c>
      <c r="D26" s="8" t="s">
        <v>184</v>
      </c>
      <c r="E26" s="8" t="s">
        <v>166</v>
      </c>
      <c r="F26" s="7">
        <v>419.43</v>
      </c>
      <c r="G26" s="8" t="s">
        <v>85</v>
      </c>
      <c r="H26" s="8" t="s">
        <v>38</v>
      </c>
      <c r="I26" s="8" t="s">
        <v>96</v>
      </c>
      <c r="J26" s="8" t="s">
        <v>39</v>
      </c>
      <c r="K26" s="2">
        <v>5</v>
      </c>
      <c r="L26" s="8" t="s">
        <v>26</v>
      </c>
      <c r="M26" s="8" t="s">
        <v>28</v>
      </c>
      <c r="N26" s="8" t="s">
        <v>164</v>
      </c>
      <c r="O26" s="8" t="s">
        <v>26</v>
      </c>
      <c r="P26" s="2">
        <v>0</v>
      </c>
      <c r="Q26" s="8" t="s">
        <v>168</v>
      </c>
      <c r="R26" s="8" t="s">
        <v>30</v>
      </c>
      <c r="S26" s="8" t="s">
        <v>165</v>
      </c>
    </row>
    <row r="27" spans="1:19" x14ac:dyDescent="0.25">
      <c r="A27" s="2">
        <v>26</v>
      </c>
      <c r="B27" s="2">
        <v>29</v>
      </c>
      <c r="C27" s="8" t="s">
        <v>19</v>
      </c>
      <c r="D27" s="8" t="s">
        <v>185</v>
      </c>
      <c r="E27" s="8" t="s">
        <v>21</v>
      </c>
      <c r="F27" s="7">
        <v>483.93</v>
      </c>
      <c r="G27" s="8" t="s">
        <v>167</v>
      </c>
      <c r="H27" s="8" t="s">
        <v>38</v>
      </c>
      <c r="I27" s="8" t="s">
        <v>53</v>
      </c>
      <c r="J27" s="8" t="s">
        <v>54</v>
      </c>
      <c r="K27" s="2">
        <v>4</v>
      </c>
      <c r="L27" s="8" t="s">
        <v>164</v>
      </c>
      <c r="M27" s="8" t="s">
        <v>55</v>
      </c>
      <c r="N27" s="8" t="s">
        <v>26</v>
      </c>
      <c r="O27" s="8" t="s">
        <v>26</v>
      </c>
      <c r="P27" s="2">
        <v>9</v>
      </c>
      <c r="Q27" s="8" t="s">
        <v>59</v>
      </c>
      <c r="R27" s="8" t="s">
        <v>88</v>
      </c>
      <c r="S27" s="8" t="s">
        <v>171</v>
      </c>
    </row>
    <row r="28" spans="1:19" x14ac:dyDescent="0.25">
      <c r="A28" s="2">
        <v>27</v>
      </c>
      <c r="B28" s="2">
        <v>39</v>
      </c>
      <c r="C28" s="8" t="s">
        <v>19</v>
      </c>
      <c r="D28" s="8" t="s">
        <v>184</v>
      </c>
      <c r="E28" s="8" t="s">
        <v>178</v>
      </c>
      <c r="F28" s="7">
        <v>224.94</v>
      </c>
      <c r="G28" s="8" t="s">
        <v>170</v>
      </c>
      <c r="H28" s="8" t="s">
        <v>38</v>
      </c>
      <c r="I28" s="8" t="s">
        <v>53</v>
      </c>
      <c r="J28" s="8" t="s">
        <v>54</v>
      </c>
      <c r="K28" s="2">
        <v>1</v>
      </c>
      <c r="L28" s="8" t="s">
        <v>164</v>
      </c>
      <c r="M28" s="8" t="s">
        <v>55</v>
      </c>
      <c r="N28" s="8" t="s">
        <v>26</v>
      </c>
      <c r="O28" s="8" t="s">
        <v>26</v>
      </c>
      <c r="P28" s="2">
        <v>0</v>
      </c>
      <c r="Q28" s="8" t="s">
        <v>35</v>
      </c>
      <c r="R28" s="8" t="s">
        <v>88</v>
      </c>
      <c r="S28" s="8" t="s">
        <v>175</v>
      </c>
    </row>
    <row r="29" spans="1:19" x14ac:dyDescent="0.25">
      <c r="A29" s="2">
        <v>28</v>
      </c>
      <c r="B29" s="2">
        <v>61</v>
      </c>
      <c r="C29" s="8" t="s">
        <v>19</v>
      </c>
      <c r="D29" s="8" t="s">
        <v>180</v>
      </c>
      <c r="E29" s="8" t="s">
        <v>69</v>
      </c>
      <c r="F29" s="7">
        <v>202.74</v>
      </c>
      <c r="G29" s="8" t="s">
        <v>85</v>
      </c>
      <c r="H29" s="8" t="s">
        <v>45</v>
      </c>
      <c r="I29" s="8" t="s">
        <v>94</v>
      </c>
      <c r="J29" s="8" t="s">
        <v>25</v>
      </c>
      <c r="K29" s="2">
        <v>2</v>
      </c>
      <c r="L29" s="8" t="s">
        <v>164</v>
      </c>
      <c r="M29" s="8" t="s">
        <v>55</v>
      </c>
      <c r="N29" s="8" t="s">
        <v>164</v>
      </c>
      <c r="O29" s="8" t="s">
        <v>164</v>
      </c>
      <c r="P29" s="2">
        <v>4</v>
      </c>
      <c r="Q29" s="8" t="s">
        <v>35</v>
      </c>
      <c r="R29" s="8" t="s">
        <v>30</v>
      </c>
      <c r="S29" s="8" t="s">
        <v>177</v>
      </c>
    </row>
    <row r="30" spans="1:19" x14ac:dyDescent="0.25">
      <c r="A30" s="2">
        <v>29</v>
      </c>
      <c r="B30" s="2">
        <v>42</v>
      </c>
      <c r="C30" s="8" t="s">
        <v>169</v>
      </c>
      <c r="D30" s="8" t="s">
        <v>163</v>
      </c>
      <c r="E30" s="8" t="s">
        <v>21</v>
      </c>
      <c r="F30" s="7">
        <v>424.81</v>
      </c>
      <c r="G30" s="8" t="s">
        <v>85</v>
      </c>
      <c r="H30" s="8" t="s">
        <v>23</v>
      </c>
      <c r="I30" s="8" t="s">
        <v>144</v>
      </c>
      <c r="J30" s="8" t="s">
        <v>39</v>
      </c>
      <c r="K30" s="2">
        <v>2</v>
      </c>
      <c r="L30" s="8" t="s">
        <v>26</v>
      </c>
      <c r="M30" s="8" t="s">
        <v>55</v>
      </c>
      <c r="N30" s="8" t="s">
        <v>26</v>
      </c>
      <c r="O30" s="8" t="s">
        <v>26</v>
      </c>
      <c r="P30" s="2">
        <v>4</v>
      </c>
      <c r="Q30" s="8" t="s">
        <v>46</v>
      </c>
      <c r="R30" s="8" t="s">
        <v>88</v>
      </c>
      <c r="S30" s="8" t="s">
        <v>174</v>
      </c>
    </row>
    <row r="31" spans="1:19" x14ac:dyDescent="0.25">
      <c r="A31" s="2">
        <v>30</v>
      </c>
      <c r="B31" s="2">
        <v>44</v>
      </c>
      <c r="C31" s="8" t="s">
        <v>169</v>
      </c>
      <c r="D31" s="8" t="s">
        <v>183</v>
      </c>
      <c r="E31" s="8" t="s">
        <v>69</v>
      </c>
      <c r="F31" s="7">
        <v>219.18</v>
      </c>
      <c r="G31" s="8" t="s">
        <v>173</v>
      </c>
      <c r="H31" s="8" t="s">
        <v>23</v>
      </c>
      <c r="I31" s="8" t="s">
        <v>108</v>
      </c>
      <c r="J31" s="8" t="s">
        <v>25</v>
      </c>
      <c r="K31" s="2">
        <v>3</v>
      </c>
      <c r="L31" s="8" t="s">
        <v>164</v>
      </c>
      <c r="M31" s="8" t="s">
        <v>28</v>
      </c>
      <c r="N31" s="8" t="s">
        <v>164</v>
      </c>
      <c r="O31" s="8" t="s">
        <v>164</v>
      </c>
      <c r="P31" s="2">
        <v>10</v>
      </c>
      <c r="Q31" s="8" t="s">
        <v>46</v>
      </c>
      <c r="R31" s="8" t="s">
        <v>30</v>
      </c>
      <c r="S31" s="8" t="s">
        <v>174</v>
      </c>
    </row>
    <row r="32" spans="1:19" x14ac:dyDescent="0.25">
      <c r="A32" s="2">
        <v>31</v>
      </c>
      <c r="B32" s="2">
        <v>59</v>
      </c>
      <c r="C32" s="8" t="s">
        <v>169</v>
      </c>
      <c r="D32" s="8" t="s">
        <v>73</v>
      </c>
      <c r="E32" s="8" t="s">
        <v>166</v>
      </c>
      <c r="F32" s="7">
        <v>280.49</v>
      </c>
      <c r="G32" s="8" t="s">
        <v>173</v>
      </c>
      <c r="H32" s="8" t="s">
        <v>45</v>
      </c>
      <c r="I32" s="8" t="s">
        <v>108</v>
      </c>
      <c r="J32" s="8" t="s">
        <v>54</v>
      </c>
      <c r="K32" s="2">
        <v>4</v>
      </c>
      <c r="L32" s="8" t="s">
        <v>26</v>
      </c>
      <c r="M32" s="8" t="s">
        <v>55</v>
      </c>
      <c r="N32" s="8" t="s">
        <v>164</v>
      </c>
      <c r="O32" s="8" t="s">
        <v>26</v>
      </c>
      <c r="P32" s="2">
        <v>8</v>
      </c>
      <c r="Q32" s="8" t="s">
        <v>168</v>
      </c>
      <c r="R32" s="8" t="s">
        <v>41</v>
      </c>
      <c r="S32" s="8" t="s">
        <v>165</v>
      </c>
    </row>
    <row r="33" spans="1:19" x14ac:dyDescent="0.25">
      <c r="A33" s="2">
        <v>32</v>
      </c>
      <c r="B33" s="2">
        <v>45</v>
      </c>
      <c r="C33" s="8" t="s">
        <v>19</v>
      </c>
      <c r="D33" s="8" t="s">
        <v>185</v>
      </c>
      <c r="E33" s="8" t="s">
        <v>69</v>
      </c>
      <c r="F33" s="7">
        <v>123.16</v>
      </c>
      <c r="G33" s="8" t="s">
        <v>167</v>
      </c>
      <c r="H33" s="8" t="s">
        <v>45</v>
      </c>
      <c r="I33" s="8" t="s">
        <v>144</v>
      </c>
      <c r="J33" s="8" t="s">
        <v>39</v>
      </c>
      <c r="K33" s="2">
        <v>5</v>
      </c>
      <c r="L33" s="8" t="s">
        <v>26</v>
      </c>
      <c r="M33" s="8" t="s">
        <v>28</v>
      </c>
      <c r="N33" s="8" t="s">
        <v>26</v>
      </c>
      <c r="O33" s="8" t="s">
        <v>164</v>
      </c>
      <c r="P33" s="2">
        <v>0</v>
      </c>
      <c r="Q33" s="8" t="s">
        <v>27</v>
      </c>
      <c r="R33" s="8" t="s">
        <v>88</v>
      </c>
      <c r="S33" s="8" t="s">
        <v>174</v>
      </c>
    </row>
    <row r="34" spans="1:19" x14ac:dyDescent="0.25">
      <c r="A34" s="2">
        <v>33</v>
      </c>
      <c r="B34" s="2">
        <v>33</v>
      </c>
      <c r="C34" s="8" t="s">
        <v>169</v>
      </c>
      <c r="D34" s="8" t="s">
        <v>183</v>
      </c>
      <c r="E34" s="8" t="s">
        <v>178</v>
      </c>
      <c r="F34" s="7">
        <v>374.32</v>
      </c>
      <c r="G34" s="8" t="s">
        <v>173</v>
      </c>
      <c r="H34" s="8" t="s">
        <v>45</v>
      </c>
      <c r="I34" s="8" t="s">
        <v>53</v>
      </c>
      <c r="J34" s="8" t="s">
        <v>58</v>
      </c>
      <c r="K34" s="2">
        <v>1</v>
      </c>
      <c r="L34" s="8" t="s">
        <v>26</v>
      </c>
      <c r="M34" s="8" t="s">
        <v>55</v>
      </c>
      <c r="N34" s="8" t="s">
        <v>26</v>
      </c>
      <c r="O34" s="8" t="s">
        <v>164</v>
      </c>
      <c r="P34" s="2">
        <v>2</v>
      </c>
      <c r="Q34" s="8" t="s">
        <v>27</v>
      </c>
      <c r="R34" s="8" t="s">
        <v>41</v>
      </c>
      <c r="S34" s="8" t="s">
        <v>175</v>
      </c>
    </row>
    <row r="35" spans="1:19" x14ac:dyDescent="0.25">
      <c r="A35" s="2">
        <v>34</v>
      </c>
      <c r="B35" s="2">
        <v>32</v>
      </c>
      <c r="C35" s="8" t="s">
        <v>19</v>
      </c>
      <c r="D35" s="8" t="s">
        <v>180</v>
      </c>
      <c r="E35" s="8" t="s">
        <v>21</v>
      </c>
      <c r="F35" s="7">
        <v>270.67</v>
      </c>
      <c r="G35" s="8" t="s">
        <v>167</v>
      </c>
      <c r="H35" s="8" t="s">
        <v>23</v>
      </c>
      <c r="I35" s="8" t="s">
        <v>96</v>
      </c>
      <c r="J35" s="8" t="s">
        <v>25</v>
      </c>
      <c r="K35" s="2">
        <v>1</v>
      </c>
      <c r="L35" s="8" t="s">
        <v>164</v>
      </c>
      <c r="M35" s="8" t="s">
        <v>55</v>
      </c>
      <c r="N35" s="8" t="s">
        <v>164</v>
      </c>
      <c r="O35" s="8" t="s">
        <v>164</v>
      </c>
      <c r="P35" s="2">
        <v>2</v>
      </c>
      <c r="Q35" s="8" t="s">
        <v>59</v>
      </c>
      <c r="R35" s="8" t="s">
        <v>41</v>
      </c>
      <c r="S35" s="8" t="s">
        <v>175</v>
      </c>
    </row>
    <row r="36" spans="1:19" x14ac:dyDescent="0.25">
      <c r="A36" s="2">
        <v>35</v>
      </c>
      <c r="B36" s="2">
        <v>64</v>
      </c>
      <c r="C36" s="8" t="s">
        <v>19</v>
      </c>
      <c r="D36" s="8" t="s">
        <v>73</v>
      </c>
      <c r="E36" s="8" t="s">
        <v>178</v>
      </c>
      <c r="F36" s="7">
        <v>406.43</v>
      </c>
      <c r="G36" s="8" t="s">
        <v>85</v>
      </c>
      <c r="H36" s="8" t="s">
        <v>23</v>
      </c>
      <c r="I36" s="8" t="s">
        <v>108</v>
      </c>
      <c r="J36" s="8" t="s">
        <v>58</v>
      </c>
      <c r="K36" s="2">
        <v>3</v>
      </c>
      <c r="L36" s="8" t="s">
        <v>26</v>
      </c>
      <c r="M36" s="8" t="s">
        <v>28</v>
      </c>
      <c r="N36" s="8" t="s">
        <v>164</v>
      </c>
      <c r="O36" s="8" t="s">
        <v>164</v>
      </c>
      <c r="P36" s="2">
        <v>3</v>
      </c>
      <c r="Q36" s="8" t="s">
        <v>168</v>
      </c>
      <c r="R36" s="8" t="s">
        <v>30</v>
      </c>
      <c r="S36" s="8" t="s">
        <v>177</v>
      </c>
    </row>
    <row r="37" spans="1:19" x14ac:dyDescent="0.25">
      <c r="A37" s="2">
        <v>36</v>
      </c>
      <c r="B37" s="2">
        <v>61</v>
      </c>
      <c r="C37" s="8" t="s">
        <v>169</v>
      </c>
      <c r="D37" s="8" t="s">
        <v>182</v>
      </c>
      <c r="E37" s="8" t="s">
        <v>178</v>
      </c>
      <c r="F37" s="7">
        <v>392.56</v>
      </c>
      <c r="G37" s="8" t="s">
        <v>85</v>
      </c>
      <c r="H37" s="8" t="s">
        <v>38</v>
      </c>
      <c r="I37" s="8" t="s">
        <v>144</v>
      </c>
      <c r="J37" s="8" t="s">
        <v>58</v>
      </c>
      <c r="K37" s="2">
        <v>3</v>
      </c>
      <c r="L37" s="8" t="s">
        <v>164</v>
      </c>
      <c r="M37" s="8" t="s">
        <v>28</v>
      </c>
      <c r="N37" s="8" t="s">
        <v>26</v>
      </c>
      <c r="O37" s="8" t="s">
        <v>164</v>
      </c>
      <c r="P37" s="2">
        <v>11</v>
      </c>
      <c r="Q37" s="8" t="s">
        <v>27</v>
      </c>
      <c r="R37" s="8" t="s">
        <v>88</v>
      </c>
      <c r="S37" s="8" t="s">
        <v>177</v>
      </c>
    </row>
    <row r="38" spans="1:19" x14ac:dyDescent="0.25">
      <c r="A38" s="2">
        <v>37</v>
      </c>
      <c r="B38" s="2">
        <v>20</v>
      </c>
      <c r="C38" s="8" t="s">
        <v>169</v>
      </c>
      <c r="D38" s="8" t="s">
        <v>183</v>
      </c>
      <c r="E38" s="8" t="s">
        <v>21</v>
      </c>
      <c r="F38" s="7">
        <v>115.35</v>
      </c>
      <c r="G38" s="8" t="s">
        <v>167</v>
      </c>
      <c r="H38" s="8" t="s">
        <v>23</v>
      </c>
      <c r="I38" s="8" t="s">
        <v>94</v>
      </c>
      <c r="J38" s="8" t="s">
        <v>58</v>
      </c>
      <c r="K38" s="2">
        <v>5</v>
      </c>
      <c r="L38" s="8" t="s">
        <v>26</v>
      </c>
      <c r="M38" s="8" t="s">
        <v>28</v>
      </c>
      <c r="N38" s="8" t="s">
        <v>26</v>
      </c>
      <c r="O38" s="8" t="s">
        <v>26</v>
      </c>
      <c r="P38" s="2">
        <v>12</v>
      </c>
      <c r="Q38" s="8" t="s">
        <v>35</v>
      </c>
      <c r="R38" s="8" t="s">
        <v>88</v>
      </c>
      <c r="S38" s="8" t="s">
        <v>171</v>
      </c>
    </row>
    <row r="39" spans="1:19" x14ac:dyDescent="0.25">
      <c r="A39" s="2">
        <v>38</v>
      </c>
      <c r="B39" s="2">
        <v>54</v>
      </c>
      <c r="C39" s="8" t="s">
        <v>19</v>
      </c>
      <c r="D39" s="8" t="s">
        <v>183</v>
      </c>
      <c r="E39" s="8" t="s">
        <v>178</v>
      </c>
      <c r="F39" s="7">
        <v>360.66</v>
      </c>
      <c r="G39" s="8" t="s">
        <v>173</v>
      </c>
      <c r="H39" s="8" t="s">
        <v>92</v>
      </c>
      <c r="I39" s="8" t="s">
        <v>94</v>
      </c>
      <c r="J39" s="8" t="s">
        <v>58</v>
      </c>
      <c r="K39" s="2">
        <v>5</v>
      </c>
      <c r="L39" s="8" t="s">
        <v>26</v>
      </c>
      <c r="M39" s="8" t="s">
        <v>55</v>
      </c>
      <c r="N39" s="8" t="s">
        <v>26</v>
      </c>
      <c r="O39" s="8" t="s">
        <v>26</v>
      </c>
      <c r="P39" s="2">
        <v>6</v>
      </c>
      <c r="Q39" s="8" t="s">
        <v>168</v>
      </c>
      <c r="R39" s="8" t="s">
        <v>88</v>
      </c>
      <c r="S39" s="8" t="s">
        <v>165</v>
      </c>
    </row>
    <row r="40" spans="1:19" x14ac:dyDescent="0.25">
      <c r="A40" s="2">
        <v>39</v>
      </c>
      <c r="B40" s="2">
        <v>24</v>
      </c>
      <c r="C40" s="8" t="s">
        <v>19</v>
      </c>
      <c r="D40" s="8" t="s">
        <v>180</v>
      </c>
      <c r="E40" s="8" t="s">
        <v>176</v>
      </c>
      <c r="F40" s="7">
        <v>402.03</v>
      </c>
      <c r="G40" s="8" t="s">
        <v>173</v>
      </c>
      <c r="H40" s="8" t="s">
        <v>23</v>
      </c>
      <c r="I40" s="8" t="s">
        <v>53</v>
      </c>
      <c r="J40" s="8" t="s">
        <v>39</v>
      </c>
      <c r="K40" s="2">
        <v>5</v>
      </c>
      <c r="L40" s="8" t="s">
        <v>26</v>
      </c>
      <c r="M40" s="8" t="s">
        <v>28</v>
      </c>
      <c r="N40" s="8" t="s">
        <v>164</v>
      </c>
      <c r="O40" s="8" t="s">
        <v>26</v>
      </c>
      <c r="P40" s="2">
        <v>14</v>
      </c>
      <c r="Q40" s="8" t="s">
        <v>35</v>
      </c>
      <c r="R40" s="8" t="s">
        <v>88</v>
      </c>
      <c r="S40" s="8" t="s">
        <v>171</v>
      </c>
    </row>
    <row r="41" spans="1:19" x14ac:dyDescent="0.25">
      <c r="A41" s="2">
        <v>40</v>
      </c>
      <c r="B41" s="2">
        <v>38</v>
      </c>
      <c r="C41" s="8" t="s">
        <v>169</v>
      </c>
      <c r="D41" s="8" t="s">
        <v>181</v>
      </c>
      <c r="E41" s="8" t="s">
        <v>176</v>
      </c>
      <c r="F41" s="7">
        <v>179.59</v>
      </c>
      <c r="G41" s="8" t="s">
        <v>167</v>
      </c>
      <c r="H41" s="8" t="s">
        <v>45</v>
      </c>
      <c r="I41" s="8" t="s">
        <v>108</v>
      </c>
      <c r="J41" s="8" t="s">
        <v>25</v>
      </c>
      <c r="K41" s="2">
        <v>3</v>
      </c>
      <c r="L41" s="8" t="s">
        <v>26</v>
      </c>
      <c r="M41" s="8" t="s">
        <v>55</v>
      </c>
      <c r="N41" s="8" t="s">
        <v>164</v>
      </c>
      <c r="O41" s="8" t="s">
        <v>164</v>
      </c>
      <c r="P41" s="2">
        <v>6</v>
      </c>
      <c r="Q41" s="8" t="s">
        <v>59</v>
      </c>
      <c r="R41" s="8" t="s">
        <v>30</v>
      </c>
      <c r="S41" s="8" t="s">
        <v>175</v>
      </c>
    </row>
    <row r="42" spans="1:19" x14ac:dyDescent="0.25">
      <c r="A42" s="2">
        <v>41</v>
      </c>
      <c r="B42" s="2">
        <v>26</v>
      </c>
      <c r="C42" s="8" t="s">
        <v>169</v>
      </c>
      <c r="D42" s="8" t="s">
        <v>180</v>
      </c>
      <c r="E42" s="8" t="s">
        <v>176</v>
      </c>
      <c r="F42" s="7">
        <v>94.58</v>
      </c>
      <c r="G42" s="8" t="s">
        <v>172</v>
      </c>
      <c r="H42" s="8" t="s">
        <v>23</v>
      </c>
      <c r="I42" s="8" t="s">
        <v>96</v>
      </c>
      <c r="J42" s="8" t="s">
        <v>39</v>
      </c>
      <c r="K42" s="2">
        <v>4</v>
      </c>
      <c r="L42" s="8" t="s">
        <v>26</v>
      </c>
      <c r="M42" s="8" t="s">
        <v>28</v>
      </c>
      <c r="N42" s="8" t="s">
        <v>164</v>
      </c>
      <c r="O42" s="8" t="s">
        <v>164</v>
      </c>
      <c r="P42" s="2">
        <v>14</v>
      </c>
      <c r="Q42" s="8" t="s">
        <v>168</v>
      </c>
      <c r="R42" s="8" t="s">
        <v>41</v>
      </c>
      <c r="S42" s="8" t="s">
        <v>171</v>
      </c>
    </row>
    <row r="43" spans="1:19" x14ac:dyDescent="0.25">
      <c r="A43" s="2">
        <v>42</v>
      </c>
      <c r="B43" s="2">
        <v>56</v>
      </c>
      <c r="C43" s="8" t="s">
        <v>169</v>
      </c>
      <c r="D43" s="8" t="s">
        <v>183</v>
      </c>
      <c r="E43" s="8" t="s">
        <v>69</v>
      </c>
      <c r="F43" s="7">
        <v>11.29</v>
      </c>
      <c r="G43" s="8" t="s">
        <v>173</v>
      </c>
      <c r="H43" s="8" t="s">
        <v>38</v>
      </c>
      <c r="I43" s="8" t="s">
        <v>108</v>
      </c>
      <c r="J43" s="8" t="s">
        <v>25</v>
      </c>
      <c r="K43" s="2">
        <v>3</v>
      </c>
      <c r="L43" s="8" t="s">
        <v>26</v>
      </c>
      <c r="M43" s="8" t="s">
        <v>55</v>
      </c>
      <c r="N43" s="8" t="s">
        <v>26</v>
      </c>
      <c r="O43" s="8" t="s">
        <v>164</v>
      </c>
      <c r="P43" s="2">
        <v>9</v>
      </c>
      <c r="Q43" s="8" t="s">
        <v>59</v>
      </c>
      <c r="R43" s="8" t="s">
        <v>88</v>
      </c>
      <c r="S43" s="8" t="s">
        <v>165</v>
      </c>
    </row>
    <row r="44" spans="1:19" x14ac:dyDescent="0.25">
      <c r="A44" s="2">
        <v>43</v>
      </c>
      <c r="B44" s="2">
        <v>35</v>
      </c>
      <c r="C44" s="8" t="s">
        <v>169</v>
      </c>
      <c r="D44" s="8" t="s">
        <v>73</v>
      </c>
      <c r="E44" s="8" t="s">
        <v>178</v>
      </c>
      <c r="F44" s="7">
        <v>230.94</v>
      </c>
      <c r="G44" s="8" t="s">
        <v>170</v>
      </c>
      <c r="H44" s="8" t="s">
        <v>23</v>
      </c>
      <c r="I44" s="8" t="s">
        <v>94</v>
      </c>
      <c r="J44" s="8" t="s">
        <v>25</v>
      </c>
      <c r="K44" s="2">
        <v>3</v>
      </c>
      <c r="L44" s="8" t="s">
        <v>26</v>
      </c>
      <c r="M44" s="8" t="s">
        <v>28</v>
      </c>
      <c r="N44" s="8" t="s">
        <v>164</v>
      </c>
      <c r="O44" s="8" t="s">
        <v>164</v>
      </c>
      <c r="P44" s="2">
        <v>4</v>
      </c>
      <c r="Q44" s="8" t="s">
        <v>46</v>
      </c>
      <c r="R44" s="8" t="s">
        <v>88</v>
      </c>
      <c r="S44" s="8" t="s">
        <v>175</v>
      </c>
    </row>
    <row r="45" spans="1:19" x14ac:dyDescent="0.25">
      <c r="A45" s="2">
        <v>44</v>
      </c>
      <c r="B45" s="2">
        <v>21</v>
      </c>
      <c r="C45" s="8" t="s">
        <v>19</v>
      </c>
      <c r="D45" s="8" t="s">
        <v>163</v>
      </c>
      <c r="E45" s="8" t="s">
        <v>21</v>
      </c>
      <c r="F45" s="7">
        <v>182.69</v>
      </c>
      <c r="G45" s="8" t="s">
        <v>173</v>
      </c>
      <c r="H45" s="8" t="s">
        <v>45</v>
      </c>
      <c r="I45" s="8" t="s">
        <v>108</v>
      </c>
      <c r="J45" s="8" t="s">
        <v>25</v>
      </c>
      <c r="K45" s="2">
        <v>1</v>
      </c>
      <c r="L45" s="8" t="s">
        <v>164</v>
      </c>
      <c r="M45" s="8" t="s">
        <v>28</v>
      </c>
      <c r="N45" s="8" t="s">
        <v>164</v>
      </c>
      <c r="O45" s="8" t="s">
        <v>26</v>
      </c>
      <c r="P45" s="2">
        <v>13</v>
      </c>
      <c r="Q45" s="8" t="s">
        <v>59</v>
      </c>
      <c r="R45" s="8" t="s">
        <v>30</v>
      </c>
      <c r="S45" s="8" t="s">
        <v>171</v>
      </c>
    </row>
    <row r="46" spans="1:19" x14ac:dyDescent="0.25">
      <c r="A46" s="2">
        <v>45</v>
      </c>
      <c r="B46" s="2">
        <v>42</v>
      </c>
      <c r="C46" s="8" t="s">
        <v>169</v>
      </c>
      <c r="D46" s="8" t="s">
        <v>181</v>
      </c>
      <c r="E46" s="8" t="s">
        <v>21</v>
      </c>
      <c r="F46" s="7">
        <v>281.91000000000003</v>
      </c>
      <c r="G46" s="8" t="s">
        <v>172</v>
      </c>
      <c r="H46" s="8" t="s">
        <v>92</v>
      </c>
      <c r="I46" s="8" t="s">
        <v>94</v>
      </c>
      <c r="J46" s="8" t="s">
        <v>39</v>
      </c>
      <c r="K46" s="2">
        <v>5</v>
      </c>
      <c r="L46" s="8" t="s">
        <v>26</v>
      </c>
      <c r="M46" s="8" t="s">
        <v>28</v>
      </c>
      <c r="N46" s="8" t="s">
        <v>164</v>
      </c>
      <c r="O46" s="8" t="s">
        <v>164</v>
      </c>
      <c r="P46" s="2">
        <v>8</v>
      </c>
      <c r="Q46" s="8" t="s">
        <v>46</v>
      </c>
      <c r="R46" s="8" t="s">
        <v>88</v>
      </c>
      <c r="S46" s="8" t="s">
        <v>174</v>
      </c>
    </row>
    <row r="47" spans="1:19" x14ac:dyDescent="0.25">
      <c r="A47" s="2">
        <v>46</v>
      </c>
      <c r="B47" s="2">
        <v>31</v>
      </c>
      <c r="C47" s="8" t="s">
        <v>169</v>
      </c>
      <c r="D47" s="8" t="s">
        <v>180</v>
      </c>
      <c r="E47" s="8" t="s">
        <v>69</v>
      </c>
      <c r="F47" s="7">
        <v>102.14</v>
      </c>
      <c r="G47" s="8" t="s">
        <v>85</v>
      </c>
      <c r="H47" s="8" t="s">
        <v>45</v>
      </c>
      <c r="I47" s="8" t="s">
        <v>144</v>
      </c>
      <c r="J47" s="8" t="s">
        <v>54</v>
      </c>
      <c r="K47" s="2">
        <v>2</v>
      </c>
      <c r="L47" s="8" t="s">
        <v>26</v>
      </c>
      <c r="M47" s="8" t="s">
        <v>28</v>
      </c>
      <c r="N47" s="8" t="s">
        <v>26</v>
      </c>
      <c r="O47" s="8" t="s">
        <v>26</v>
      </c>
      <c r="P47" s="2">
        <v>6</v>
      </c>
      <c r="Q47" s="8" t="s">
        <v>168</v>
      </c>
      <c r="R47" s="8" t="s">
        <v>88</v>
      </c>
      <c r="S47" s="8" t="s">
        <v>175</v>
      </c>
    </row>
    <row r="48" spans="1:19" x14ac:dyDescent="0.25">
      <c r="A48" s="2">
        <v>47</v>
      </c>
      <c r="B48" s="2">
        <v>26</v>
      </c>
      <c r="C48" s="8" t="s">
        <v>169</v>
      </c>
      <c r="D48" s="8" t="s">
        <v>163</v>
      </c>
      <c r="E48" s="8" t="s">
        <v>21</v>
      </c>
      <c r="F48" s="7">
        <v>431.24</v>
      </c>
      <c r="G48" s="8" t="s">
        <v>85</v>
      </c>
      <c r="H48" s="8" t="s">
        <v>92</v>
      </c>
      <c r="I48" s="8" t="s">
        <v>144</v>
      </c>
      <c r="J48" s="8" t="s">
        <v>58</v>
      </c>
      <c r="K48" s="2">
        <v>5</v>
      </c>
      <c r="L48" s="8" t="s">
        <v>164</v>
      </c>
      <c r="M48" s="8" t="s">
        <v>55</v>
      </c>
      <c r="N48" s="8" t="s">
        <v>164</v>
      </c>
      <c r="O48" s="8" t="s">
        <v>164</v>
      </c>
      <c r="P48" s="2">
        <v>1</v>
      </c>
      <c r="Q48" s="8" t="s">
        <v>35</v>
      </c>
      <c r="R48" s="8" t="s">
        <v>41</v>
      </c>
      <c r="S48" s="8" t="s">
        <v>171</v>
      </c>
    </row>
    <row r="49" spans="1:19" x14ac:dyDescent="0.25">
      <c r="A49" s="2">
        <v>48</v>
      </c>
      <c r="B49" s="2">
        <v>43</v>
      </c>
      <c r="C49" s="8" t="s">
        <v>19</v>
      </c>
      <c r="D49" s="8" t="s">
        <v>185</v>
      </c>
      <c r="E49" s="8" t="s">
        <v>176</v>
      </c>
      <c r="F49" s="7">
        <v>136.30000000000001</v>
      </c>
      <c r="G49" s="8" t="s">
        <v>85</v>
      </c>
      <c r="H49" s="8" t="s">
        <v>38</v>
      </c>
      <c r="I49" s="8" t="s">
        <v>94</v>
      </c>
      <c r="J49" s="8" t="s">
        <v>54</v>
      </c>
      <c r="K49" s="2">
        <v>4</v>
      </c>
      <c r="L49" s="8" t="s">
        <v>164</v>
      </c>
      <c r="M49" s="8" t="s">
        <v>55</v>
      </c>
      <c r="N49" s="8" t="s">
        <v>26</v>
      </c>
      <c r="O49" s="8" t="s">
        <v>164</v>
      </c>
      <c r="P49" s="2">
        <v>11</v>
      </c>
      <c r="Q49" s="8" t="s">
        <v>35</v>
      </c>
      <c r="R49" s="8" t="s">
        <v>88</v>
      </c>
      <c r="S49" s="8" t="s">
        <v>174</v>
      </c>
    </row>
    <row r="50" spans="1:19" x14ac:dyDescent="0.25">
      <c r="A50" s="2">
        <v>49</v>
      </c>
      <c r="B50" s="2">
        <v>19</v>
      </c>
      <c r="C50" s="8" t="s">
        <v>19</v>
      </c>
      <c r="D50" s="8" t="s">
        <v>180</v>
      </c>
      <c r="E50" s="8" t="s">
        <v>178</v>
      </c>
      <c r="F50" s="7">
        <v>120.95</v>
      </c>
      <c r="G50" s="8" t="s">
        <v>173</v>
      </c>
      <c r="H50" s="8" t="s">
        <v>38</v>
      </c>
      <c r="I50" s="8" t="s">
        <v>96</v>
      </c>
      <c r="J50" s="8" t="s">
        <v>54</v>
      </c>
      <c r="K50" s="2">
        <v>4</v>
      </c>
      <c r="L50" s="8" t="s">
        <v>164</v>
      </c>
      <c r="M50" s="8" t="s">
        <v>55</v>
      </c>
      <c r="N50" s="8" t="s">
        <v>164</v>
      </c>
      <c r="O50" s="8" t="s">
        <v>164</v>
      </c>
      <c r="P50" s="2">
        <v>2</v>
      </c>
      <c r="Q50" s="8" t="s">
        <v>35</v>
      </c>
      <c r="R50" s="8" t="s">
        <v>88</v>
      </c>
      <c r="S50" s="8" t="s">
        <v>179</v>
      </c>
    </row>
    <row r="51" spans="1:19" x14ac:dyDescent="0.25">
      <c r="A51" s="2">
        <v>50</v>
      </c>
      <c r="B51" s="2">
        <v>37</v>
      </c>
      <c r="C51" s="8" t="s">
        <v>19</v>
      </c>
      <c r="D51" s="8" t="s">
        <v>183</v>
      </c>
      <c r="E51" s="8" t="s">
        <v>21</v>
      </c>
      <c r="F51" s="7">
        <v>245.55</v>
      </c>
      <c r="G51" s="8" t="s">
        <v>85</v>
      </c>
      <c r="H51" s="8" t="s">
        <v>23</v>
      </c>
      <c r="I51" s="8" t="s">
        <v>96</v>
      </c>
      <c r="J51" s="8" t="s">
        <v>54</v>
      </c>
      <c r="K51" s="2">
        <v>5</v>
      </c>
      <c r="L51" s="8" t="s">
        <v>26</v>
      </c>
      <c r="M51" s="8" t="s">
        <v>55</v>
      </c>
      <c r="N51" s="8" t="s">
        <v>164</v>
      </c>
      <c r="O51" s="8" t="s">
        <v>164</v>
      </c>
      <c r="P51" s="2">
        <v>10</v>
      </c>
      <c r="Q51" s="8" t="s">
        <v>59</v>
      </c>
      <c r="R51" s="8" t="s">
        <v>41</v>
      </c>
      <c r="S51" s="8" t="s">
        <v>175</v>
      </c>
    </row>
    <row r="52" spans="1:19" x14ac:dyDescent="0.25">
      <c r="A52" s="2">
        <v>51</v>
      </c>
      <c r="B52" s="2">
        <v>45</v>
      </c>
      <c r="C52" s="8" t="s">
        <v>19</v>
      </c>
      <c r="D52" s="8" t="s">
        <v>163</v>
      </c>
      <c r="E52" s="8" t="s">
        <v>21</v>
      </c>
      <c r="F52" s="7">
        <v>254.44</v>
      </c>
      <c r="G52" s="8" t="s">
        <v>172</v>
      </c>
      <c r="H52" s="8" t="s">
        <v>38</v>
      </c>
      <c r="I52" s="8" t="s">
        <v>108</v>
      </c>
      <c r="J52" s="8" t="s">
        <v>58</v>
      </c>
      <c r="K52" s="2">
        <v>5</v>
      </c>
      <c r="L52" s="8" t="s">
        <v>164</v>
      </c>
      <c r="M52" s="8" t="s">
        <v>28</v>
      </c>
      <c r="N52" s="8" t="s">
        <v>26</v>
      </c>
      <c r="O52" s="8" t="s">
        <v>164</v>
      </c>
      <c r="P52" s="2">
        <v>6</v>
      </c>
      <c r="Q52" s="8" t="s">
        <v>168</v>
      </c>
      <c r="R52" s="8" t="s">
        <v>88</v>
      </c>
      <c r="S52" s="8" t="s">
        <v>174</v>
      </c>
    </row>
    <row r="53" spans="1:19" x14ac:dyDescent="0.25">
      <c r="A53" s="2">
        <v>52</v>
      </c>
      <c r="B53" s="2">
        <v>64</v>
      </c>
      <c r="C53" s="8" t="s">
        <v>169</v>
      </c>
      <c r="D53" s="8" t="s">
        <v>183</v>
      </c>
      <c r="E53" s="8" t="s">
        <v>166</v>
      </c>
      <c r="F53" s="7">
        <v>115.39</v>
      </c>
      <c r="G53" s="8" t="s">
        <v>172</v>
      </c>
      <c r="H53" s="8" t="s">
        <v>38</v>
      </c>
      <c r="I53" s="8" t="s">
        <v>94</v>
      </c>
      <c r="J53" s="8" t="s">
        <v>54</v>
      </c>
      <c r="K53" s="2">
        <v>3</v>
      </c>
      <c r="L53" s="8" t="s">
        <v>26</v>
      </c>
      <c r="M53" s="8" t="s">
        <v>28</v>
      </c>
      <c r="N53" s="8" t="s">
        <v>26</v>
      </c>
      <c r="O53" s="8" t="s">
        <v>26</v>
      </c>
      <c r="P53" s="2">
        <v>4</v>
      </c>
      <c r="Q53" s="8" t="s">
        <v>168</v>
      </c>
      <c r="R53" s="8" t="s">
        <v>41</v>
      </c>
      <c r="S53" s="8" t="s">
        <v>177</v>
      </c>
    </row>
    <row r="54" spans="1:19" x14ac:dyDescent="0.25">
      <c r="A54" s="2">
        <v>53</v>
      </c>
      <c r="B54" s="2">
        <v>24</v>
      </c>
      <c r="C54" s="8" t="s">
        <v>19</v>
      </c>
      <c r="D54" s="8" t="s">
        <v>182</v>
      </c>
      <c r="E54" s="8" t="s">
        <v>166</v>
      </c>
      <c r="F54" s="7">
        <v>143.21</v>
      </c>
      <c r="G54" s="8" t="s">
        <v>173</v>
      </c>
      <c r="H54" s="8" t="s">
        <v>45</v>
      </c>
      <c r="I54" s="8" t="s">
        <v>53</v>
      </c>
      <c r="J54" s="8" t="s">
        <v>58</v>
      </c>
      <c r="K54" s="2">
        <v>2</v>
      </c>
      <c r="L54" s="8" t="s">
        <v>164</v>
      </c>
      <c r="M54" s="8" t="s">
        <v>55</v>
      </c>
      <c r="N54" s="8" t="s">
        <v>26</v>
      </c>
      <c r="O54" s="8" t="s">
        <v>164</v>
      </c>
      <c r="P54" s="2">
        <v>6</v>
      </c>
      <c r="Q54" s="8" t="s">
        <v>46</v>
      </c>
      <c r="R54" s="8" t="s">
        <v>30</v>
      </c>
      <c r="S54" s="8" t="s">
        <v>171</v>
      </c>
    </row>
    <row r="55" spans="1:19" x14ac:dyDescent="0.25">
      <c r="A55" s="2">
        <v>54</v>
      </c>
      <c r="B55" s="2">
        <v>61</v>
      </c>
      <c r="C55" s="8" t="s">
        <v>169</v>
      </c>
      <c r="D55" s="8" t="s">
        <v>163</v>
      </c>
      <c r="E55" s="8" t="s">
        <v>166</v>
      </c>
      <c r="F55" s="7">
        <v>93.16</v>
      </c>
      <c r="G55" s="8" t="s">
        <v>170</v>
      </c>
      <c r="H55" s="8" t="s">
        <v>45</v>
      </c>
      <c r="I55" s="8" t="s">
        <v>96</v>
      </c>
      <c r="J55" s="8" t="s">
        <v>58</v>
      </c>
      <c r="K55" s="2">
        <v>3</v>
      </c>
      <c r="L55" s="8" t="s">
        <v>26</v>
      </c>
      <c r="M55" s="8" t="s">
        <v>55</v>
      </c>
      <c r="N55" s="8" t="s">
        <v>164</v>
      </c>
      <c r="O55" s="8" t="s">
        <v>26</v>
      </c>
      <c r="P55" s="2">
        <v>8</v>
      </c>
      <c r="Q55" s="8" t="s">
        <v>168</v>
      </c>
      <c r="R55" s="8" t="s">
        <v>41</v>
      </c>
      <c r="S55" s="8" t="s">
        <v>177</v>
      </c>
    </row>
    <row r="56" spans="1:19" x14ac:dyDescent="0.25">
      <c r="A56" s="2">
        <v>55</v>
      </c>
      <c r="B56" s="2">
        <v>25</v>
      </c>
      <c r="C56" s="8" t="s">
        <v>169</v>
      </c>
      <c r="D56" s="8" t="s">
        <v>163</v>
      </c>
      <c r="E56" s="8" t="s">
        <v>178</v>
      </c>
      <c r="F56" s="7">
        <v>362.05</v>
      </c>
      <c r="G56" s="8" t="s">
        <v>173</v>
      </c>
      <c r="H56" s="8" t="s">
        <v>23</v>
      </c>
      <c r="I56" s="8" t="s">
        <v>96</v>
      </c>
      <c r="J56" s="8" t="s">
        <v>58</v>
      </c>
      <c r="K56" s="2">
        <v>1</v>
      </c>
      <c r="L56" s="8" t="s">
        <v>164</v>
      </c>
      <c r="M56" s="8" t="s">
        <v>55</v>
      </c>
      <c r="N56" s="8" t="s">
        <v>26</v>
      </c>
      <c r="O56" s="8" t="s">
        <v>26</v>
      </c>
      <c r="P56" s="2">
        <v>8</v>
      </c>
      <c r="Q56" s="8" t="s">
        <v>35</v>
      </c>
      <c r="R56" s="8" t="s">
        <v>41</v>
      </c>
      <c r="S56" s="8" t="s">
        <v>171</v>
      </c>
    </row>
    <row r="57" spans="1:19" x14ac:dyDescent="0.25">
      <c r="A57" s="2">
        <v>56</v>
      </c>
      <c r="B57" s="2">
        <v>64</v>
      </c>
      <c r="C57" s="8" t="s">
        <v>169</v>
      </c>
      <c r="D57" s="8" t="s">
        <v>180</v>
      </c>
      <c r="E57" s="8" t="s">
        <v>176</v>
      </c>
      <c r="F57" s="7">
        <v>387.34</v>
      </c>
      <c r="G57" s="8" t="s">
        <v>85</v>
      </c>
      <c r="H57" s="8" t="s">
        <v>23</v>
      </c>
      <c r="I57" s="8" t="s">
        <v>144</v>
      </c>
      <c r="J57" s="8" t="s">
        <v>25</v>
      </c>
      <c r="K57" s="2">
        <v>1</v>
      </c>
      <c r="L57" s="8" t="s">
        <v>26</v>
      </c>
      <c r="M57" s="8" t="s">
        <v>55</v>
      </c>
      <c r="N57" s="8" t="s">
        <v>164</v>
      </c>
      <c r="O57" s="8" t="s">
        <v>164</v>
      </c>
      <c r="P57" s="2">
        <v>2</v>
      </c>
      <c r="Q57" s="8" t="s">
        <v>168</v>
      </c>
      <c r="R57" s="8" t="s">
        <v>88</v>
      </c>
      <c r="S57" s="8" t="s">
        <v>177</v>
      </c>
    </row>
    <row r="58" spans="1:19" x14ac:dyDescent="0.25">
      <c r="A58" s="2">
        <v>57</v>
      </c>
      <c r="B58" s="2">
        <v>52</v>
      </c>
      <c r="C58" s="8" t="s">
        <v>169</v>
      </c>
      <c r="D58" s="8" t="s">
        <v>183</v>
      </c>
      <c r="E58" s="8" t="s">
        <v>176</v>
      </c>
      <c r="F58" s="7">
        <v>236.54</v>
      </c>
      <c r="G58" s="8" t="s">
        <v>173</v>
      </c>
      <c r="H58" s="8" t="s">
        <v>23</v>
      </c>
      <c r="I58" s="8" t="s">
        <v>96</v>
      </c>
      <c r="J58" s="8" t="s">
        <v>25</v>
      </c>
      <c r="K58" s="2">
        <v>4</v>
      </c>
      <c r="L58" s="8" t="s">
        <v>26</v>
      </c>
      <c r="M58" s="8" t="s">
        <v>55</v>
      </c>
      <c r="N58" s="8" t="s">
        <v>164</v>
      </c>
      <c r="O58" s="8" t="s">
        <v>164</v>
      </c>
      <c r="P58" s="2">
        <v>7</v>
      </c>
      <c r="Q58" s="8" t="s">
        <v>46</v>
      </c>
      <c r="R58" s="8" t="s">
        <v>88</v>
      </c>
      <c r="S58" s="8" t="s">
        <v>165</v>
      </c>
    </row>
    <row r="59" spans="1:19" x14ac:dyDescent="0.25">
      <c r="A59" s="2">
        <v>58</v>
      </c>
      <c r="B59" s="2">
        <v>31</v>
      </c>
      <c r="C59" s="8" t="s">
        <v>19</v>
      </c>
      <c r="D59" s="8" t="s">
        <v>185</v>
      </c>
      <c r="E59" s="8" t="s">
        <v>176</v>
      </c>
      <c r="F59" s="7">
        <v>359.9</v>
      </c>
      <c r="G59" s="8" t="s">
        <v>172</v>
      </c>
      <c r="H59" s="8" t="s">
        <v>23</v>
      </c>
      <c r="I59" s="8" t="s">
        <v>96</v>
      </c>
      <c r="J59" s="8" t="s">
        <v>54</v>
      </c>
      <c r="K59" s="2">
        <v>4</v>
      </c>
      <c r="L59" s="8" t="s">
        <v>26</v>
      </c>
      <c r="M59" s="8" t="s">
        <v>28</v>
      </c>
      <c r="N59" s="8" t="s">
        <v>26</v>
      </c>
      <c r="O59" s="8" t="s">
        <v>164</v>
      </c>
      <c r="P59" s="2">
        <v>12</v>
      </c>
      <c r="Q59" s="8" t="s">
        <v>168</v>
      </c>
      <c r="R59" s="8" t="s">
        <v>88</v>
      </c>
      <c r="S59" s="8" t="s">
        <v>175</v>
      </c>
    </row>
    <row r="60" spans="1:19" x14ac:dyDescent="0.25">
      <c r="A60" s="2">
        <v>59</v>
      </c>
      <c r="B60" s="2">
        <v>34</v>
      </c>
      <c r="C60" s="8" t="s">
        <v>19</v>
      </c>
      <c r="D60" s="8" t="s">
        <v>184</v>
      </c>
      <c r="E60" s="8" t="s">
        <v>178</v>
      </c>
      <c r="F60" s="7">
        <v>370.61</v>
      </c>
      <c r="G60" s="8" t="s">
        <v>173</v>
      </c>
      <c r="H60" s="8" t="s">
        <v>45</v>
      </c>
      <c r="I60" s="8" t="s">
        <v>96</v>
      </c>
      <c r="J60" s="8" t="s">
        <v>25</v>
      </c>
      <c r="K60" s="2">
        <v>2</v>
      </c>
      <c r="L60" s="8" t="s">
        <v>164</v>
      </c>
      <c r="M60" s="8" t="s">
        <v>28</v>
      </c>
      <c r="N60" s="8" t="s">
        <v>26</v>
      </c>
      <c r="O60" s="8" t="s">
        <v>164</v>
      </c>
      <c r="P60" s="2">
        <v>5</v>
      </c>
      <c r="Q60" s="8" t="s">
        <v>168</v>
      </c>
      <c r="R60" s="8" t="s">
        <v>88</v>
      </c>
      <c r="S60" s="8" t="s">
        <v>175</v>
      </c>
    </row>
    <row r="61" spans="1:19" x14ac:dyDescent="0.25">
      <c r="A61" s="2">
        <v>60</v>
      </c>
      <c r="B61" s="2">
        <v>53</v>
      </c>
      <c r="C61" s="8" t="s">
        <v>19</v>
      </c>
      <c r="D61" s="8" t="s">
        <v>181</v>
      </c>
      <c r="E61" s="8" t="s">
        <v>178</v>
      </c>
      <c r="F61" s="7">
        <v>77.760000000000005</v>
      </c>
      <c r="G61" s="8" t="s">
        <v>173</v>
      </c>
      <c r="H61" s="8" t="s">
        <v>23</v>
      </c>
      <c r="I61" s="8" t="s">
        <v>94</v>
      </c>
      <c r="J61" s="8" t="s">
        <v>58</v>
      </c>
      <c r="K61" s="2">
        <v>4</v>
      </c>
      <c r="L61" s="8" t="s">
        <v>164</v>
      </c>
      <c r="M61" s="8" t="s">
        <v>55</v>
      </c>
      <c r="N61" s="8" t="s">
        <v>26</v>
      </c>
      <c r="O61" s="8" t="s">
        <v>164</v>
      </c>
      <c r="P61" s="2">
        <v>12</v>
      </c>
      <c r="Q61" s="8" t="s">
        <v>35</v>
      </c>
      <c r="R61" s="8" t="s">
        <v>41</v>
      </c>
      <c r="S61" s="8" t="s">
        <v>165</v>
      </c>
    </row>
    <row r="62" spans="1:19" x14ac:dyDescent="0.25">
      <c r="A62" s="2">
        <v>61</v>
      </c>
      <c r="B62" s="2">
        <v>57</v>
      </c>
      <c r="C62" s="8" t="s">
        <v>169</v>
      </c>
      <c r="D62" s="8" t="s">
        <v>184</v>
      </c>
      <c r="E62" s="8" t="s">
        <v>166</v>
      </c>
      <c r="F62" s="7">
        <v>483.43</v>
      </c>
      <c r="G62" s="8" t="s">
        <v>170</v>
      </c>
      <c r="H62" s="8" t="s">
        <v>23</v>
      </c>
      <c r="I62" s="8" t="s">
        <v>94</v>
      </c>
      <c r="J62" s="8" t="s">
        <v>25</v>
      </c>
      <c r="K62" s="2">
        <v>1</v>
      </c>
      <c r="L62" s="8" t="s">
        <v>164</v>
      </c>
      <c r="M62" s="8" t="s">
        <v>55</v>
      </c>
      <c r="N62" s="8" t="s">
        <v>26</v>
      </c>
      <c r="O62" s="8" t="s">
        <v>164</v>
      </c>
      <c r="P62" s="2">
        <v>3</v>
      </c>
      <c r="Q62" s="8" t="s">
        <v>168</v>
      </c>
      <c r="R62" s="8" t="s">
        <v>30</v>
      </c>
      <c r="S62" s="8" t="s">
        <v>165</v>
      </c>
    </row>
    <row r="63" spans="1:19" x14ac:dyDescent="0.25">
      <c r="A63" s="2">
        <v>62</v>
      </c>
      <c r="B63" s="2">
        <v>21</v>
      </c>
      <c r="C63" s="8" t="s">
        <v>169</v>
      </c>
      <c r="D63" s="8" t="s">
        <v>181</v>
      </c>
      <c r="E63" s="8" t="s">
        <v>21</v>
      </c>
      <c r="F63" s="7">
        <v>412.31</v>
      </c>
      <c r="G63" s="8" t="s">
        <v>172</v>
      </c>
      <c r="H63" s="8" t="s">
        <v>38</v>
      </c>
      <c r="I63" s="8" t="s">
        <v>144</v>
      </c>
      <c r="J63" s="8" t="s">
        <v>58</v>
      </c>
      <c r="K63" s="2">
        <v>2</v>
      </c>
      <c r="L63" s="8" t="s">
        <v>164</v>
      </c>
      <c r="M63" s="8" t="s">
        <v>28</v>
      </c>
      <c r="N63" s="8" t="s">
        <v>164</v>
      </c>
      <c r="O63" s="8" t="s">
        <v>26</v>
      </c>
      <c r="P63" s="2">
        <v>14</v>
      </c>
      <c r="Q63" s="8" t="s">
        <v>59</v>
      </c>
      <c r="R63" s="8" t="s">
        <v>88</v>
      </c>
      <c r="S63" s="8" t="s">
        <v>171</v>
      </c>
    </row>
    <row r="64" spans="1:19" x14ac:dyDescent="0.25">
      <c r="A64" s="2">
        <v>63</v>
      </c>
      <c r="B64" s="2">
        <v>19</v>
      </c>
      <c r="C64" s="8" t="s">
        <v>169</v>
      </c>
      <c r="D64" s="8" t="s">
        <v>185</v>
      </c>
      <c r="E64" s="8" t="s">
        <v>69</v>
      </c>
      <c r="F64" s="7">
        <v>110.2</v>
      </c>
      <c r="G64" s="8" t="s">
        <v>167</v>
      </c>
      <c r="H64" s="8" t="s">
        <v>23</v>
      </c>
      <c r="I64" s="8" t="s">
        <v>108</v>
      </c>
      <c r="J64" s="8" t="s">
        <v>39</v>
      </c>
      <c r="K64" s="2">
        <v>1</v>
      </c>
      <c r="L64" s="8" t="s">
        <v>164</v>
      </c>
      <c r="M64" s="8" t="s">
        <v>55</v>
      </c>
      <c r="N64" s="8" t="s">
        <v>164</v>
      </c>
      <c r="O64" s="8" t="s">
        <v>26</v>
      </c>
      <c r="P64" s="2">
        <v>3</v>
      </c>
      <c r="Q64" s="8" t="s">
        <v>46</v>
      </c>
      <c r="R64" s="8" t="s">
        <v>41</v>
      </c>
      <c r="S64" s="8" t="s">
        <v>179</v>
      </c>
    </row>
    <row r="65" spans="1:19" x14ac:dyDescent="0.25">
      <c r="A65" s="2">
        <v>64</v>
      </c>
      <c r="B65" s="2">
        <v>23</v>
      </c>
      <c r="C65" s="8" t="s">
        <v>169</v>
      </c>
      <c r="D65" s="8" t="s">
        <v>163</v>
      </c>
      <c r="E65" s="8" t="s">
        <v>69</v>
      </c>
      <c r="F65" s="7">
        <v>101.22</v>
      </c>
      <c r="G65" s="8" t="s">
        <v>167</v>
      </c>
      <c r="H65" s="8" t="s">
        <v>92</v>
      </c>
      <c r="I65" s="8" t="s">
        <v>96</v>
      </c>
      <c r="J65" s="8" t="s">
        <v>25</v>
      </c>
      <c r="K65" s="2">
        <v>5</v>
      </c>
      <c r="L65" s="8" t="s">
        <v>26</v>
      </c>
      <c r="M65" s="8" t="s">
        <v>55</v>
      </c>
      <c r="N65" s="8" t="s">
        <v>26</v>
      </c>
      <c r="O65" s="8" t="s">
        <v>164</v>
      </c>
      <c r="P65" s="2">
        <v>3</v>
      </c>
      <c r="Q65" s="8" t="s">
        <v>46</v>
      </c>
      <c r="R65" s="8" t="s">
        <v>30</v>
      </c>
      <c r="S65" s="8" t="s">
        <v>171</v>
      </c>
    </row>
    <row r="66" spans="1:19" x14ac:dyDescent="0.25">
      <c r="A66" s="2">
        <v>65</v>
      </c>
      <c r="B66" s="2">
        <v>59</v>
      </c>
      <c r="C66" s="8" t="s">
        <v>169</v>
      </c>
      <c r="D66" s="8" t="s">
        <v>163</v>
      </c>
      <c r="E66" s="8" t="s">
        <v>21</v>
      </c>
      <c r="F66" s="7">
        <v>71.569999999999993</v>
      </c>
      <c r="G66" s="8" t="s">
        <v>172</v>
      </c>
      <c r="H66" s="8" t="s">
        <v>38</v>
      </c>
      <c r="I66" s="8" t="s">
        <v>108</v>
      </c>
      <c r="J66" s="8" t="s">
        <v>54</v>
      </c>
      <c r="K66" s="2">
        <v>5</v>
      </c>
      <c r="L66" s="8" t="s">
        <v>164</v>
      </c>
      <c r="M66" s="8" t="s">
        <v>28</v>
      </c>
      <c r="N66" s="8" t="s">
        <v>26</v>
      </c>
      <c r="O66" s="8" t="s">
        <v>164</v>
      </c>
      <c r="P66" s="2">
        <v>6</v>
      </c>
      <c r="Q66" s="8" t="s">
        <v>46</v>
      </c>
      <c r="R66" s="8" t="s">
        <v>30</v>
      </c>
      <c r="S66" s="8" t="s">
        <v>165</v>
      </c>
    </row>
    <row r="67" spans="1:19" x14ac:dyDescent="0.25">
      <c r="A67" s="2">
        <v>66</v>
      </c>
      <c r="B67" s="2">
        <v>21</v>
      </c>
      <c r="C67" s="8" t="s">
        <v>19</v>
      </c>
      <c r="D67" s="8" t="s">
        <v>180</v>
      </c>
      <c r="E67" s="8" t="s">
        <v>166</v>
      </c>
      <c r="F67" s="7">
        <v>77.81</v>
      </c>
      <c r="G67" s="8" t="s">
        <v>167</v>
      </c>
      <c r="H67" s="8" t="s">
        <v>45</v>
      </c>
      <c r="I67" s="8" t="s">
        <v>94</v>
      </c>
      <c r="J67" s="8" t="s">
        <v>39</v>
      </c>
      <c r="K67" s="2">
        <v>2</v>
      </c>
      <c r="L67" s="8" t="s">
        <v>26</v>
      </c>
      <c r="M67" s="8" t="s">
        <v>28</v>
      </c>
      <c r="N67" s="8" t="s">
        <v>164</v>
      </c>
      <c r="O67" s="8" t="s">
        <v>26</v>
      </c>
      <c r="P67" s="2">
        <v>5</v>
      </c>
      <c r="Q67" s="8" t="s">
        <v>168</v>
      </c>
      <c r="R67" s="8" t="s">
        <v>30</v>
      </c>
      <c r="S67" s="8" t="s">
        <v>171</v>
      </c>
    </row>
    <row r="68" spans="1:19" x14ac:dyDescent="0.25">
      <c r="A68" s="2">
        <v>67</v>
      </c>
      <c r="B68" s="2">
        <v>46</v>
      </c>
      <c r="C68" s="8" t="s">
        <v>169</v>
      </c>
      <c r="D68" s="8" t="s">
        <v>182</v>
      </c>
      <c r="E68" s="8" t="s">
        <v>21</v>
      </c>
      <c r="F68" s="7">
        <v>376.6</v>
      </c>
      <c r="G68" s="8" t="s">
        <v>85</v>
      </c>
      <c r="H68" s="8" t="s">
        <v>92</v>
      </c>
      <c r="I68" s="8" t="s">
        <v>96</v>
      </c>
      <c r="J68" s="8" t="s">
        <v>39</v>
      </c>
      <c r="K68" s="2">
        <v>3</v>
      </c>
      <c r="L68" s="8" t="s">
        <v>26</v>
      </c>
      <c r="M68" s="8" t="s">
        <v>28</v>
      </c>
      <c r="N68" s="8" t="s">
        <v>164</v>
      </c>
      <c r="O68" s="8" t="s">
        <v>26</v>
      </c>
      <c r="P68" s="2">
        <v>1</v>
      </c>
      <c r="Q68" s="8" t="s">
        <v>59</v>
      </c>
      <c r="R68" s="8" t="s">
        <v>41</v>
      </c>
      <c r="S68" s="8" t="s">
        <v>174</v>
      </c>
    </row>
    <row r="69" spans="1:19" x14ac:dyDescent="0.25">
      <c r="A69" s="2">
        <v>68</v>
      </c>
      <c r="B69" s="2">
        <v>35</v>
      </c>
      <c r="C69" s="8" t="s">
        <v>19</v>
      </c>
      <c r="D69" s="8" t="s">
        <v>183</v>
      </c>
      <c r="E69" s="8" t="s">
        <v>21</v>
      </c>
      <c r="F69" s="7">
        <v>240.13</v>
      </c>
      <c r="G69" s="8" t="s">
        <v>167</v>
      </c>
      <c r="H69" s="8" t="s">
        <v>23</v>
      </c>
      <c r="I69" s="8" t="s">
        <v>108</v>
      </c>
      <c r="J69" s="8" t="s">
        <v>25</v>
      </c>
      <c r="K69" s="2">
        <v>4</v>
      </c>
      <c r="L69" s="8" t="s">
        <v>26</v>
      </c>
      <c r="M69" s="8" t="s">
        <v>55</v>
      </c>
      <c r="N69" s="8" t="s">
        <v>26</v>
      </c>
      <c r="O69" s="8" t="s">
        <v>26</v>
      </c>
      <c r="P69" s="2">
        <v>4</v>
      </c>
      <c r="Q69" s="8" t="s">
        <v>46</v>
      </c>
      <c r="R69" s="8" t="s">
        <v>88</v>
      </c>
      <c r="S69" s="8" t="s">
        <v>175</v>
      </c>
    </row>
    <row r="70" spans="1:19" x14ac:dyDescent="0.25">
      <c r="A70" s="2">
        <v>69</v>
      </c>
      <c r="B70" s="2">
        <v>43</v>
      </c>
      <c r="C70" s="8" t="s">
        <v>169</v>
      </c>
      <c r="D70" s="8" t="s">
        <v>183</v>
      </c>
      <c r="E70" s="8" t="s">
        <v>69</v>
      </c>
      <c r="F70" s="7">
        <v>393.64</v>
      </c>
      <c r="G70" s="8" t="s">
        <v>85</v>
      </c>
      <c r="H70" s="8" t="s">
        <v>38</v>
      </c>
      <c r="I70" s="8" t="s">
        <v>108</v>
      </c>
      <c r="J70" s="8" t="s">
        <v>25</v>
      </c>
      <c r="K70" s="2">
        <v>2</v>
      </c>
      <c r="L70" s="8" t="s">
        <v>26</v>
      </c>
      <c r="M70" s="8" t="s">
        <v>55</v>
      </c>
      <c r="N70" s="8" t="s">
        <v>164</v>
      </c>
      <c r="O70" s="8" t="s">
        <v>164</v>
      </c>
      <c r="P70" s="2">
        <v>4</v>
      </c>
      <c r="Q70" s="8" t="s">
        <v>27</v>
      </c>
      <c r="R70" s="8" t="s">
        <v>41</v>
      </c>
      <c r="S70" s="8" t="s">
        <v>174</v>
      </c>
    </row>
    <row r="71" spans="1:19" x14ac:dyDescent="0.25">
      <c r="A71" s="2">
        <v>70</v>
      </c>
      <c r="B71" s="2">
        <v>61</v>
      </c>
      <c r="C71" s="8" t="s">
        <v>169</v>
      </c>
      <c r="D71" s="8" t="s">
        <v>183</v>
      </c>
      <c r="E71" s="8" t="s">
        <v>166</v>
      </c>
      <c r="F71" s="7">
        <v>375.66</v>
      </c>
      <c r="G71" s="8" t="s">
        <v>172</v>
      </c>
      <c r="H71" s="8" t="s">
        <v>23</v>
      </c>
      <c r="I71" s="8" t="s">
        <v>53</v>
      </c>
      <c r="J71" s="8" t="s">
        <v>54</v>
      </c>
      <c r="K71" s="2">
        <v>4</v>
      </c>
      <c r="L71" s="8" t="s">
        <v>164</v>
      </c>
      <c r="M71" s="8" t="s">
        <v>28</v>
      </c>
      <c r="N71" s="8" t="s">
        <v>164</v>
      </c>
      <c r="O71" s="8" t="s">
        <v>26</v>
      </c>
      <c r="P71" s="2">
        <v>5</v>
      </c>
      <c r="Q71" s="8" t="s">
        <v>35</v>
      </c>
      <c r="R71" s="8" t="s">
        <v>88</v>
      </c>
      <c r="S71" s="8" t="s">
        <v>177</v>
      </c>
    </row>
    <row r="72" spans="1:19" x14ac:dyDescent="0.25">
      <c r="A72" s="2">
        <v>71</v>
      </c>
      <c r="B72" s="2">
        <v>51</v>
      </c>
      <c r="C72" s="8" t="s">
        <v>19</v>
      </c>
      <c r="D72" s="8" t="s">
        <v>180</v>
      </c>
      <c r="E72" s="8" t="s">
        <v>178</v>
      </c>
      <c r="F72" s="7">
        <v>306.26</v>
      </c>
      <c r="G72" s="8" t="s">
        <v>167</v>
      </c>
      <c r="H72" s="8" t="s">
        <v>38</v>
      </c>
      <c r="I72" s="8" t="s">
        <v>94</v>
      </c>
      <c r="J72" s="8" t="s">
        <v>39</v>
      </c>
      <c r="K72" s="2">
        <v>1</v>
      </c>
      <c r="L72" s="8" t="s">
        <v>164</v>
      </c>
      <c r="M72" s="8" t="s">
        <v>55</v>
      </c>
      <c r="N72" s="8" t="s">
        <v>164</v>
      </c>
      <c r="O72" s="8" t="s">
        <v>164</v>
      </c>
      <c r="P72" s="2">
        <v>6</v>
      </c>
      <c r="Q72" s="8" t="s">
        <v>27</v>
      </c>
      <c r="R72" s="8" t="s">
        <v>30</v>
      </c>
      <c r="S72" s="8" t="s">
        <v>165</v>
      </c>
    </row>
    <row r="73" spans="1:19" x14ac:dyDescent="0.25">
      <c r="A73" s="2">
        <v>72</v>
      </c>
      <c r="B73" s="2">
        <v>27</v>
      </c>
      <c r="C73" s="8" t="s">
        <v>19</v>
      </c>
      <c r="D73" s="8" t="s">
        <v>181</v>
      </c>
      <c r="E73" s="8" t="s">
        <v>69</v>
      </c>
      <c r="F73" s="7">
        <v>346.32</v>
      </c>
      <c r="G73" s="8" t="s">
        <v>167</v>
      </c>
      <c r="H73" s="8" t="s">
        <v>23</v>
      </c>
      <c r="I73" s="8" t="s">
        <v>144</v>
      </c>
      <c r="J73" s="8" t="s">
        <v>58</v>
      </c>
      <c r="K73" s="2">
        <v>3</v>
      </c>
      <c r="L73" s="8" t="s">
        <v>164</v>
      </c>
      <c r="M73" s="8" t="s">
        <v>55</v>
      </c>
      <c r="N73" s="8" t="s">
        <v>164</v>
      </c>
      <c r="O73" s="8" t="s">
        <v>164</v>
      </c>
      <c r="P73" s="2">
        <v>11</v>
      </c>
      <c r="Q73" s="8" t="s">
        <v>27</v>
      </c>
      <c r="R73" s="8" t="s">
        <v>30</v>
      </c>
      <c r="S73" s="8" t="s">
        <v>171</v>
      </c>
    </row>
    <row r="74" spans="1:19" x14ac:dyDescent="0.25">
      <c r="A74" s="2">
        <v>73</v>
      </c>
      <c r="B74" s="2">
        <v>53</v>
      </c>
      <c r="C74" s="8" t="s">
        <v>169</v>
      </c>
      <c r="D74" s="8" t="s">
        <v>163</v>
      </c>
      <c r="E74" s="8" t="s">
        <v>178</v>
      </c>
      <c r="F74" s="7">
        <v>18.989999999999998</v>
      </c>
      <c r="G74" s="8" t="s">
        <v>85</v>
      </c>
      <c r="H74" s="8" t="s">
        <v>92</v>
      </c>
      <c r="I74" s="8" t="s">
        <v>144</v>
      </c>
      <c r="J74" s="8" t="s">
        <v>25</v>
      </c>
      <c r="K74" s="2">
        <v>4</v>
      </c>
      <c r="L74" s="8" t="s">
        <v>164</v>
      </c>
      <c r="M74" s="8" t="s">
        <v>55</v>
      </c>
      <c r="N74" s="8" t="s">
        <v>164</v>
      </c>
      <c r="O74" s="8" t="s">
        <v>26</v>
      </c>
      <c r="P74" s="2">
        <v>10</v>
      </c>
      <c r="Q74" s="8" t="s">
        <v>46</v>
      </c>
      <c r="R74" s="8" t="s">
        <v>41</v>
      </c>
      <c r="S74" s="8" t="s">
        <v>165</v>
      </c>
    </row>
    <row r="75" spans="1:19" x14ac:dyDescent="0.25">
      <c r="A75" s="2">
        <v>74</v>
      </c>
      <c r="B75" s="2">
        <v>31</v>
      </c>
      <c r="C75" s="8" t="s">
        <v>169</v>
      </c>
      <c r="D75" s="8" t="s">
        <v>185</v>
      </c>
      <c r="E75" s="8" t="s">
        <v>166</v>
      </c>
      <c r="F75" s="7">
        <v>162.77000000000001</v>
      </c>
      <c r="G75" s="8" t="s">
        <v>85</v>
      </c>
      <c r="H75" s="8" t="s">
        <v>45</v>
      </c>
      <c r="I75" s="8" t="s">
        <v>53</v>
      </c>
      <c r="J75" s="8" t="s">
        <v>39</v>
      </c>
      <c r="K75" s="2">
        <v>5</v>
      </c>
      <c r="L75" s="8" t="s">
        <v>164</v>
      </c>
      <c r="M75" s="8" t="s">
        <v>55</v>
      </c>
      <c r="N75" s="8" t="s">
        <v>164</v>
      </c>
      <c r="O75" s="8" t="s">
        <v>26</v>
      </c>
      <c r="P75" s="2">
        <v>7</v>
      </c>
      <c r="Q75" s="8" t="s">
        <v>27</v>
      </c>
      <c r="R75" s="8" t="s">
        <v>30</v>
      </c>
      <c r="S75" s="8" t="s">
        <v>175</v>
      </c>
    </row>
    <row r="76" spans="1:19" x14ac:dyDescent="0.25">
      <c r="A76" s="2">
        <v>75</v>
      </c>
      <c r="B76" s="2">
        <v>48</v>
      </c>
      <c r="C76" s="8" t="s">
        <v>169</v>
      </c>
      <c r="D76" s="8" t="s">
        <v>183</v>
      </c>
      <c r="E76" s="8" t="s">
        <v>21</v>
      </c>
      <c r="F76" s="7">
        <v>322.52999999999997</v>
      </c>
      <c r="G76" s="8" t="s">
        <v>173</v>
      </c>
      <c r="H76" s="8" t="s">
        <v>92</v>
      </c>
      <c r="I76" s="8" t="s">
        <v>108</v>
      </c>
      <c r="J76" s="8" t="s">
        <v>39</v>
      </c>
      <c r="K76" s="2">
        <v>5</v>
      </c>
      <c r="L76" s="8" t="s">
        <v>164</v>
      </c>
      <c r="M76" s="8" t="s">
        <v>55</v>
      </c>
      <c r="N76" s="8" t="s">
        <v>164</v>
      </c>
      <c r="O76" s="8" t="s">
        <v>26</v>
      </c>
      <c r="P76" s="2">
        <v>11</v>
      </c>
      <c r="Q76" s="8" t="s">
        <v>27</v>
      </c>
      <c r="R76" s="8" t="s">
        <v>41</v>
      </c>
      <c r="S76" s="8" t="s">
        <v>174</v>
      </c>
    </row>
    <row r="77" spans="1:19" x14ac:dyDescent="0.25">
      <c r="A77" s="2">
        <v>76</v>
      </c>
      <c r="B77" s="2">
        <v>32</v>
      </c>
      <c r="C77" s="8" t="s">
        <v>169</v>
      </c>
      <c r="D77" s="8" t="s">
        <v>184</v>
      </c>
      <c r="E77" s="8" t="s">
        <v>176</v>
      </c>
      <c r="F77" s="7">
        <v>14.58</v>
      </c>
      <c r="G77" s="8" t="s">
        <v>170</v>
      </c>
      <c r="H77" s="8" t="s">
        <v>92</v>
      </c>
      <c r="I77" s="8" t="s">
        <v>53</v>
      </c>
      <c r="J77" s="8" t="s">
        <v>58</v>
      </c>
      <c r="K77" s="2">
        <v>1</v>
      </c>
      <c r="L77" s="8" t="s">
        <v>26</v>
      </c>
      <c r="M77" s="8" t="s">
        <v>28</v>
      </c>
      <c r="N77" s="8" t="s">
        <v>164</v>
      </c>
      <c r="O77" s="8" t="s">
        <v>164</v>
      </c>
      <c r="P77" s="2">
        <v>9</v>
      </c>
      <c r="Q77" s="8" t="s">
        <v>59</v>
      </c>
      <c r="R77" s="8" t="s">
        <v>88</v>
      </c>
      <c r="S77" s="8" t="s">
        <v>175</v>
      </c>
    </row>
    <row r="78" spans="1:19" x14ac:dyDescent="0.25">
      <c r="A78" s="2">
        <v>77</v>
      </c>
      <c r="B78" s="2">
        <v>25</v>
      </c>
      <c r="C78" s="8" t="s">
        <v>19</v>
      </c>
      <c r="D78" s="8" t="s">
        <v>183</v>
      </c>
      <c r="E78" s="8" t="s">
        <v>176</v>
      </c>
      <c r="F78" s="7">
        <v>26.16</v>
      </c>
      <c r="G78" s="8" t="s">
        <v>167</v>
      </c>
      <c r="H78" s="8" t="s">
        <v>45</v>
      </c>
      <c r="I78" s="8" t="s">
        <v>53</v>
      </c>
      <c r="J78" s="8" t="s">
        <v>39</v>
      </c>
      <c r="K78" s="2">
        <v>2</v>
      </c>
      <c r="L78" s="8" t="s">
        <v>164</v>
      </c>
      <c r="M78" s="8" t="s">
        <v>55</v>
      </c>
      <c r="N78" s="8" t="s">
        <v>26</v>
      </c>
      <c r="O78" s="8" t="s">
        <v>164</v>
      </c>
      <c r="P78" s="2">
        <v>13</v>
      </c>
      <c r="Q78" s="8" t="s">
        <v>35</v>
      </c>
      <c r="R78" s="8" t="s">
        <v>30</v>
      </c>
      <c r="S78" s="8" t="s">
        <v>171</v>
      </c>
    </row>
    <row r="79" spans="1:19" x14ac:dyDescent="0.25">
      <c r="A79" s="2">
        <v>78</v>
      </c>
      <c r="B79" s="2">
        <v>31</v>
      </c>
      <c r="C79" s="8" t="s">
        <v>169</v>
      </c>
      <c r="D79" s="8" t="s">
        <v>163</v>
      </c>
      <c r="E79" s="8" t="s">
        <v>166</v>
      </c>
      <c r="F79" s="7">
        <v>427.43</v>
      </c>
      <c r="G79" s="8" t="s">
        <v>170</v>
      </c>
      <c r="H79" s="8" t="s">
        <v>38</v>
      </c>
      <c r="I79" s="8" t="s">
        <v>94</v>
      </c>
      <c r="J79" s="8" t="s">
        <v>25</v>
      </c>
      <c r="K79" s="2">
        <v>4</v>
      </c>
      <c r="L79" s="8" t="s">
        <v>26</v>
      </c>
      <c r="M79" s="8" t="s">
        <v>28</v>
      </c>
      <c r="N79" s="8" t="s">
        <v>164</v>
      </c>
      <c r="O79" s="8" t="s">
        <v>26</v>
      </c>
      <c r="P79" s="2">
        <v>14</v>
      </c>
      <c r="Q79" s="8" t="s">
        <v>168</v>
      </c>
      <c r="R79" s="8" t="s">
        <v>88</v>
      </c>
      <c r="S79" s="8" t="s">
        <v>175</v>
      </c>
    </row>
    <row r="80" spans="1:19" x14ac:dyDescent="0.25">
      <c r="A80" s="2">
        <v>79</v>
      </c>
      <c r="B80" s="2">
        <v>40</v>
      </c>
      <c r="C80" s="8" t="s">
        <v>19</v>
      </c>
      <c r="D80" s="8" t="s">
        <v>180</v>
      </c>
      <c r="E80" s="8" t="s">
        <v>176</v>
      </c>
      <c r="F80" s="7">
        <v>345.17</v>
      </c>
      <c r="G80" s="8" t="s">
        <v>170</v>
      </c>
      <c r="H80" s="8" t="s">
        <v>38</v>
      </c>
      <c r="I80" s="8" t="s">
        <v>96</v>
      </c>
      <c r="J80" s="8" t="s">
        <v>58</v>
      </c>
      <c r="K80" s="2">
        <v>1</v>
      </c>
      <c r="L80" s="8" t="s">
        <v>26</v>
      </c>
      <c r="M80" s="8" t="s">
        <v>28</v>
      </c>
      <c r="N80" s="8" t="s">
        <v>26</v>
      </c>
      <c r="O80" s="8" t="s">
        <v>164</v>
      </c>
      <c r="P80" s="2">
        <v>7</v>
      </c>
      <c r="Q80" s="8" t="s">
        <v>46</v>
      </c>
      <c r="R80" s="8" t="s">
        <v>30</v>
      </c>
      <c r="S80" s="8" t="s">
        <v>174</v>
      </c>
    </row>
    <row r="81" spans="1:19" x14ac:dyDescent="0.25">
      <c r="A81" s="2">
        <v>80</v>
      </c>
      <c r="B81" s="2">
        <v>57</v>
      </c>
      <c r="C81" s="8" t="s">
        <v>169</v>
      </c>
      <c r="D81" s="8" t="s">
        <v>185</v>
      </c>
      <c r="E81" s="8" t="s">
        <v>178</v>
      </c>
      <c r="F81" s="7">
        <v>140.03</v>
      </c>
      <c r="G81" s="8" t="s">
        <v>167</v>
      </c>
      <c r="H81" s="8" t="s">
        <v>45</v>
      </c>
      <c r="I81" s="8" t="s">
        <v>108</v>
      </c>
      <c r="J81" s="8" t="s">
        <v>25</v>
      </c>
      <c r="K81" s="2">
        <v>5</v>
      </c>
      <c r="L81" s="8" t="s">
        <v>26</v>
      </c>
      <c r="M81" s="8" t="s">
        <v>55</v>
      </c>
      <c r="N81" s="8" t="s">
        <v>26</v>
      </c>
      <c r="O81" s="8" t="s">
        <v>26</v>
      </c>
      <c r="P81" s="2">
        <v>10</v>
      </c>
      <c r="Q81" s="8" t="s">
        <v>46</v>
      </c>
      <c r="R81" s="8" t="s">
        <v>88</v>
      </c>
      <c r="S81" s="8" t="s">
        <v>165</v>
      </c>
    </row>
    <row r="82" spans="1:19" x14ac:dyDescent="0.25">
      <c r="A82" s="2">
        <v>81</v>
      </c>
      <c r="B82" s="2">
        <v>38</v>
      </c>
      <c r="C82" s="8" t="s">
        <v>19</v>
      </c>
      <c r="D82" s="8" t="s">
        <v>182</v>
      </c>
      <c r="E82" s="8" t="s">
        <v>176</v>
      </c>
      <c r="F82" s="7">
        <v>347.1</v>
      </c>
      <c r="G82" s="8" t="s">
        <v>85</v>
      </c>
      <c r="H82" s="8" t="s">
        <v>23</v>
      </c>
      <c r="I82" s="8" t="s">
        <v>144</v>
      </c>
      <c r="J82" s="8" t="s">
        <v>54</v>
      </c>
      <c r="K82" s="2">
        <v>5</v>
      </c>
      <c r="L82" s="8" t="s">
        <v>26</v>
      </c>
      <c r="M82" s="8" t="s">
        <v>28</v>
      </c>
      <c r="N82" s="8" t="s">
        <v>26</v>
      </c>
      <c r="O82" s="8" t="s">
        <v>164</v>
      </c>
      <c r="P82" s="2">
        <v>4</v>
      </c>
      <c r="Q82" s="8" t="s">
        <v>27</v>
      </c>
      <c r="R82" s="8" t="s">
        <v>30</v>
      </c>
      <c r="S82" s="8" t="s">
        <v>175</v>
      </c>
    </row>
    <row r="83" spans="1:19" x14ac:dyDescent="0.25">
      <c r="A83" s="2">
        <v>82</v>
      </c>
      <c r="B83" s="2">
        <v>33</v>
      </c>
      <c r="C83" s="8" t="s">
        <v>19</v>
      </c>
      <c r="D83" s="8" t="s">
        <v>185</v>
      </c>
      <c r="E83" s="8" t="s">
        <v>166</v>
      </c>
      <c r="F83" s="7">
        <v>398.3</v>
      </c>
      <c r="G83" s="8" t="s">
        <v>173</v>
      </c>
      <c r="H83" s="8" t="s">
        <v>38</v>
      </c>
      <c r="I83" s="8" t="s">
        <v>144</v>
      </c>
      <c r="J83" s="8" t="s">
        <v>39</v>
      </c>
      <c r="K83" s="2">
        <v>5</v>
      </c>
      <c r="L83" s="8" t="s">
        <v>164</v>
      </c>
      <c r="M83" s="8" t="s">
        <v>28</v>
      </c>
      <c r="N83" s="8" t="s">
        <v>26</v>
      </c>
      <c r="O83" s="8" t="s">
        <v>26</v>
      </c>
      <c r="P83" s="2">
        <v>1</v>
      </c>
      <c r="Q83" s="8" t="s">
        <v>168</v>
      </c>
      <c r="R83" s="8" t="s">
        <v>88</v>
      </c>
      <c r="S83" s="8" t="s">
        <v>175</v>
      </c>
    </row>
    <row r="84" spans="1:19" x14ac:dyDescent="0.25">
      <c r="A84" s="2">
        <v>83</v>
      </c>
      <c r="B84" s="2">
        <v>62</v>
      </c>
      <c r="C84" s="8" t="s">
        <v>169</v>
      </c>
      <c r="D84" s="8" t="s">
        <v>184</v>
      </c>
      <c r="E84" s="8" t="s">
        <v>166</v>
      </c>
      <c r="F84" s="7">
        <v>160.33000000000001</v>
      </c>
      <c r="G84" s="8" t="s">
        <v>172</v>
      </c>
      <c r="H84" s="8" t="s">
        <v>92</v>
      </c>
      <c r="I84" s="8" t="s">
        <v>53</v>
      </c>
      <c r="J84" s="8" t="s">
        <v>25</v>
      </c>
      <c r="K84" s="2">
        <v>3</v>
      </c>
      <c r="L84" s="8" t="s">
        <v>164</v>
      </c>
      <c r="M84" s="8" t="s">
        <v>55</v>
      </c>
      <c r="N84" s="8" t="s">
        <v>26</v>
      </c>
      <c r="O84" s="8" t="s">
        <v>164</v>
      </c>
      <c r="P84" s="2">
        <v>9</v>
      </c>
      <c r="Q84" s="8" t="s">
        <v>168</v>
      </c>
      <c r="R84" s="8" t="s">
        <v>30</v>
      </c>
      <c r="S84" s="8" t="s">
        <v>177</v>
      </c>
    </row>
    <row r="85" spans="1:19" x14ac:dyDescent="0.25">
      <c r="A85" s="2">
        <v>84</v>
      </c>
      <c r="B85" s="2">
        <v>35</v>
      </c>
      <c r="C85" s="8" t="s">
        <v>19</v>
      </c>
      <c r="D85" s="8" t="s">
        <v>183</v>
      </c>
      <c r="E85" s="8" t="s">
        <v>178</v>
      </c>
      <c r="F85" s="7">
        <v>27.66</v>
      </c>
      <c r="G85" s="8" t="s">
        <v>167</v>
      </c>
      <c r="H85" s="8" t="s">
        <v>45</v>
      </c>
      <c r="I85" s="8" t="s">
        <v>53</v>
      </c>
      <c r="J85" s="8" t="s">
        <v>25</v>
      </c>
      <c r="K85" s="2">
        <v>3</v>
      </c>
      <c r="L85" s="8" t="s">
        <v>26</v>
      </c>
      <c r="M85" s="8" t="s">
        <v>28</v>
      </c>
      <c r="N85" s="8" t="s">
        <v>164</v>
      </c>
      <c r="O85" s="8" t="s">
        <v>26</v>
      </c>
      <c r="P85" s="2">
        <v>7</v>
      </c>
      <c r="Q85" s="8" t="s">
        <v>168</v>
      </c>
      <c r="R85" s="8" t="s">
        <v>41</v>
      </c>
      <c r="S85" s="8" t="s">
        <v>175</v>
      </c>
    </row>
    <row r="86" spans="1:19" x14ac:dyDescent="0.25">
      <c r="A86" s="2">
        <v>85</v>
      </c>
      <c r="B86" s="2">
        <v>64</v>
      </c>
      <c r="C86" s="8" t="s">
        <v>169</v>
      </c>
      <c r="D86" s="8" t="s">
        <v>183</v>
      </c>
      <c r="E86" s="8" t="s">
        <v>176</v>
      </c>
      <c r="F86" s="7">
        <v>467.06</v>
      </c>
      <c r="G86" s="8" t="s">
        <v>167</v>
      </c>
      <c r="H86" s="8" t="s">
        <v>92</v>
      </c>
      <c r="I86" s="8" t="s">
        <v>53</v>
      </c>
      <c r="J86" s="8" t="s">
        <v>54</v>
      </c>
      <c r="K86" s="2">
        <v>5</v>
      </c>
      <c r="L86" s="8" t="s">
        <v>164</v>
      </c>
      <c r="M86" s="8" t="s">
        <v>55</v>
      </c>
      <c r="N86" s="8" t="s">
        <v>26</v>
      </c>
      <c r="O86" s="8" t="s">
        <v>164</v>
      </c>
      <c r="P86" s="2">
        <v>5</v>
      </c>
      <c r="Q86" s="8" t="s">
        <v>46</v>
      </c>
      <c r="R86" s="8" t="s">
        <v>88</v>
      </c>
      <c r="S86" s="8" t="s">
        <v>177</v>
      </c>
    </row>
    <row r="87" spans="1:19" x14ac:dyDescent="0.25">
      <c r="A87" s="2">
        <v>86</v>
      </c>
      <c r="B87" s="2">
        <v>41</v>
      </c>
      <c r="C87" s="8" t="s">
        <v>19</v>
      </c>
      <c r="D87" s="8" t="s">
        <v>73</v>
      </c>
      <c r="E87" s="8" t="s">
        <v>176</v>
      </c>
      <c r="F87" s="7">
        <v>179.14</v>
      </c>
      <c r="G87" s="8" t="s">
        <v>172</v>
      </c>
      <c r="H87" s="8" t="s">
        <v>38</v>
      </c>
      <c r="I87" s="8" t="s">
        <v>108</v>
      </c>
      <c r="J87" s="8" t="s">
        <v>39</v>
      </c>
      <c r="K87" s="2">
        <v>2</v>
      </c>
      <c r="L87" s="8" t="s">
        <v>26</v>
      </c>
      <c r="M87" s="8" t="s">
        <v>55</v>
      </c>
      <c r="N87" s="8" t="s">
        <v>164</v>
      </c>
      <c r="O87" s="8" t="s">
        <v>164</v>
      </c>
      <c r="P87" s="2">
        <v>2</v>
      </c>
      <c r="Q87" s="8" t="s">
        <v>46</v>
      </c>
      <c r="R87" s="8" t="s">
        <v>88</v>
      </c>
      <c r="S87" s="8" t="s">
        <v>174</v>
      </c>
    </row>
    <row r="88" spans="1:19" x14ac:dyDescent="0.25">
      <c r="A88" s="2">
        <v>87</v>
      </c>
      <c r="B88" s="2">
        <v>43</v>
      </c>
      <c r="C88" s="8" t="s">
        <v>169</v>
      </c>
      <c r="D88" s="8" t="s">
        <v>181</v>
      </c>
      <c r="E88" s="8" t="s">
        <v>21</v>
      </c>
      <c r="F88" s="7">
        <v>62.18</v>
      </c>
      <c r="G88" s="8" t="s">
        <v>170</v>
      </c>
      <c r="H88" s="8" t="s">
        <v>45</v>
      </c>
      <c r="I88" s="8" t="s">
        <v>53</v>
      </c>
      <c r="J88" s="8" t="s">
        <v>25</v>
      </c>
      <c r="K88" s="2">
        <v>3</v>
      </c>
      <c r="L88" s="8" t="s">
        <v>26</v>
      </c>
      <c r="M88" s="8" t="s">
        <v>28</v>
      </c>
      <c r="N88" s="8" t="s">
        <v>26</v>
      </c>
      <c r="O88" s="8" t="s">
        <v>164</v>
      </c>
      <c r="P88" s="2">
        <v>3</v>
      </c>
      <c r="Q88" s="8" t="s">
        <v>59</v>
      </c>
      <c r="R88" s="8" t="s">
        <v>41</v>
      </c>
      <c r="S88" s="8" t="s">
        <v>174</v>
      </c>
    </row>
    <row r="89" spans="1:19" x14ac:dyDescent="0.25">
      <c r="A89" s="2">
        <v>88</v>
      </c>
      <c r="B89" s="2">
        <v>42</v>
      </c>
      <c r="C89" s="8" t="s">
        <v>19</v>
      </c>
      <c r="D89" s="8" t="s">
        <v>184</v>
      </c>
      <c r="E89" s="8" t="s">
        <v>69</v>
      </c>
      <c r="F89" s="7">
        <v>251.01</v>
      </c>
      <c r="G89" s="8" t="s">
        <v>173</v>
      </c>
      <c r="H89" s="8" t="s">
        <v>45</v>
      </c>
      <c r="I89" s="8" t="s">
        <v>53</v>
      </c>
      <c r="J89" s="8" t="s">
        <v>58</v>
      </c>
      <c r="K89" s="2">
        <v>4</v>
      </c>
      <c r="L89" s="8" t="s">
        <v>26</v>
      </c>
      <c r="M89" s="8" t="s">
        <v>55</v>
      </c>
      <c r="N89" s="8" t="s">
        <v>164</v>
      </c>
      <c r="O89" s="8" t="s">
        <v>26</v>
      </c>
      <c r="P89" s="2">
        <v>11</v>
      </c>
      <c r="Q89" s="8" t="s">
        <v>46</v>
      </c>
      <c r="R89" s="8" t="s">
        <v>41</v>
      </c>
      <c r="S89" s="8" t="s">
        <v>174</v>
      </c>
    </row>
    <row r="90" spans="1:19" x14ac:dyDescent="0.25">
      <c r="A90" s="2">
        <v>89</v>
      </c>
      <c r="B90" s="2">
        <v>62</v>
      </c>
      <c r="C90" s="8" t="s">
        <v>169</v>
      </c>
      <c r="D90" s="8" t="s">
        <v>73</v>
      </c>
      <c r="E90" s="8" t="s">
        <v>166</v>
      </c>
      <c r="F90" s="7">
        <v>386.55</v>
      </c>
      <c r="G90" s="8" t="s">
        <v>170</v>
      </c>
      <c r="H90" s="8" t="s">
        <v>38</v>
      </c>
      <c r="I90" s="8" t="s">
        <v>96</v>
      </c>
      <c r="J90" s="8" t="s">
        <v>25</v>
      </c>
      <c r="K90" s="2">
        <v>3</v>
      </c>
      <c r="L90" s="8" t="s">
        <v>26</v>
      </c>
      <c r="M90" s="8" t="s">
        <v>28</v>
      </c>
      <c r="N90" s="8" t="s">
        <v>164</v>
      </c>
      <c r="O90" s="8" t="s">
        <v>164</v>
      </c>
      <c r="P90" s="2">
        <v>0</v>
      </c>
      <c r="Q90" s="8" t="s">
        <v>46</v>
      </c>
      <c r="R90" s="8" t="s">
        <v>41</v>
      </c>
      <c r="S90" s="8" t="s">
        <v>177</v>
      </c>
    </row>
    <row r="91" spans="1:19" x14ac:dyDescent="0.25">
      <c r="A91" s="2">
        <v>90</v>
      </c>
      <c r="B91" s="2">
        <v>58</v>
      </c>
      <c r="C91" s="8" t="s">
        <v>169</v>
      </c>
      <c r="D91" s="8" t="s">
        <v>185</v>
      </c>
      <c r="E91" s="8" t="s">
        <v>21</v>
      </c>
      <c r="F91" s="7">
        <v>118.61</v>
      </c>
      <c r="G91" s="8" t="s">
        <v>172</v>
      </c>
      <c r="H91" s="8" t="s">
        <v>38</v>
      </c>
      <c r="I91" s="8" t="s">
        <v>108</v>
      </c>
      <c r="J91" s="8" t="s">
        <v>25</v>
      </c>
      <c r="K91" s="2">
        <v>4</v>
      </c>
      <c r="L91" s="8" t="s">
        <v>164</v>
      </c>
      <c r="M91" s="8" t="s">
        <v>28</v>
      </c>
      <c r="N91" s="8" t="s">
        <v>26</v>
      </c>
      <c r="O91" s="8" t="s">
        <v>164</v>
      </c>
      <c r="P91" s="2">
        <v>2</v>
      </c>
      <c r="Q91" s="8" t="s">
        <v>59</v>
      </c>
      <c r="R91" s="8" t="s">
        <v>30</v>
      </c>
      <c r="S91" s="8" t="s">
        <v>165</v>
      </c>
    </row>
    <row r="92" spans="1:19" x14ac:dyDescent="0.25">
      <c r="A92" s="2">
        <v>91</v>
      </c>
      <c r="B92" s="2">
        <v>46</v>
      </c>
      <c r="C92" s="8" t="s">
        <v>19</v>
      </c>
      <c r="D92" s="8" t="s">
        <v>182</v>
      </c>
      <c r="E92" s="8" t="s">
        <v>166</v>
      </c>
      <c r="F92" s="7">
        <v>142.05000000000001</v>
      </c>
      <c r="G92" s="8" t="s">
        <v>172</v>
      </c>
      <c r="H92" s="8" t="s">
        <v>45</v>
      </c>
      <c r="I92" s="8" t="s">
        <v>94</v>
      </c>
      <c r="J92" s="8" t="s">
        <v>25</v>
      </c>
      <c r="K92" s="2">
        <v>3</v>
      </c>
      <c r="L92" s="8" t="s">
        <v>26</v>
      </c>
      <c r="M92" s="8" t="s">
        <v>55</v>
      </c>
      <c r="N92" s="8" t="s">
        <v>164</v>
      </c>
      <c r="O92" s="8" t="s">
        <v>26</v>
      </c>
      <c r="P92" s="2">
        <v>3</v>
      </c>
      <c r="Q92" s="8" t="s">
        <v>46</v>
      </c>
      <c r="R92" s="8" t="s">
        <v>41</v>
      </c>
      <c r="S92" s="8" t="s">
        <v>174</v>
      </c>
    </row>
    <row r="93" spans="1:19" x14ac:dyDescent="0.25">
      <c r="A93" s="2">
        <v>92</v>
      </c>
      <c r="B93" s="2">
        <v>32</v>
      </c>
      <c r="C93" s="8" t="s">
        <v>19</v>
      </c>
      <c r="D93" s="8" t="s">
        <v>181</v>
      </c>
      <c r="E93" s="8" t="s">
        <v>21</v>
      </c>
      <c r="F93" s="7">
        <v>128.93</v>
      </c>
      <c r="G93" s="8" t="s">
        <v>173</v>
      </c>
      <c r="H93" s="8" t="s">
        <v>23</v>
      </c>
      <c r="I93" s="8" t="s">
        <v>94</v>
      </c>
      <c r="J93" s="8" t="s">
        <v>25</v>
      </c>
      <c r="K93" s="2">
        <v>5</v>
      </c>
      <c r="L93" s="8" t="s">
        <v>164</v>
      </c>
      <c r="M93" s="8" t="s">
        <v>55</v>
      </c>
      <c r="N93" s="8" t="s">
        <v>26</v>
      </c>
      <c r="O93" s="8" t="s">
        <v>26</v>
      </c>
      <c r="P93" s="2">
        <v>1</v>
      </c>
      <c r="Q93" s="8" t="s">
        <v>27</v>
      </c>
      <c r="R93" s="8" t="s">
        <v>30</v>
      </c>
      <c r="S93" s="8" t="s">
        <v>175</v>
      </c>
    </row>
    <row r="94" spans="1:19" x14ac:dyDescent="0.25">
      <c r="A94" s="2">
        <v>93</v>
      </c>
      <c r="B94" s="2">
        <v>62</v>
      </c>
      <c r="C94" s="8" t="s">
        <v>19</v>
      </c>
      <c r="D94" s="8" t="s">
        <v>184</v>
      </c>
      <c r="E94" s="8" t="s">
        <v>69</v>
      </c>
      <c r="F94" s="7">
        <v>495.92</v>
      </c>
      <c r="G94" s="8" t="s">
        <v>172</v>
      </c>
      <c r="H94" s="8" t="s">
        <v>45</v>
      </c>
      <c r="I94" s="8" t="s">
        <v>96</v>
      </c>
      <c r="J94" s="8" t="s">
        <v>39</v>
      </c>
      <c r="K94" s="2">
        <v>4</v>
      </c>
      <c r="L94" s="8" t="s">
        <v>26</v>
      </c>
      <c r="M94" s="8" t="s">
        <v>55</v>
      </c>
      <c r="N94" s="8" t="s">
        <v>164</v>
      </c>
      <c r="O94" s="8" t="s">
        <v>164</v>
      </c>
      <c r="P94" s="2">
        <v>13</v>
      </c>
      <c r="Q94" s="8" t="s">
        <v>27</v>
      </c>
      <c r="R94" s="8" t="s">
        <v>30</v>
      </c>
      <c r="S94" s="8" t="s">
        <v>177</v>
      </c>
    </row>
    <row r="95" spans="1:19" x14ac:dyDescent="0.25">
      <c r="A95" s="2">
        <v>94</v>
      </c>
      <c r="B95" s="2">
        <v>18</v>
      </c>
      <c r="C95" s="8" t="s">
        <v>19</v>
      </c>
      <c r="D95" s="8" t="s">
        <v>183</v>
      </c>
      <c r="E95" s="8" t="s">
        <v>21</v>
      </c>
      <c r="F95" s="7">
        <v>106.73</v>
      </c>
      <c r="G95" s="8" t="s">
        <v>172</v>
      </c>
      <c r="H95" s="8" t="s">
        <v>23</v>
      </c>
      <c r="I95" s="8" t="s">
        <v>144</v>
      </c>
      <c r="J95" s="8" t="s">
        <v>25</v>
      </c>
      <c r="K95" s="2">
        <v>2</v>
      </c>
      <c r="L95" s="8" t="s">
        <v>164</v>
      </c>
      <c r="M95" s="8" t="s">
        <v>55</v>
      </c>
      <c r="N95" s="8" t="s">
        <v>164</v>
      </c>
      <c r="O95" s="8" t="s">
        <v>164</v>
      </c>
      <c r="P95" s="2">
        <v>11</v>
      </c>
      <c r="Q95" s="8" t="s">
        <v>59</v>
      </c>
      <c r="R95" s="8" t="s">
        <v>41</v>
      </c>
      <c r="S95" s="8" t="s">
        <v>179</v>
      </c>
    </row>
    <row r="96" spans="1:19" x14ac:dyDescent="0.25">
      <c r="A96" s="2">
        <v>95</v>
      </c>
      <c r="B96" s="2">
        <v>42</v>
      </c>
      <c r="C96" s="8" t="s">
        <v>169</v>
      </c>
      <c r="D96" s="8" t="s">
        <v>185</v>
      </c>
      <c r="E96" s="8" t="s">
        <v>166</v>
      </c>
      <c r="F96" s="7">
        <v>292</v>
      </c>
      <c r="G96" s="8" t="s">
        <v>173</v>
      </c>
      <c r="H96" s="8" t="s">
        <v>92</v>
      </c>
      <c r="I96" s="8" t="s">
        <v>94</v>
      </c>
      <c r="J96" s="8" t="s">
        <v>54</v>
      </c>
      <c r="K96" s="2">
        <v>3</v>
      </c>
      <c r="L96" s="8" t="s">
        <v>164</v>
      </c>
      <c r="M96" s="8" t="s">
        <v>55</v>
      </c>
      <c r="N96" s="8" t="s">
        <v>26</v>
      </c>
      <c r="O96" s="8" t="s">
        <v>26</v>
      </c>
      <c r="P96" s="2">
        <v>5</v>
      </c>
      <c r="Q96" s="8" t="s">
        <v>59</v>
      </c>
      <c r="R96" s="8" t="s">
        <v>41</v>
      </c>
      <c r="S96" s="8" t="s">
        <v>174</v>
      </c>
    </row>
    <row r="97" spans="1:19" x14ac:dyDescent="0.25">
      <c r="A97" s="2">
        <v>96</v>
      </c>
      <c r="B97" s="2">
        <v>24</v>
      </c>
      <c r="C97" s="8" t="s">
        <v>19</v>
      </c>
      <c r="D97" s="8" t="s">
        <v>184</v>
      </c>
      <c r="E97" s="8" t="s">
        <v>176</v>
      </c>
      <c r="F97" s="7">
        <v>463.38</v>
      </c>
      <c r="G97" s="8" t="s">
        <v>167</v>
      </c>
      <c r="H97" s="8" t="s">
        <v>23</v>
      </c>
      <c r="I97" s="8" t="s">
        <v>108</v>
      </c>
      <c r="J97" s="8" t="s">
        <v>25</v>
      </c>
      <c r="K97" s="2">
        <v>3</v>
      </c>
      <c r="L97" s="8" t="s">
        <v>164</v>
      </c>
      <c r="M97" s="8" t="s">
        <v>55</v>
      </c>
      <c r="N97" s="8" t="s">
        <v>164</v>
      </c>
      <c r="O97" s="8" t="s">
        <v>164</v>
      </c>
      <c r="P97" s="2">
        <v>7</v>
      </c>
      <c r="Q97" s="8" t="s">
        <v>27</v>
      </c>
      <c r="R97" s="8" t="s">
        <v>30</v>
      </c>
      <c r="S97" s="8" t="s">
        <v>171</v>
      </c>
    </row>
    <row r="98" spans="1:19" x14ac:dyDescent="0.25">
      <c r="A98" s="2">
        <v>97</v>
      </c>
      <c r="B98" s="2">
        <v>26</v>
      </c>
      <c r="C98" s="8" t="s">
        <v>169</v>
      </c>
      <c r="D98" s="8" t="s">
        <v>183</v>
      </c>
      <c r="E98" s="8" t="s">
        <v>166</v>
      </c>
      <c r="F98" s="7">
        <v>81.98</v>
      </c>
      <c r="G98" s="8" t="s">
        <v>170</v>
      </c>
      <c r="H98" s="8" t="s">
        <v>23</v>
      </c>
      <c r="I98" s="8" t="s">
        <v>144</v>
      </c>
      <c r="J98" s="8" t="s">
        <v>58</v>
      </c>
      <c r="K98" s="2">
        <v>5</v>
      </c>
      <c r="L98" s="8" t="s">
        <v>26</v>
      </c>
      <c r="M98" s="8" t="s">
        <v>55</v>
      </c>
      <c r="N98" s="8" t="s">
        <v>164</v>
      </c>
      <c r="O98" s="8" t="s">
        <v>164</v>
      </c>
      <c r="P98" s="2">
        <v>11</v>
      </c>
      <c r="Q98" s="8" t="s">
        <v>168</v>
      </c>
      <c r="R98" s="8" t="s">
        <v>88</v>
      </c>
      <c r="S98" s="8" t="s">
        <v>171</v>
      </c>
    </row>
    <row r="99" spans="1:19" x14ac:dyDescent="0.25">
      <c r="A99" s="2">
        <v>98</v>
      </c>
      <c r="B99" s="2">
        <v>41</v>
      </c>
      <c r="C99" s="8" t="s">
        <v>19</v>
      </c>
      <c r="D99" s="8" t="s">
        <v>163</v>
      </c>
      <c r="E99" s="8" t="s">
        <v>178</v>
      </c>
      <c r="F99" s="7">
        <v>485.72</v>
      </c>
      <c r="G99" s="8" t="s">
        <v>167</v>
      </c>
      <c r="H99" s="8" t="s">
        <v>38</v>
      </c>
      <c r="I99" s="8" t="s">
        <v>53</v>
      </c>
      <c r="J99" s="8" t="s">
        <v>58</v>
      </c>
      <c r="K99" s="2">
        <v>4</v>
      </c>
      <c r="L99" s="8" t="s">
        <v>26</v>
      </c>
      <c r="M99" s="8" t="s">
        <v>55</v>
      </c>
      <c r="N99" s="8" t="s">
        <v>164</v>
      </c>
      <c r="O99" s="8" t="s">
        <v>26</v>
      </c>
      <c r="P99" s="2">
        <v>5</v>
      </c>
      <c r="Q99" s="8" t="s">
        <v>46</v>
      </c>
      <c r="R99" s="8" t="s">
        <v>88</v>
      </c>
      <c r="S99" s="8" t="s">
        <v>174</v>
      </c>
    </row>
    <row r="100" spans="1:19" x14ac:dyDescent="0.25">
      <c r="A100" s="2">
        <v>99</v>
      </c>
      <c r="B100" s="2">
        <v>18</v>
      </c>
      <c r="C100" s="8" t="s">
        <v>169</v>
      </c>
      <c r="D100" s="8" t="s">
        <v>181</v>
      </c>
      <c r="E100" s="8" t="s">
        <v>178</v>
      </c>
      <c r="F100" s="7">
        <v>474.26</v>
      </c>
      <c r="G100" s="8" t="s">
        <v>167</v>
      </c>
      <c r="H100" s="8" t="s">
        <v>45</v>
      </c>
      <c r="I100" s="8" t="s">
        <v>108</v>
      </c>
      <c r="J100" s="8" t="s">
        <v>25</v>
      </c>
      <c r="K100" s="2">
        <v>5</v>
      </c>
      <c r="L100" s="8" t="s">
        <v>164</v>
      </c>
      <c r="M100" s="8" t="s">
        <v>55</v>
      </c>
      <c r="N100" s="8" t="s">
        <v>164</v>
      </c>
      <c r="O100" s="8" t="s">
        <v>26</v>
      </c>
      <c r="P100" s="2">
        <v>9</v>
      </c>
      <c r="Q100" s="8" t="s">
        <v>35</v>
      </c>
      <c r="R100" s="8" t="s">
        <v>41</v>
      </c>
      <c r="S100" s="8" t="s">
        <v>179</v>
      </c>
    </row>
    <row r="101" spans="1:19" x14ac:dyDescent="0.25">
      <c r="A101" s="2">
        <v>100</v>
      </c>
      <c r="B101" s="2">
        <v>61</v>
      </c>
      <c r="C101" s="8" t="s">
        <v>169</v>
      </c>
      <c r="D101" s="8" t="s">
        <v>163</v>
      </c>
      <c r="E101" s="8" t="s">
        <v>178</v>
      </c>
      <c r="F101" s="7">
        <v>443.44</v>
      </c>
      <c r="G101" s="8" t="s">
        <v>170</v>
      </c>
      <c r="H101" s="8" t="s">
        <v>92</v>
      </c>
      <c r="I101" s="8" t="s">
        <v>144</v>
      </c>
      <c r="J101" s="8" t="s">
        <v>25</v>
      </c>
      <c r="K101" s="2">
        <v>4</v>
      </c>
      <c r="L101" s="8" t="s">
        <v>164</v>
      </c>
      <c r="M101" s="8" t="s">
        <v>55</v>
      </c>
      <c r="N101" s="8" t="s">
        <v>164</v>
      </c>
      <c r="O101" s="8" t="s">
        <v>26</v>
      </c>
      <c r="P101" s="2">
        <v>2</v>
      </c>
      <c r="Q101" s="8" t="s">
        <v>35</v>
      </c>
      <c r="R101" s="8" t="s">
        <v>88</v>
      </c>
      <c r="S101" s="8" t="s">
        <v>177</v>
      </c>
    </row>
    <row r="102" spans="1:19" x14ac:dyDescent="0.25">
      <c r="A102" s="2">
        <v>101</v>
      </c>
      <c r="B102" s="2">
        <v>25</v>
      </c>
      <c r="C102" s="8" t="s">
        <v>169</v>
      </c>
      <c r="D102" s="8" t="s">
        <v>163</v>
      </c>
      <c r="E102" s="8" t="s">
        <v>178</v>
      </c>
      <c r="F102" s="7">
        <v>115.13</v>
      </c>
      <c r="G102" s="8" t="s">
        <v>167</v>
      </c>
      <c r="H102" s="8" t="s">
        <v>45</v>
      </c>
      <c r="I102" s="8" t="s">
        <v>94</v>
      </c>
      <c r="J102" s="8" t="s">
        <v>54</v>
      </c>
      <c r="K102" s="2">
        <v>3</v>
      </c>
      <c r="L102" s="8" t="s">
        <v>26</v>
      </c>
      <c r="M102" s="8" t="s">
        <v>28</v>
      </c>
      <c r="N102" s="8" t="s">
        <v>164</v>
      </c>
      <c r="O102" s="8" t="s">
        <v>164</v>
      </c>
      <c r="P102" s="2">
        <v>8</v>
      </c>
      <c r="Q102" s="8" t="s">
        <v>59</v>
      </c>
      <c r="R102" s="8" t="s">
        <v>30</v>
      </c>
      <c r="S102" s="8" t="s">
        <v>171</v>
      </c>
    </row>
    <row r="103" spans="1:19" x14ac:dyDescent="0.25">
      <c r="A103" s="2">
        <v>102</v>
      </c>
      <c r="B103" s="2">
        <v>41</v>
      </c>
      <c r="C103" s="8" t="s">
        <v>169</v>
      </c>
      <c r="D103" s="8" t="s">
        <v>183</v>
      </c>
      <c r="E103" s="8" t="s">
        <v>69</v>
      </c>
      <c r="F103" s="7">
        <v>320.69</v>
      </c>
      <c r="G103" s="8" t="s">
        <v>173</v>
      </c>
      <c r="H103" s="8" t="s">
        <v>23</v>
      </c>
      <c r="I103" s="8" t="s">
        <v>53</v>
      </c>
      <c r="J103" s="8" t="s">
        <v>54</v>
      </c>
      <c r="K103" s="2">
        <v>3</v>
      </c>
      <c r="L103" s="8" t="s">
        <v>164</v>
      </c>
      <c r="M103" s="8" t="s">
        <v>28</v>
      </c>
      <c r="N103" s="8" t="s">
        <v>26</v>
      </c>
      <c r="O103" s="8" t="s">
        <v>164</v>
      </c>
      <c r="P103" s="2">
        <v>13</v>
      </c>
      <c r="Q103" s="8" t="s">
        <v>35</v>
      </c>
      <c r="R103" s="8" t="s">
        <v>88</v>
      </c>
      <c r="S103" s="8" t="s">
        <v>174</v>
      </c>
    </row>
    <row r="104" spans="1:19" x14ac:dyDescent="0.25">
      <c r="A104" s="2">
        <v>103</v>
      </c>
      <c r="B104" s="2">
        <v>28</v>
      </c>
      <c r="C104" s="8" t="s">
        <v>19</v>
      </c>
      <c r="D104" s="8" t="s">
        <v>182</v>
      </c>
      <c r="E104" s="8" t="s">
        <v>176</v>
      </c>
      <c r="F104" s="7">
        <v>382.84</v>
      </c>
      <c r="G104" s="8" t="s">
        <v>170</v>
      </c>
      <c r="H104" s="8" t="s">
        <v>23</v>
      </c>
      <c r="I104" s="8" t="s">
        <v>53</v>
      </c>
      <c r="J104" s="8" t="s">
        <v>39</v>
      </c>
      <c r="K104" s="2">
        <v>3</v>
      </c>
      <c r="L104" s="8" t="s">
        <v>164</v>
      </c>
      <c r="M104" s="8" t="s">
        <v>55</v>
      </c>
      <c r="N104" s="8" t="s">
        <v>164</v>
      </c>
      <c r="O104" s="8" t="s">
        <v>26</v>
      </c>
      <c r="P104" s="2">
        <v>3</v>
      </c>
      <c r="Q104" s="8" t="s">
        <v>168</v>
      </c>
      <c r="R104" s="8" t="s">
        <v>30</v>
      </c>
      <c r="S104" s="8" t="s">
        <v>171</v>
      </c>
    </row>
    <row r="105" spans="1:19" x14ac:dyDescent="0.25">
      <c r="A105" s="2">
        <v>104</v>
      </c>
      <c r="B105" s="2">
        <v>34</v>
      </c>
      <c r="C105" s="8" t="s">
        <v>19</v>
      </c>
      <c r="D105" s="8" t="s">
        <v>185</v>
      </c>
      <c r="E105" s="8" t="s">
        <v>176</v>
      </c>
      <c r="F105" s="7">
        <v>493.15</v>
      </c>
      <c r="G105" s="8" t="s">
        <v>85</v>
      </c>
      <c r="H105" s="8" t="s">
        <v>23</v>
      </c>
      <c r="I105" s="8" t="s">
        <v>108</v>
      </c>
      <c r="J105" s="8" t="s">
        <v>39</v>
      </c>
      <c r="K105" s="2">
        <v>3</v>
      </c>
      <c r="L105" s="8" t="s">
        <v>164</v>
      </c>
      <c r="M105" s="8" t="s">
        <v>55</v>
      </c>
      <c r="N105" s="8" t="s">
        <v>26</v>
      </c>
      <c r="O105" s="8" t="s">
        <v>26</v>
      </c>
      <c r="P105" s="2">
        <v>13</v>
      </c>
      <c r="Q105" s="8" t="s">
        <v>35</v>
      </c>
      <c r="R105" s="8" t="s">
        <v>41</v>
      </c>
      <c r="S105" s="8" t="s">
        <v>175</v>
      </c>
    </row>
    <row r="106" spans="1:19" x14ac:dyDescent="0.25">
      <c r="A106" s="2">
        <v>105</v>
      </c>
      <c r="B106" s="2">
        <v>25</v>
      </c>
      <c r="C106" s="8" t="s">
        <v>169</v>
      </c>
      <c r="D106" s="8" t="s">
        <v>180</v>
      </c>
      <c r="E106" s="8" t="s">
        <v>166</v>
      </c>
      <c r="F106" s="7">
        <v>98.41</v>
      </c>
      <c r="G106" s="8" t="s">
        <v>167</v>
      </c>
      <c r="H106" s="8" t="s">
        <v>45</v>
      </c>
      <c r="I106" s="8" t="s">
        <v>53</v>
      </c>
      <c r="J106" s="8" t="s">
        <v>58</v>
      </c>
      <c r="K106" s="2">
        <v>1</v>
      </c>
      <c r="L106" s="8" t="s">
        <v>26</v>
      </c>
      <c r="M106" s="8" t="s">
        <v>55</v>
      </c>
      <c r="N106" s="8" t="s">
        <v>164</v>
      </c>
      <c r="O106" s="8" t="s">
        <v>164</v>
      </c>
      <c r="P106" s="2">
        <v>5</v>
      </c>
      <c r="Q106" s="8" t="s">
        <v>27</v>
      </c>
      <c r="R106" s="8" t="s">
        <v>41</v>
      </c>
      <c r="S106" s="8" t="s">
        <v>171</v>
      </c>
    </row>
    <row r="107" spans="1:19" x14ac:dyDescent="0.25">
      <c r="A107" s="2">
        <v>106</v>
      </c>
      <c r="B107" s="2">
        <v>52</v>
      </c>
      <c r="C107" s="8" t="s">
        <v>19</v>
      </c>
      <c r="D107" s="8" t="s">
        <v>183</v>
      </c>
      <c r="E107" s="8" t="s">
        <v>21</v>
      </c>
      <c r="F107" s="7">
        <v>385.35</v>
      </c>
      <c r="G107" s="8" t="s">
        <v>172</v>
      </c>
      <c r="H107" s="8" t="s">
        <v>23</v>
      </c>
      <c r="I107" s="8" t="s">
        <v>144</v>
      </c>
      <c r="J107" s="8" t="s">
        <v>25</v>
      </c>
      <c r="K107" s="2">
        <v>3</v>
      </c>
      <c r="L107" s="8" t="s">
        <v>26</v>
      </c>
      <c r="M107" s="8" t="s">
        <v>55</v>
      </c>
      <c r="N107" s="8" t="s">
        <v>26</v>
      </c>
      <c r="O107" s="8" t="s">
        <v>26</v>
      </c>
      <c r="P107" s="2">
        <v>3</v>
      </c>
      <c r="Q107" s="8" t="s">
        <v>59</v>
      </c>
      <c r="R107" s="8" t="s">
        <v>88</v>
      </c>
      <c r="S107" s="8" t="s">
        <v>165</v>
      </c>
    </row>
    <row r="108" spans="1:19" x14ac:dyDescent="0.25">
      <c r="A108" s="2">
        <v>107</v>
      </c>
      <c r="B108" s="2">
        <v>52</v>
      </c>
      <c r="C108" s="8" t="s">
        <v>19</v>
      </c>
      <c r="D108" s="8" t="s">
        <v>182</v>
      </c>
      <c r="E108" s="8" t="s">
        <v>166</v>
      </c>
      <c r="F108" s="7">
        <v>176.01</v>
      </c>
      <c r="G108" s="8" t="s">
        <v>170</v>
      </c>
      <c r="H108" s="8" t="s">
        <v>45</v>
      </c>
      <c r="I108" s="8" t="s">
        <v>96</v>
      </c>
      <c r="J108" s="8" t="s">
        <v>25</v>
      </c>
      <c r="K108" s="2">
        <v>3</v>
      </c>
      <c r="L108" s="8" t="s">
        <v>26</v>
      </c>
      <c r="M108" s="8" t="s">
        <v>55</v>
      </c>
      <c r="N108" s="8" t="s">
        <v>164</v>
      </c>
      <c r="O108" s="8" t="s">
        <v>164</v>
      </c>
      <c r="P108" s="2">
        <v>14</v>
      </c>
      <c r="Q108" s="8" t="s">
        <v>35</v>
      </c>
      <c r="R108" s="8" t="s">
        <v>41</v>
      </c>
      <c r="S108" s="8" t="s">
        <v>165</v>
      </c>
    </row>
    <row r="109" spans="1:19" x14ac:dyDescent="0.25">
      <c r="A109" s="2">
        <v>108</v>
      </c>
      <c r="B109" s="2">
        <v>50</v>
      </c>
      <c r="C109" s="8" t="s">
        <v>169</v>
      </c>
      <c r="D109" s="8" t="s">
        <v>180</v>
      </c>
      <c r="E109" s="8" t="s">
        <v>166</v>
      </c>
      <c r="F109" s="7">
        <v>96.06</v>
      </c>
      <c r="G109" s="8" t="s">
        <v>85</v>
      </c>
      <c r="H109" s="8" t="s">
        <v>92</v>
      </c>
      <c r="I109" s="8" t="s">
        <v>94</v>
      </c>
      <c r="J109" s="8" t="s">
        <v>54</v>
      </c>
      <c r="K109" s="2">
        <v>4</v>
      </c>
      <c r="L109" s="8" t="s">
        <v>26</v>
      </c>
      <c r="M109" s="8" t="s">
        <v>28</v>
      </c>
      <c r="N109" s="8" t="s">
        <v>26</v>
      </c>
      <c r="O109" s="8" t="s">
        <v>26</v>
      </c>
      <c r="P109" s="2">
        <v>3</v>
      </c>
      <c r="Q109" s="8" t="s">
        <v>46</v>
      </c>
      <c r="R109" s="8" t="s">
        <v>41</v>
      </c>
      <c r="S109" s="8" t="s">
        <v>165</v>
      </c>
    </row>
    <row r="110" spans="1:19" x14ac:dyDescent="0.25">
      <c r="A110" s="2">
        <v>109</v>
      </c>
      <c r="B110" s="2">
        <v>22</v>
      </c>
      <c r="C110" s="8" t="s">
        <v>19</v>
      </c>
      <c r="D110" s="8" t="s">
        <v>185</v>
      </c>
      <c r="E110" s="8" t="s">
        <v>166</v>
      </c>
      <c r="F110" s="7">
        <v>216.47</v>
      </c>
      <c r="G110" s="8" t="s">
        <v>172</v>
      </c>
      <c r="H110" s="8" t="s">
        <v>92</v>
      </c>
      <c r="I110" s="8" t="s">
        <v>108</v>
      </c>
      <c r="J110" s="8" t="s">
        <v>54</v>
      </c>
      <c r="K110" s="2">
        <v>3</v>
      </c>
      <c r="L110" s="8" t="s">
        <v>26</v>
      </c>
      <c r="M110" s="8" t="s">
        <v>55</v>
      </c>
      <c r="N110" s="8" t="s">
        <v>164</v>
      </c>
      <c r="O110" s="8" t="s">
        <v>26</v>
      </c>
      <c r="P110" s="2">
        <v>10</v>
      </c>
      <c r="Q110" s="8" t="s">
        <v>59</v>
      </c>
      <c r="R110" s="8" t="s">
        <v>30</v>
      </c>
      <c r="S110" s="8" t="s">
        <v>171</v>
      </c>
    </row>
    <row r="111" spans="1:19" x14ac:dyDescent="0.25">
      <c r="A111" s="2">
        <v>110</v>
      </c>
      <c r="B111" s="2">
        <v>59</v>
      </c>
      <c r="C111" s="8" t="s">
        <v>19</v>
      </c>
      <c r="D111" s="8" t="s">
        <v>163</v>
      </c>
      <c r="E111" s="8" t="s">
        <v>166</v>
      </c>
      <c r="F111" s="7">
        <v>398.98</v>
      </c>
      <c r="G111" s="8" t="s">
        <v>85</v>
      </c>
      <c r="H111" s="8" t="s">
        <v>45</v>
      </c>
      <c r="I111" s="8" t="s">
        <v>96</v>
      </c>
      <c r="J111" s="8" t="s">
        <v>39</v>
      </c>
      <c r="K111" s="2">
        <v>3</v>
      </c>
      <c r="L111" s="8" t="s">
        <v>26</v>
      </c>
      <c r="M111" s="8" t="s">
        <v>55</v>
      </c>
      <c r="N111" s="8" t="s">
        <v>26</v>
      </c>
      <c r="O111" s="8" t="s">
        <v>164</v>
      </c>
      <c r="P111" s="2">
        <v>1</v>
      </c>
      <c r="Q111" s="8" t="s">
        <v>168</v>
      </c>
      <c r="R111" s="8" t="s">
        <v>30</v>
      </c>
      <c r="S111" s="8" t="s">
        <v>165</v>
      </c>
    </row>
    <row r="112" spans="1:19" x14ac:dyDescent="0.25">
      <c r="A112" s="2">
        <v>111</v>
      </c>
      <c r="B112" s="2">
        <v>56</v>
      </c>
      <c r="C112" s="8" t="s">
        <v>19</v>
      </c>
      <c r="D112" s="8" t="s">
        <v>181</v>
      </c>
      <c r="E112" s="8" t="s">
        <v>176</v>
      </c>
      <c r="F112" s="7">
        <v>237.78</v>
      </c>
      <c r="G112" s="8" t="s">
        <v>167</v>
      </c>
      <c r="H112" s="8" t="s">
        <v>92</v>
      </c>
      <c r="I112" s="8" t="s">
        <v>96</v>
      </c>
      <c r="J112" s="8" t="s">
        <v>39</v>
      </c>
      <c r="K112" s="2">
        <v>4</v>
      </c>
      <c r="L112" s="8" t="s">
        <v>164</v>
      </c>
      <c r="M112" s="8" t="s">
        <v>28</v>
      </c>
      <c r="N112" s="8" t="s">
        <v>26</v>
      </c>
      <c r="O112" s="8" t="s">
        <v>164</v>
      </c>
      <c r="P112" s="2">
        <v>9</v>
      </c>
      <c r="Q112" s="8" t="s">
        <v>27</v>
      </c>
      <c r="R112" s="8" t="s">
        <v>30</v>
      </c>
      <c r="S112" s="8" t="s">
        <v>165</v>
      </c>
    </row>
    <row r="113" spans="1:19" x14ac:dyDescent="0.25">
      <c r="A113" s="2">
        <v>112</v>
      </c>
      <c r="B113" s="2">
        <v>58</v>
      </c>
      <c r="C113" s="8" t="s">
        <v>169</v>
      </c>
      <c r="D113" s="8" t="s">
        <v>181</v>
      </c>
      <c r="E113" s="8" t="s">
        <v>21</v>
      </c>
      <c r="F113" s="7">
        <v>273.39</v>
      </c>
      <c r="G113" s="8" t="s">
        <v>172</v>
      </c>
      <c r="H113" s="8" t="s">
        <v>38</v>
      </c>
      <c r="I113" s="8" t="s">
        <v>108</v>
      </c>
      <c r="J113" s="8" t="s">
        <v>58</v>
      </c>
      <c r="K113" s="2">
        <v>3</v>
      </c>
      <c r="L113" s="8" t="s">
        <v>164</v>
      </c>
      <c r="M113" s="8" t="s">
        <v>55</v>
      </c>
      <c r="N113" s="8" t="s">
        <v>26</v>
      </c>
      <c r="O113" s="8" t="s">
        <v>26</v>
      </c>
      <c r="P113" s="2">
        <v>1</v>
      </c>
      <c r="Q113" s="8" t="s">
        <v>35</v>
      </c>
      <c r="R113" s="8" t="s">
        <v>30</v>
      </c>
      <c r="S113" s="8" t="s">
        <v>165</v>
      </c>
    </row>
    <row r="114" spans="1:19" x14ac:dyDescent="0.25">
      <c r="A114" s="2">
        <v>113</v>
      </c>
      <c r="B114" s="2">
        <v>45</v>
      </c>
      <c r="C114" s="8" t="s">
        <v>19</v>
      </c>
      <c r="D114" s="8" t="s">
        <v>185</v>
      </c>
      <c r="E114" s="8" t="s">
        <v>166</v>
      </c>
      <c r="F114" s="7">
        <v>497.63</v>
      </c>
      <c r="G114" s="8" t="s">
        <v>167</v>
      </c>
      <c r="H114" s="8" t="s">
        <v>23</v>
      </c>
      <c r="I114" s="8" t="s">
        <v>144</v>
      </c>
      <c r="J114" s="8" t="s">
        <v>54</v>
      </c>
      <c r="K114" s="2">
        <v>3</v>
      </c>
      <c r="L114" s="8" t="s">
        <v>164</v>
      </c>
      <c r="M114" s="8" t="s">
        <v>55</v>
      </c>
      <c r="N114" s="8" t="s">
        <v>164</v>
      </c>
      <c r="O114" s="8" t="s">
        <v>164</v>
      </c>
      <c r="P114" s="2">
        <v>1</v>
      </c>
      <c r="Q114" s="8" t="s">
        <v>27</v>
      </c>
      <c r="R114" s="8" t="s">
        <v>41</v>
      </c>
      <c r="S114" s="8" t="s">
        <v>174</v>
      </c>
    </row>
    <row r="115" spans="1:19" x14ac:dyDescent="0.25">
      <c r="A115" s="2">
        <v>114</v>
      </c>
      <c r="B115" s="2">
        <v>24</v>
      </c>
      <c r="C115" s="8" t="s">
        <v>169</v>
      </c>
      <c r="D115" s="8" t="s">
        <v>185</v>
      </c>
      <c r="E115" s="8" t="s">
        <v>176</v>
      </c>
      <c r="F115" s="7">
        <v>205.56</v>
      </c>
      <c r="G115" s="8" t="s">
        <v>172</v>
      </c>
      <c r="H115" s="8" t="s">
        <v>23</v>
      </c>
      <c r="I115" s="8" t="s">
        <v>94</v>
      </c>
      <c r="J115" s="8" t="s">
        <v>25</v>
      </c>
      <c r="K115" s="2">
        <v>5</v>
      </c>
      <c r="L115" s="8" t="s">
        <v>164</v>
      </c>
      <c r="M115" s="8" t="s">
        <v>28</v>
      </c>
      <c r="N115" s="8" t="s">
        <v>164</v>
      </c>
      <c r="O115" s="8" t="s">
        <v>164</v>
      </c>
      <c r="P115" s="2">
        <v>1</v>
      </c>
      <c r="Q115" s="8" t="s">
        <v>168</v>
      </c>
      <c r="R115" s="8" t="s">
        <v>30</v>
      </c>
      <c r="S115" s="8" t="s">
        <v>171</v>
      </c>
    </row>
    <row r="116" spans="1:19" x14ac:dyDescent="0.25">
      <c r="A116" s="2">
        <v>115</v>
      </c>
      <c r="B116" s="2">
        <v>26</v>
      </c>
      <c r="C116" s="8" t="s">
        <v>19</v>
      </c>
      <c r="D116" s="8" t="s">
        <v>184</v>
      </c>
      <c r="E116" s="8" t="s">
        <v>166</v>
      </c>
      <c r="F116" s="7">
        <v>311.55</v>
      </c>
      <c r="G116" s="8" t="s">
        <v>170</v>
      </c>
      <c r="H116" s="8" t="s">
        <v>23</v>
      </c>
      <c r="I116" s="8" t="s">
        <v>108</v>
      </c>
      <c r="J116" s="8" t="s">
        <v>54</v>
      </c>
      <c r="K116" s="2">
        <v>1</v>
      </c>
      <c r="L116" s="8" t="s">
        <v>164</v>
      </c>
      <c r="M116" s="8" t="s">
        <v>55</v>
      </c>
      <c r="N116" s="8" t="s">
        <v>164</v>
      </c>
      <c r="O116" s="8" t="s">
        <v>26</v>
      </c>
      <c r="P116" s="2">
        <v>7</v>
      </c>
      <c r="Q116" s="8" t="s">
        <v>35</v>
      </c>
      <c r="R116" s="8" t="s">
        <v>30</v>
      </c>
      <c r="S116" s="8" t="s">
        <v>171</v>
      </c>
    </row>
    <row r="117" spans="1:19" x14ac:dyDescent="0.25">
      <c r="A117" s="2">
        <v>116</v>
      </c>
      <c r="B117" s="2">
        <v>25</v>
      </c>
      <c r="C117" s="8" t="s">
        <v>19</v>
      </c>
      <c r="D117" s="8" t="s">
        <v>182</v>
      </c>
      <c r="E117" s="8" t="s">
        <v>178</v>
      </c>
      <c r="F117" s="7">
        <v>188.97</v>
      </c>
      <c r="G117" s="8" t="s">
        <v>173</v>
      </c>
      <c r="H117" s="8" t="s">
        <v>38</v>
      </c>
      <c r="I117" s="8" t="s">
        <v>96</v>
      </c>
      <c r="J117" s="8" t="s">
        <v>54</v>
      </c>
      <c r="K117" s="2">
        <v>4</v>
      </c>
      <c r="L117" s="8" t="s">
        <v>164</v>
      </c>
      <c r="M117" s="8" t="s">
        <v>55</v>
      </c>
      <c r="N117" s="8" t="s">
        <v>26</v>
      </c>
      <c r="O117" s="8" t="s">
        <v>164</v>
      </c>
      <c r="P117" s="2">
        <v>14</v>
      </c>
      <c r="Q117" s="8" t="s">
        <v>59</v>
      </c>
      <c r="R117" s="8" t="s">
        <v>30</v>
      </c>
      <c r="S117" s="8" t="s">
        <v>171</v>
      </c>
    </row>
    <row r="118" spans="1:19" x14ac:dyDescent="0.25">
      <c r="A118" s="2">
        <v>117</v>
      </c>
      <c r="B118" s="2">
        <v>29</v>
      </c>
      <c r="C118" s="8" t="s">
        <v>19</v>
      </c>
      <c r="D118" s="8" t="s">
        <v>163</v>
      </c>
      <c r="E118" s="8" t="s">
        <v>166</v>
      </c>
      <c r="F118" s="7">
        <v>202.46</v>
      </c>
      <c r="G118" s="8" t="s">
        <v>173</v>
      </c>
      <c r="H118" s="8" t="s">
        <v>23</v>
      </c>
      <c r="I118" s="8" t="s">
        <v>96</v>
      </c>
      <c r="J118" s="8" t="s">
        <v>54</v>
      </c>
      <c r="K118" s="2">
        <v>5</v>
      </c>
      <c r="L118" s="8" t="s">
        <v>26</v>
      </c>
      <c r="M118" s="8" t="s">
        <v>28</v>
      </c>
      <c r="N118" s="8" t="s">
        <v>164</v>
      </c>
      <c r="O118" s="8" t="s">
        <v>164</v>
      </c>
      <c r="P118" s="2">
        <v>9</v>
      </c>
      <c r="Q118" s="8" t="s">
        <v>59</v>
      </c>
      <c r="R118" s="8" t="s">
        <v>88</v>
      </c>
      <c r="S118" s="8" t="s">
        <v>171</v>
      </c>
    </row>
    <row r="119" spans="1:19" x14ac:dyDescent="0.25">
      <c r="A119" s="2">
        <v>118</v>
      </c>
      <c r="B119" s="2">
        <v>51</v>
      </c>
      <c r="C119" s="8" t="s">
        <v>169</v>
      </c>
      <c r="D119" s="8" t="s">
        <v>182</v>
      </c>
      <c r="E119" s="8" t="s">
        <v>166</v>
      </c>
      <c r="F119" s="7">
        <v>350.86</v>
      </c>
      <c r="G119" s="8" t="s">
        <v>85</v>
      </c>
      <c r="H119" s="8" t="s">
        <v>45</v>
      </c>
      <c r="I119" s="8" t="s">
        <v>108</v>
      </c>
      <c r="J119" s="8" t="s">
        <v>39</v>
      </c>
      <c r="K119" s="2">
        <v>2</v>
      </c>
      <c r="L119" s="8" t="s">
        <v>164</v>
      </c>
      <c r="M119" s="8" t="s">
        <v>55</v>
      </c>
      <c r="N119" s="8" t="s">
        <v>26</v>
      </c>
      <c r="O119" s="8" t="s">
        <v>164</v>
      </c>
      <c r="P119" s="2">
        <v>3</v>
      </c>
      <c r="Q119" s="8" t="s">
        <v>46</v>
      </c>
      <c r="R119" s="8" t="s">
        <v>30</v>
      </c>
      <c r="S119" s="8" t="s">
        <v>165</v>
      </c>
    </row>
    <row r="120" spans="1:19" x14ac:dyDescent="0.25">
      <c r="A120" s="2">
        <v>119</v>
      </c>
      <c r="B120" s="2">
        <v>50</v>
      </c>
      <c r="C120" s="8" t="s">
        <v>169</v>
      </c>
      <c r="D120" s="8" t="s">
        <v>185</v>
      </c>
      <c r="E120" s="8" t="s">
        <v>69</v>
      </c>
      <c r="F120" s="7">
        <v>469.56</v>
      </c>
      <c r="G120" s="8" t="s">
        <v>172</v>
      </c>
      <c r="H120" s="8" t="s">
        <v>23</v>
      </c>
      <c r="I120" s="8" t="s">
        <v>96</v>
      </c>
      <c r="J120" s="8" t="s">
        <v>25</v>
      </c>
      <c r="K120" s="2">
        <v>2</v>
      </c>
      <c r="L120" s="8" t="s">
        <v>164</v>
      </c>
      <c r="M120" s="8" t="s">
        <v>28</v>
      </c>
      <c r="N120" s="8" t="s">
        <v>164</v>
      </c>
      <c r="O120" s="8" t="s">
        <v>164</v>
      </c>
      <c r="P120" s="2">
        <v>3</v>
      </c>
      <c r="Q120" s="8" t="s">
        <v>168</v>
      </c>
      <c r="R120" s="8" t="s">
        <v>41</v>
      </c>
      <c r="S120" s="8" t="s">
        <v>165</v>
      </c>
    </row>
    <row r="121" spans="1:19" x14ac:dyDescent="0.25">
      <c r="A121" s="2">
        <v>120</v>
      </c>
      <c r="B121" s="2">
        <v>40</v>
      </c>
      <c r="C121" s="8" t="s">
        <v>19</v>
      </c>
      <c r="D121" s="8" t="s">
        <v>73</v>
      </c>
      <c r="E121" s="8" t="s">
        <v>178</v>
      </c>
      <c r="F121" s="7">
        <v>275.76</v>
      </c>
      <c r="G121" s="8" t="s">
        <v>167</v>
      </c>
      <c r="H121" s="8" t="s">
        <v>45</v>
      </c>
      <c r="I121" s="8" t="s">
        <v>108</v>
      </c>
      <c r="J121" s="8" t="s">
        <v>25</v>
      </c>
      <c r="K121" s="2">
        <v>1</v>
      </c>
      <c r="L121" s="8" t="s">
        <v>26</v>
      </c>
      <c r="M121" s="8" t="s">
        <v>55</v>
      </c>
      <c r="N121" s="8" t="s">
        <v>26</v>
      </c>
      <c r="O121" s="8" t="s">
        <v>26</v>
      </c>
      <c r="P121" s="2">
        <v>9</v>
      </c>
      <c r="Q121" s="8" t="s">
        <v>35</v>
      </c>
      <c r="R121" s="8" t="s">
        <v>41</v>
      </c>
      <c r="S121" s="8" t="s">
        <v>174</v>
      </c>
    </row>
    <row r="122" spans="1:19" x14ac:dyDescent="0.25">
      <c r="A122" s="2">
        <v>121</v>
      </c>
      <c r="B122" s="2">
        <v>41</v>
      </c>
      <c r="C122" s="8" t="s">
        <v>169</v>
      </c>
      <c r="D122" s="8" t="s">
        <v>73</v>
      </c>
      <c r="E122" s="8" t="s">
        <v>21</v>
      </c>
      <c r="F122" s="7">
        <v>386.52</v>
      </c>
      <c r="G122" s="8" t="s">
        <v>170</v>
      </c>
      <c r="H122" s="8" t="s">
        <v>92</v>
      </c>
      <c r="I122" s="8" t="s">
        <v>108</v>
      </c>
      <c r="J122" s="8" t="s">
        <v>39</v>
      </c>
      <c r="K122" s="2">
        <v>2</v>
      </c>
      <c r="L122" s="8" t="s">
        <v>26</v>
      </c>
      <c r="M122" s="8" t="s">
        <v>28</v>
      </c>
      <c r="N122" s="8" t="s">
        <v>26</v>
      </c>
      <c r="O122" s="8" t="s">
        <v>26</v>
      </c>
      <c r="P122" s="2">
        <v>9</v>
      </c>
      <c r="Q122" s="8" t="s">
        <v>27</v>
      </c>
      <c r="R122" s="8" t="s">
        <v>30</v>
      </c>
      <c r="S122" s="8" t="s">
        <v>174</v>
      </c>
    </row>
    <row r="123" spans="1:19" x14ac:dyDescent="0.25">
      <c r="A123" s="2">
        <v>122</v>
      </c>
      <c r="B123" s="2">
        <v>54</v>
      </c>
      <c r="C123" s="8" t="s">
        <v>19</v>
      </c>
      <c r="D123" s="8" t="s">
        <v>180</v>
      </c>
      <c r="E123" s="8" t="s">
        <v>166</v>
      </c>
      <c r="F123" s="7">
        <v>53.71</v>
      </c>
      <c r="G123" s="8" t="s">
        <v>170</v>
      </c>
      <c r="H123" s="8" t="s">
        <v>45</v>
      </c>
      <c r="I123" s="8" t="s">
        <v>94</v>
      </c>
      <c r="J123" s="8" t="s">
        <v>39</v>
      </c>
      <c r="K123" s="2">
        <v>1</v>
      </c>
      <c r="L123" s="8" t="s">
        <v>164</v>
      </c>
      <c r="M123" s="8" t="s">
        <v>28</v>
      </c>
      <c r="N123" s="8" t="s">
        <v>26</v>
      </c>
      <c r="O123" s="8" t="s">
        <v>26</v>
      </c>
      <c r="P123" s="2">
        <v>10</v>
      </c>
      <c r="Q123" s="8" t="s">
        <v>27</v>
      </c>
      <c r="R123" s="8" t="s">
        <v>88</v>
      </c>
      <c r="S123" s="8" t="s">
        <v>165</v>
      </c>
    </row>
    <row r="124" spans="1:19" x14ac:dyDescent="0.25">
      <c r="A124" s="2">
        <v>123</v>
      </c>
      <c r="B124" s="2">
        <v>52</v>
      </c>
      <c r="C124" s="8" t="s">
        <v>169</v>
      </c>
      <c r="D124" s="8" t="s">
        <v>180</v>
      </c>
      <c r="E124" s="8" t="s">
        <v>21</v>
      </c>
      <c r="F124" s="7">
        <v>113.47</v>
      </c>
      <c r="G124" s="8" t="s">
        <v>170</v>
      </c>
      <c r="H124" s="8" t="s">
        <v>45</v>
      </c>
      <c r="I124" s="8" t="s">
        <v>108</v>
      </c>
      <c r="J124" s="8" t="s">
        <v>25</v>
      </c>
      <c r="K124" s="2">
        <v>2</v>
      </c>
      <c r="L124" s="8" t="s">
        <v>164</v>
      </c>
      <c r="M124" s="8" t="s">
        <v>55</v>
      </c>
      <c r="N124" s="8" t="s">
        <v>164</v>
      </c>
      <c r="O124" s="8" t="s">
        <v>26</v>
      </c>
      <c r="P124" s="2">
        <v>13</v>
      </c>
      <c r="Q124" s="8" t="s">
        <v>35</v>
      </c>
      <c r="R124" s="8" t="s">
        <v>88</v>
      </c>
      <c r="S124" s="8" t="s">
        <v>165</v>
      </c>
    </row>
    <row r="125" spans="1:19" x14ac:dyDescent="0.25">
      <c r="A125" s="2">
        <v>124</v>
      </c>
      <c r="B125" s="2">
        <v>61</v>
      </c>
      <c r="C125" s="8" t="s">
        <v>169</v>
      </c>
      <c r="D125" s="8" t="s">
        <v>73</v>
      </c>
      <c r="E125" s="8" t="s">
        <v>178</v>
      </c>
      <c r="F125" s="7">
        <v>256.04000000000002</v>
      </c>
      <c r="G125" s="8" t="s">
        <v>173</v>
      </c>
      <c r="H125" s="8" t="s">
        <v>45</v>
      </c>
      <c r="I125" s="8" t="s">
        <v>96</v>
      </c>
      <c r="J125" s="8" t="s">
        <v>58</v>
      </c>
      <c r="K125" s="2">
        <v>2</v>
      </c>
      <c r="L125" s="8" t="s">
        <v>164</v>
      </c>
      <c r="M125" s="8" t="s">
        <v>28</v>
      </c>
      <c r="N125" s="8" t="s">
        <v>26</v>
      </c>
      <c r="O125" s="8" t="s">
        <v>26</v>
      </c>
      <c r="P125" s="2">
        <v>2</v>
      </c>
      <c r="Q125" s="8" t="s">
        <v>168</v>
      </c>
      <c r="R125" s="8" t="s">
        <v>88</v>
      </c>
      <c r="S125" s="8" t="s">
        <v>177</v>
      </c>
    </row>
    <row r="126" spans="1:19" x14ac:dyDescent="0.25">
      <c r="A126" s="2">
        <v>125</v>
      </c>
      <c r="B126" s="2">
        <v>57</v>
      </c>
      <c r="C126" s="8" t="s">
        <v>19</v>
      </c>
      <c r="D126" s="8" t="s">
        <v>185</v>
      </c>
      <c r="E126" s="8" t="s">
        <v>166</v>
      </c>
      <c r="F126" s="7">
        <v>19.809999999999999</v>
      </c>
      <c r="G126" s="8" t="s">
        <v>167</v>
      </c>
      <c r="H126" s="8" t="s">
        <v>23</v>
      </c>
      <c r="I126" s="8" t="s">
        <v>53</v>
      </c>
      <c r="J126" s="8" t="s">
        <v>54</v>
      </c>
      <c r="K126" s="2">
        <v>5</v>
      </c>
      <c r="L126" s="8" t="s">
        <v>26</v>
      </c>
      <c r="M126" s="8" t="s">
        <v>28</v>
      </c>
      <c r="N126" s="8" t="s">
        <v>164</v>
      </c>
      <c r="O126" s="8" t="s">
        <v>164</v>
      </c>
      <c r="P126" s="2">
        <v>4</v>
      </c>
      <c r="Q126" s="8" t="s">
        <v>168</v>
      </c>
      <c r="R126" s="8" t="s">
        <v>88</v>
      </c>
      <c r="S126" s="8" t="s">
        <v>165</v>
      </c>
    </row>
    <row r="127" spans="1:19" x14ac:dyDescent="0.25">
      <c r="A127" s="2">
        <v>126</v>
      </c>
      <c r="B127" s="2">
        <v>39</v>
      </c>
      <c r="C127" s="8" t="s">
        <v>19</v>
      </c>
      <c r="D127" s="8" t="s">
        <v>185</v>
      </c>
      <c r="E127" s="8" t="s">
        <v>69</v>
      </c>
      <c r="F127" s="7">
        <v>133.9</v>
      </c>
      <c r="G127" s="8" t="s">
        <v>170</v>
      </c>
      <c r="H127" s="8" t="s">
        <v>38</v>
      </c>
      <c r="I127" s="8" t="s">
        <v>94</v>
      </c>
      <c r="J127" s="8" t="s">
        <v>25</v>
      </c>
      <c r="K127" s="2">
        <v>2</v>
      </c>
      <c r="L127" s="8" t="s">
        <v>26</v>
      </c>
      <c r="M127" s="8" t="s">
        <v>55</v>
      </c>
      <c r="N127" s="8" t="s">
        <v>26</v>
      </c>
      <c r="O127" s="8" t="s">
        <v>164</v>
      </c>
      <c r="P127" s="2">
        <v>3</v>
      </c>
      <c r="Q127" s="8" t="s">
        <v>27</v>
      </c>
      <c r="R127" s="8" t="s">
        <v>30</v>
      </c>
      <c r="S127" s="8" t="s">
        <v>175</v>
      </c>
    </row>
    <row r="128" spans="1:19" x14ac:dyDescent="0.25">
      <c r="A128" s="2">
        <v>127</v>
      </c>
      <c r="B128" s="2">
        <v>44</v>
      </c>
      <c r="C128" s="8" t="s">
        <v>19</v>
      </c>
      <c r="D128" s="8" t="s">
        <v>180</v>
      </c>
      <c r="E128" s="8" t="s">
        <v>176</v>
      </c>
      <c r="F128" s="7">
        <v>263.52999999999997</v>
      </c>
      <c r="G128" s="8" t="s">
        <v>170</v>
      </c>
      <c r="H128" s="8" t="s">
        <v>38</v>
      </c>
      <c r="I128" s="8" t="s">
        <v>96</v>
      </c>
      <c r="J128" s="8" t="s">
        <v>39</v>
      </c>
      <c r="K128" s="2">
        <v>1</v>
      </c>
      <c r="L128" s="8" t="s">
        <v>26</v>
      </c>
      <c r="M128" s="8" t="s">
        <v>28</v>
      </c>
      <c r="N128" s="8" t="s">
        <v>164</v>
      </c>
      <c r="O128" s="8" t="s">
        <v>164</v>
      </c>
      <c r="P128" s="2">
        <v>6</v>
      </c>
      <c r="Q128" s="8" t="s">
        <v>35</v>
      </c>
      <c r="R128" s="8" t="s">
        <v>30</v>
      </c>
      <c r="S128" s="8" t="s">
        <v>174</v>
      </c>
    </row>
    <row r="129" spans="1:19" x14ac:dyDescent="0.25">
      <c r="A129" s="2">
        <v>128</v>
      </c>
      <c r="B129" s="2">
        <v>52</v>
      </c>
      <c r="C129" s="8" t="s">
        <v>19</v>
      </c>
      <c r="D129" s="8" t="s">
        <v>183</v>
      </c>
      <c r="E129" s="8" t="s">
        <v>69</v>
      </c>
      <c r="F129" s="7">
        <v>17.329999999999998</v>
      </c>
      <c r="G129" s="8" t="s">
        <v>85</v>
      </c>
      <c r="H129" s="8" t="s">
        <v>45</v>
      </c>
      <c r="I129" s="8" t="s">
        <v>96</v>
      </c>
      <c r="J129" s="8" t="s">
        <v>25</v>
      </c>
      <c r="K129" s="2">
        <v>3</v>
      </c>
      <c r="L129" s="8" t="s">
        <v>26</v>
      </c>
      <c r="M129" s="8" t="s">
        <v>28</v>
      </c>
      <c r="N129" s="8" t="s">
        <v>26</v>
      </c>
      <c r="O129" s="8" t="s">
        <v>26</v>
      </c>
      <c r="P129" s="2">
        <v>9</v>
      </c>
      <c r="Q129" s="8" t="s">
        <v>35</v>
      </c>
      <c r="R129" s="8" t="s">
        <v>41</v>
      </c>
      <c r="S129" s="8" t="s">
        <v>165</v>
      </c>
    </row>
    <row r="130" spans="1:19" x14ac:dyDescent="0.25">
      <c r="A130" s="2">
        <v>129</v>
      </c>
      <c r="B130" s="2">
        <v>18</v>
      </c>
      <c r="C130" s="8" t="s">
        <v>169</v>
      </c>
      <c r="D130" s="8" t="s">
        <v>185</v>
      </c>
      <c r="E130" s="8" t="s">
        <v>69</v>
      </c>
      <c r="F130" s="7">
        <v>139.63</v>
      </c>
      <c r="G130" s="8" t="s">
        <v>172</v>
      </c>
      <c r="H130" s="8" t="s">
        <v>23</v>
      </c>
      <c r="I130" s="8" t="s">
        <v>94</v>
      </c>
      <c r="J130" s="8" t="s">
        <v>54</v>
      </c>
      <c r="K130" s="2">
        <v>3</v>
      </c>
      <c r="L130" s="8" t="s">
        <v>164</v>
      </c>
      <c r="M130" s="8" t="s">
        <v>55</v>
      </c>
      <c r="N130" s="8" t="s">
        <v>26</v>
      </c>
      <c r="O130" s="8" t="s">
        <v>26</v>
      </c>
      <c r="P130" s="2">
        <v>6</v>
      </c>
      <c r="Q130" s="8" t="s">
        <v>27</v>
      </c>
      <c r="R130" s="8" t="s">
        <v>41</v>
      </c>
      <c r="S130" s="8" t="s">
        <v>179</v>
      </c>
    </row>
    <row r="131" spans="1:19" x14ac:dyDescent="0.25">
      <c r="A131" s="2">
        <v>130</v>
      </c>
      <c r="B131" s="2">
        <v>52</v>
      </c>
      <c r="C131" s="8" t="s">
        <v>169</v>
      </c>
      <c r="D131" s="8" t="s">
        <v>73</v>
      </c>
      <c r="E131" s="8" t="s">
        <v>176</v>
      </c>
      <c r="F131" s="7">
        <v>261.88</v>
      </c>
      <c r="G131" s="8" t="s">
        <v>172</v>
      </c>
      <c r="H131" s="8" t="s">
        <v>38</v>
      </c>
      <c r="I131" s="8" t="s">
        <v>94</v>
      </c>
      <c r="J131" s="8" t="s">
        <v>25</v>
      </c>
      <c r="K131" s="2">
        <v>3</v>
      </c>
      <c r="L131" s="8" t="s">
        <v>164</v>
      </c>
      <c r="M131" s="8" t="s">
        <v>28</v>
      </c>
      <c r="N131" s="8" t="s">
        <v>26</v>
      </c>
      <c r="O131" s="8" t="s">
        <v>26</v>
      </c>
      <c r="P131" s="2">
        <v>5</v>
      </c>
      <c r="Q131" s="8" t="s">
        <v>35</v>
      </c>
      <c r="R131" s="8" t="s">
        <v>88</v>
      </c>
      <c r="S131" s="8" t="s">
        <v>165</v>
      </c>
    </row>
    <row r="132" spans="1:19" x14ac:dyDescent="0.25">
      <c r="A132" s="2">
        <v>131</v>
      </c>
      <c r="B132" s="2">
        <v>54</v>
      </c>
      <c r="C132" s="8" t="s">
        <v>169</v>
      </c>
      <c r="D132" s="8" t="s">
        <v>182</v>
      </c>
      <c r="E132" s="8" t="s">
        <v>176</v>
      </c>
      <c r="F132" s="7">
        <v>290.83999999999997</v>
      </c>
      <c r="G132" s="8" t="s">
        <v>172</v>
      </c>
      <c r="H132" s="8" t="s">
        <v>92</v>
      </c>
      <c r="I132" s="8" t="s">
        <v>96</v>
      </c>
      <c r="J132" s="8" t="s">
        <v>39</v>
      </c>
      <c r="K132" s="2">
        <v>1</v>
      </c>
      <c r="L132" s="8" t="s">
        <v>164</v>
      </c>
      <c r="M132" s="8" t="s">
        <v>55</v>
      </c>
      <c r="N132" s="8" t="s">
        <v>164</v>
      </c>
      <c r="O132" s="8" t="s">
        <v>164</v>
      </c>
      <c r="P132" s="2">
        <v>6</v>
      </c>
      <c r="Q132" s="8" t="s">
        <v>35</v>
      </c>
      <c r="R132" s="8" t="s">
        <v>88</v>
      </c>
      <c r="S132" s="8" t="s">
        <v>165</v>
      </c>
    </row>
    <row r="133" spans="1:19" x14ac:dyDescent="0.25">
      <c r="A133" s="2">
        <v>132</v>
      </c>
      <c r="B133" s="2">
        <v>64</v>
      </c>
      <c r="C133" s="8" t="s">
        <v>19</v>
      </c>
      <c r="D133" s="8" t="s">
        <v>185</v>
      </c>
      <c r="E133" s="8" t="s">
        <v>176</v>
      </c>
      <c r="F133" s="7">
        <v>463.62</v>
      </c>
      <c r="G133" s="8" t="s">
        <v>85</v>
      </c>
      <c r="H133" s="8" t="s">
        <v>92</v>
      </c>
      <c r="I133" s="8" t="s">
        <v>53</v>
      </c>
      <c r="J133" s="8" t="s">
        <v>58</v>
      </c>
      <c r="K133" s="2">
        <v>1</v>
      </c>
      <c r="L133" s="8" t="s">
        <v>26</v>
      </c>
      <c r="M133" s="8" t="s">
        <v>28</v>
      </c>
      <c r="N133" s="8" t="s">
        <v>26</v>
      </c>
      <c r="O133" s="8" t="s">
        <v>164</v>
      </c>
      <c r="P133" s="2">
        <v>11</v>
      </c>
      <c r="Q133" s="8" t="s">
        <v>59</v>
      </c>
      <c r="R133" s="8" t="s">
        <v>41</v>
      </c>
      <c r="S133" s="8" t="s">
        <v>177</v>
      </c>
    </row>
    <row r="134" spans="1:19" x14ac:dyDescent="0.25">
      <c r="A134" s="2">
        <v>133</v>
      </c>
      <c r="B134" s="2">
        <v>31</v>
      </c>
      <c r="C134" s="8" t="s">
        <v>19</v>
      </c>
      <c r="D134" s="8" t="s">
        <v>163</v>
      </c>
      <c r="E134" s="8" t="s">
        <v>166</v>
      </c>
      <c r="F134" s="7">
        <v>326.22000000000003</v>
      </c>
      <c r="G134" s="8" t="s">
        <v>173</v>
      </c>
      <c r="H134" s="8" t="s">
        <v>23</v>
      </c>
      <c r="I134" s="8" t="s">
        <v>144</v>
      </c>
      <c r="J134" s="8" t="s">
        <v>39</v>
      </c>
      <c r="K134" s="2">
        <v>3</v>
      </c>
      <c r="L134" s="8" t="s">
        <v>26</v>
      </c>
      <c r="M134" s="8" t="s">
        <v>28</v>
      </c>
      <c r="N134" s="8" t="s">
        <v>26</v>
      </c>
      <c r="O134" s="8" t="s">
        <v>164</v>
      </c>
      <c r="P134" s="2">
        <v>6</v>
      </c>
      <c r="Q134" s="8" t="s">
        <v>59</v>
      </c>
      <c r="R134" s="8" t="s">
        <v>41</v>
      </c>
      <c r="S134" s="8" t="s">
        <v>175</v>
      </c>
    </row>
    <row r="135" spans="1:19" x14ac:dyDescent="0.25">
      <c r="A135" s="2">
        <v>134</v>
      </c>
      <c r="B135" s="2">
        <v>20</v>
      </c>
      <c r="C135" s="8" t="s">
        <v>169</v>
      </c>
      <c r="D135" s="8" t="s">
        <v>185</v>
      </c>
      <c r="E135" s="8" t="s">
        <v>21</v>
      </c>
      <c r="F135" s="7">
        <v>213.22</v>
      </c>
      <c r="G135" s="8" t="s">
        <v>85</v>
      </c>
      <c r="H135" s="8" t="s">
        <v>92</v>
      </c>
      <c r="I135" s="8" t="s">
        <v>96</v>
      </c>
      <c r="J135" s="8" t="s">
        <v>58</v>
      </c>
      <c r="K135" s="2">
        <v>2</v>
      </c>
      <c r="L135" s="8" t="s">
        <v>164</v>
      </c>
      <c r="M135" s="8" t="s">
        <v>28</v>
      </c>
      <c r="N135" s="8" t="s">
        <v>164</v>
      </c>
      <c r="O135" s="8" t="s">
        <v>26</v>
      </c>
      <c r="P135" s="2">
        <v>12</v>
      </c>
      <c r="Q135" s="8" t="s">
        <v>46</v>
      </c>
      <c r="R135" s="8" t="s">
        <v>88</v>
      </c>
      <c r="S135" s="8" t="s">
        <v>171</v>
      </c>
    </row>
    <row r="136" spans="1:19" x14ac:dyDescent="0.25">
      <c r="A136" s="2">
        <v>135</v>
      </c>
      <c r="B136" s="2">
        <v>18</v>
      </c>
      <c r="C136" s="8" t="s">
        <v>19</v>
      </c>
      <c r="D136" s="8" t="s">
        <v>183</v>
      </c>
      <c r="E136" s="8" t="s">
        <v>21</v>
      </c>
      <c r="F136" s="7">
        <v>465.87</v>
      </c>
      <c r="G136" s="8" t="s">
        <v>170</v>
      </c>
      <c r="H136" s="8" t="s">
        <v>92</v>
      </c>
      <c r="I136" s="8" t="s">
        <v>94</v>
      </c>
      <c r="J136" s="8" t="s">
        <v>54</v>
      </c>
      <c r="K136" s="2">
        <v>3</v>
      </c>
      <c r="L136" s="8" t="s">
        <v>164</v>
      </c>
      <c r="M136" s="8" t="s">
        <v>28</v>
      </c>
      <c r="N136" s="8" t="s">
        <v>164</v>
      </c>
      <c r="O136" s="8" t="s">
        <v>26</v>
      </c>
      <c r="P136" s="2">
        <v>7</v>
      </c>
      <c r="Q136" s="8" t="s">
        <v>46</v>
      </c>
      <c r="R136" s="8" t="s">
        <v>41</v>
      </c>
      <c r="S136" s="8" t="s">
        <v>179</v>
      </c>
    </row>
    <row r="137" spans="1:19" x14ac:dyDescent="0.25">
      <c r="A137" s="2">
        <v>136</v>
      </c>
      <c r="B137" s="2">
        <v>22</v>
      </c>
      <c r="C137" s="8" t="s">
        <v>169</v>
      </c>
      <c r="D137" s="8" t="s">
        <v>180</v>
      </c>
      <c r="E137" s="8" t="s">
        <v>176</v>
      </c>
      <c r="F137" s="7">
        <v>394.59</v>
      </c>
      <c r="G137" s="8" t="s">
        <v>167</v>
      </c>
      <c r="H137" s="8" t="s">
        <v>92</v>
      </c>
      <c r="I137" s="8" t="s">
        <v>108</v>
      </c>
      <c r="J137" s="8" t="s">
        <v>39</v>
      </c>
      <c r="K137" s="2">
        <v>4</v>
      </c>
      <c r="L137" s="8" t="s">
        <v>164</v>
      </c>
      <c r="M137" s="8" t="s">
        <v>55</v>
      </c>
      <c r="N137" s="8" t="s">
        <v>26</v>
      </c>
      <c r="O137" s="8" t="s">
        <v>164</v>
      </c>
      <c r="P137" s="2">
        <v>10</v>
      </c>
      <c r="Q137" s="8" t="s">
        <v>168</v>
      </c>
      <c r="R137" s="8" t="s">
        <v>88</v>
      </c>
      <c r="S137" s="8" t="s">
        <v>171</v>
      </c>
    </row>
    <row r="138" spans="1:19" x14ac:dyDescent="0.25">
      <c r="A138" s="2">
        <v>137</v>
      </c>
      <c r="B138" s="2">
        <v>43</v>
      </c>
      <c r="C138" s="8" t="s">
        <v>169</v>
      </c>
      <c r="D138" s="8" t="s">
        <v>185</v>
      </c>
      <c r="E138" s="8" t="s">
        <v>69</v>
      </c>
      <c r="F138" s="7">
        <v>108</v>
      </c>
      <c r="G138" s="8" t="s">
        <v>170</v>
      </c>
      <c r="H138" s="8" t="s">
        <v>38</v>
      </c>
      <c r="I138" s="8" t="s">
        <v>108</v>
      </c>
      <c r="J138" s="8" t="s">
        <v>25</v>
      </c>
      <c r="K138" s="2">
        <v>1</v>
      </c>
      <c r="L138" s="8" t="s">
        <v>26</v>
      </c>
      <c r="M138" s="8" t="s">
        <v>28</v>
      </c>
      <c r="N138" s="8" t="s">
        <v>164</v>
      </c>
      <c r="O138" s="8" t="s">
        <v>164</v>
      </c>
      <c r="P138" s="2">
        <v>12</v>
      </c>
      <c r="Q138" s="8" t="s">
        <v>59</v>
      </c>
      <c r="R138" s="8" t="s">
        <v>30</v>
      </c>
      <c r="S138" s="8" t="s">
        <v>174</v>
      </c>
    </row>
    <row r="139" spans="1:19" x14ac:dyDescent="0.25">
      <c r="A139" s="2">
        <v>138</v>
      </c>
      <c r="B139" s="2">
        <v>31</v>
      </c>
      <c r="C139" s="8" t="s">
        <v>169</v>
      </c>
      <c r="D139" s="8" t="s">
        <v>181</v>
      </c>
      <c r="E139" s="8" t="s">
        <v>178</v>
      </c>
      <c r="F139" s="7">
        <v>74.11</v>
      </c>
      <c r="G139" s="8" t="s">
        <v>170</v>
      </c>
      <c r="H139" s="8" t="s">
        <v>92</v>
      </c>
      <c r="I139" s="8" t="s">
        <v>94</v>
      </c>
      <c r="J139" s="8" t="s">
        <v>39</v>
      </c>
      <c r="K139" s="2">
        <v>4</v>
      </c>
      <c r="L139" s="8" t="s">
        <v>164</v>
      </c>
      <c r="M139" s="8" t="s">
        <v>55</v>
      </c>
      <c r="N139" s="8" t="s">
        <v>164</v>
      </c>
      <c r="O139" s="8" t="s">
        <v>164</v>
      </c>
      <c r="P139" s="2">
        <v>0</v>
      </c>
      <c r="Q139" s="8" t="s">
        <v>59</v>
      </c>
      <c r="R139" s="8" t="s">
        <v>88</v>
      </c>
      <c r="S139" s="8" t="s">
        <v>175</v>
      </c>
    </row>
    <row r="140" spans="1:19" x14ac:dyDescent="0.25">
      <c r="A140" s="2">
        <v>139</v>
      </c>
      <c r="B140" s="2">
        <v>56</v>
      </c>
      <c r="C140" s="8" t="s">
        <v>169</v>
      </c>
      <c r="D140" s="8" t="s">
        <v>184</v>
      </c>
      <c r="E140" s="8" t="s">
        <v>176</v>
      </c>
      <c r="F140" s="7">
        <v>341.15</v>
      </c>
      <c r="G140" s="8" t="s">
        <v>167</v>
      </c>
      <c r="H140" s="8" t="s">
        <v>45</v>
      </c>
      <c r="I140" s="8" t="s">
        <v>94</v>
      </c>
      <c r="J140" s="8" t="s">
        <v>39</v>
      </c>
      <c r="K140" s="2">
        <v>4</v>
      </c>
      <c r="L140" s="8" t="s">
        <v>26</v>
      </c>
      <c r="M140" s="8" t="s">
        <v>55</v>
      </c>
      <c r="N140" s="8" t="s">
        <v>26</v>
      </c>
      <c r="O140" s="8" t="s">
        <v>26</v>
      </c>
      <c r="P140" s="2">
        <v>14</v>
      </c>
      <c r="Q140" s="8" t="s">
        <v>59</v>
      </c>
      <c r="R140" s="8" t="s">
        <v>30</v>
      </c>
      <c r="S140" s="8" t="s">
        <v>165</v>
      </c>
    </row>
    <row r="141" spans="1:19" x14ac:dyDescent="0.25">
      <c r="A141" s="2">
        <v>140</v>
      </c>
      <c r="B141" s="2">
        <v>44</v>
      </c>
      <c r="C141" s="8" t="s">
        <v>169</v>
      </c>
      <c r="D141" s="8" t="s">
        <v>73</v>
      </c>
      <c r="E141" s="8" t="s">
        <v>69</v>
      </c>
      <c r="F141" s="7">
        <v>284.33999999999997</v>
      </c>
      <c r="G141" s="8" t="s">
        <v>172</v>
      </c>
      <c r="H141" s="8" t="s">
        <v>45</v>
      </c>
      <c r="I141" s="8" t="s">
        <v>144</v>
      </c>
      <c r="J141" s="8" t="s">
        <v>54</v>
      </c>
      <c r="K141" s="2">
        <v>1</v>
      </c>
      <c r="L141" s="8" t="s">
        <v>164</v>
      </c>
      <c r="M141" s="8" t="s">
        <v>28</v>
      </c>
      <c r="N141" s="8" t="s">
        <v>164</v>
      </c>
      <c r="O141" s="8" t="s">
        <v>26</v>
      </c>
      <c r="P141" s="2">
        <v>2</v>
      </c>
      <c r="Q141" s="8" t="s">
        <v>59</v>
      </c>
      <c r="R141" s="8" t="s">
        <v>30</v>
      </c>
      <c r="S141" s="8" t="s">
        <v>174</v>
      </c>
    </row>
    <row r="142" spans="1:19" x14ac:dyDescent="0.25">
      <c r="A142" s="2">
        <v>141</v>
      </c>
      <c r="B142" s="2">
        <v>26</v>
      </c>
      <c r="C142" s="8" t="s">
        <v>19</v>
      </c>
      <c r="D142" s="8" t="s">
        <v>163</v>
      </c>
      <c r="E142" s="8" t="s">
        <v>69</v>
      </c>
      <c r="F142" s="7">
        <v>396.94</v>
      </c>
      <c r="G142" s="8" t="s">
        <v>85</v>
      </c>
      <c r="H142" s="8" t="s">
        <v>92</v>
      </c>
      <c r="I142" s="8" t="s">
        <v>94</v>
      </c>
      <c r="J142" s="8" t="s">
        <v>58</v>
      </c>
      <c r="K142" s="2">
        <v>3</v>
      </c>
      <c r="L142" s="8" t="s">
        <v>164</v>
      </c>
      <c r="M142" s="8" t="s">
        <v>55</v>
      </c>
      <c r="N142" s="8" t="s">
        <v>26</v>
      </c>
      <c r="O142" s="8" t="s">
        <v>164</v>
      </c>
      <c r="P142" s="2">
        <v>11</v>
      </c>
      <c r="Q142" s="8" t="s">
        <v>168</v>
      </c>
      <c r="R142" s="8" t="s">
        <v>30</v>
      </c>
      <c r="S142" s="8" t="s">
        <v>171</v>
      </c>
    </row>
    <row r="143" spans="1:19" x14ac:dyDescent="0.25">
      <c r="A143" s="2">
        <v>142</v>
      </c>
      <c r="B143" s="2">
        <v>32</v>
      </c>
      <c r="C143" s="8" t="s">
        <v>19</v>
      </c>
      <c r="D143" s="8" t="s">
        <v>163</v>
      </c>
      <c r="E143" s="8" t="s">
        <v>166</v>
      </c>
      <c r="F143" s="7">
        <v>372.01</v>
      </c>
      <c r="G143" s="8" t="s">
        <v>173</v>
      </c>
      <c r="H143" s="8" t="s">
        <v>45</v>
      </c>
      <c r="I143" s="8" t="s">
        <v>108</v>
      </c>
      <c r="J143" s="8" t="s">
        <v>58</v>
      </c>
      <c r="K143" s="2">
        <v>5</v>
      </c>
      <c r="L143" s="8" t="s">
        <v>26</v>
      </c>
      <c r="M143" s="8" t="s">
        <v>28</v>
      </c>
      <c r="N143" s="8" t="s">
        <v>26</v>
      </c>
      <c r="O143" s="8" t="s">
        <v>164</v>
      </c>
      <c r="P143" s="2">
        <v>2</v>
      </c>
      <c r="Q143" s="8" t="s">
        <v>27</v>
      </c>
      <c r="R143" s="8" t="s">
        <v>41</v>
      </c>
      <c r="S143" s="8" t="s">
        <v>175</v>
      </c>
    </row>
    <row r="144" spans="1:19" x14ac:dyDescent="0.25">
      <c r="A144" s="2">
        <v>143</v>
      </c>
      <c r="B144" s="2">
        <v>32</v>
      </c>
      <c r="C144" s="8" t="s">
        <v>19</v>
      </c>
      <c r="D144" s="8" t="s">
        <v>163</v>
      </c>
      <c r="E144" s="8" t="s">
        <v>166</v>
      </c>
      <c r="F144" s="7">
        <v>316.35000000000002</v>
      </c>
      <c r="G144" s="8" t="s">
        <v>170</v>
      </c>
      <c r="H144" s="8" t="s">
        <v>38</v>
      </c>
      <c r="I144" s="8" t="s">
        <v>53</v>
      </c>
      <c r="J144" s="8" t="s">
        <v>25</v>
      </c>
      <c r="K144" s="2">
        <v>4</v>
      </c>
      <c r="L144" s="8" t="s">
        <v>26</v>
      </c>
      <c r="M144" s="8" t="s">
        <v>55</v>
      </c>
      <c r="N144" s="8" t="s">
        <v>26</v>
      </c>
      <c r="O144" s="8" t="s">
        <v>26</v>
      </c>
      <c r="P144" s="2">
        <v>4</v>
      </c>
      <c r="Q144" s="8" t="s">
        <v>168</v>
      </c>
      <c r="R144" s="8" t="s">
        <v>41</v>
      </c>
      <c r="S144" s="8" t="s">
        <v>175</v>
      </c>
    </row>
    <row r="145" spans="1:19" x14ac:dyDescent="0.25">
      <c r="A145" s="2">
        <v>144</v>
      </c>
      <c r="B145" s="2">
        <v>43</v>
      </c>
      <c r="C145" s="8" t="s">
        <v>169</v>
      </c>
      <c r="D145" s="8" t="s">
        <v>181</v>
      </c>
      <c r="E145" s="8" t="s">
        <v>21</v>
      </c>
      <c r="F145" s="7">
        <v>493.33</v>
      </c>
      <c r="G145" s="8" t="s">
        <v>170</v>
      </c>
      <c r="H145" s="8" t="s">
        <v>23</v>
      </c>
      <c r="I145" s="8" t="s">
        <v>94</v>
      </c>
      <c r="J145" s="8" t="s">
        <v>39</v>
      </c>
      <c r="K145" s="2">
        <v>3</v>
      </c>
      <c r="L145" s="8" t="s">
        <v>26</v>
      </c>
      <c r="M145" s="8" t="s">
        <v>28</v>
      </c>
      <c r="N145" s="8" t="s">
        <v>164</v>
      </c>
      <c r="O145" s="8" t="s">
        <v>164</v>
      </c>
      <c r="P145" s="2">
        <v>9</v>
      </c>
      <c r="Q145" s="8" t="s">
        <v>27</v>
      </c>
      <c r="R145" s="8" t="s">
        <v>88</v>
      </c>
      <c r="S145" s="8" t="s">
        <v>174</v>
      </c>
    </row>
    <row r="146" spans="1:19" x14ac:dyDescent="0.25">
      <c r="A146" s="2">
        <v>145</v>
      </c>
      <c r="B146" s="2">
        <v>59</v>
      </c>
      <c r="C146" s="8" t="s">
        <v>169</v>
      </c>
      <c r="D146" s="8" t="s">
        <v>163</v>
      </c>
      <c r="E146" s="8" t="s">
        <v>21</v>
      </c>
      <c r="F146" s="7">
        <v>271.45999999999998</v>
      </c>
      <c r="G146" s="8" t="s">
        <v>173</v>
      </c>
      <c r="H146" s="8" t="s">
        <v>45</v>
      </c>
      <c r="I146" s="8" t="s">
        <v>144</v>
      </c>
      <c r="J146" s="8" t="s">
        <v>54</v>
      </c>
      <c r="K146" s="2">
        <v>5</v>
      </c>
      <c r="L146" s="8" t="s">
        <v>164</v>
      </c>
      <c r="M146" s="8" t="s">
        <v>55</v>
      </c>
      <c r="N146" s="8" t="s">
        <v>164</v>
      </c>
      <c r="O146" s="8" t="s">
        <v>164</v>
      </c>
      <c r="P146" s="2">
        <v>13</v>
      </c>
      <c r="Q146" s="8" t="s">
        <v>46</v>
      </c>
      <c r="R146" s="8" t="s">
        <v>30</v>
      </c>
      <c r="S146" s="8" t="s">
        <v>165</v>
      </c>
    </row>
    <row r="147" spans="1:19" x14ac:dyDescent="0.25">
      <c r="A147" s="2">
        <v>146</v>
      </c>
      <c r="B147" s="2">
        <v>30</v>
      </c>
      <c r="C147" s="8" t="s">
        <v>169</v>
      </c>
      <c r="D147" s="8" t="s">
        <v>163</v>
      </c>
      <c r="E147" s="8" t="s">
        <v>178</v>
      </c>
      <c r="F147" s="7">
        <v>65.42</v>
      </c>
      <c r="G147" s="8" t="s">
        <v>85</v>
      </c>
      <c r="H147" s="8" t="s">
        <v>92</v>
      </c>
      <c r="I147" s="8" t="s">
        <v>53</v>
      </c>
      <c r="J147" s="8" t="s">
        <v>58</v>
      </c>
      <c r="K147" s="2">
        <v>4</v>
      </c>
      <c r="L147" s="8" t="s">
        <v>26</v>
      </c>
      <c r="M147" s="8" t="s">
        <v>55</v>
      </c>
      <c r="N147" s="8" t="s">
        <v>26</v>
      </c>
      <c r="O147" s="8" t="s">
        <v>26</v>
      </c>
      <c r="P147" s="2">
        <v>12</v>
      </c>
      <c r="Q147" s="8" t="s">
        <v>59</v>
      </c>
      <c r="R147" s="8" t="s">
        <v>88</v>
      </c>
      <c r="S147" s="8" t="s">
        <v>175</v>
      </c>
    </row>
    <row r="148" spans="1:19" x14ac:dyDescent="0.25">
      <c r="A148" s="2">
        <v>147</v>
      </c>
      <c r="B148" s="2">
        <v>49</v>
      </c>
      <c r="C148" s="8" t="s">
        <v>169</v>
      </c>
      <c r="D148" s="8" t="s">
        <v>180</v>
      </c>
      <c r="E148" s="8" t="s">
        <v>178</v>
      </c>
      <c r="F148" s="7">
        <v>415.85</v>
      </c>
      <c r="G148" s="8" t="s">
        <v>170</v>
      </c>
      <c r="H148" s="8" t="s">
        <v>23</v>
      </c>
      <c r="I148" s="8" t="s">
        <v>144</v>
      </c>
      <c r="J148" s="8" t="s">
        <v>25</v>
      </c>
      <c r="K148" s="2">
        <v>3</v>
      </c>
      <c r="L148" s="8" t="s">
        <v>164</v>
      </c>
      <c r="M148" s="8" t="s">
        <v>28</v>
      </c>
      <c r="N148" s="8" t="s">
        <v>26</v>
      </c>
      <c r="O148" s="8" t="s">
        <v>164</v>
      </c>
      <c r="P148" s="2">
        <v>12</v>
      </c>
      <c r="Q148" s="8" t="s">
        <v>27</v>
      </c>
      <c r="R148" s="8" t="s">
        <v>30</v>
      </c>
      <c r="S148" s="8" t="s">
        <v>174</v>
      </c>
    </row>
    <row r="149" spans="1:19" x14ac:dyDescent="0.25">
      <c r="A149" s="2">
        <v>148</v>
      </c>
      <c r="B149" s="2">
        <v>56</v>
      </c>
      <c r="C149" s="8" t="s">
        <v>19</v>
      </c>
      <c r="D149" s="8" t="s">
        <v>182</v>
      </c>
      <c r="E149" s="8" t="s">
        <v>178</v>
      </c>
      <c r="F149" s="7">
        <v>133.41</v>
      </c>
      <c r="G149" s="8" t="s">
        <v>173</v>
      </c>
      <c r="H149" s="8" t="s">
        <v>23</v>
      </c>
      <c r="I149" s="8" t="s">
        <v>53</v>
      </c>
      <c r="J149" s="8" t="s">
        <v>58</v>
      </c>
      <c r="K149" s="2">
        <v>4</v>
      </c>
      <c r="L149" s="8" t="s">
        <v>26</v>
      </c>
      <c r="M149" s="8" t="s">
        <v>28</v>
      </c>
      <c r="N149" s="8" t="s">
        <v>164</v>
      </c>
      <c r="O149" s="8" t="s">
        <v>164</v>
      </c>
      <c r="P149" s="2">
        <v>6</v>
      </c>
      <c r="Q149" s="8" t="s">
        <v>168</v>
      </c>
      <c r="R149" s="8" t="s">
        <v>30</v>
      </c>
      <c r="S149" s="8" t="s">
        <v>165</v>
      </c>
    </row>
    <row r="150" spans="1:19" x14ac:dyDescent="0.25">
      <c r="A150" s="2">
        <v>149</v>
      </c>
      <c r="B150" s="2">
        <v>49</v>
      </c>
      <c r="C150" s="8" t="s">
        <v>19</v>
      </c>
      <c r="D150" s="8" t="s">
        <v>184</v>
      </c>
      <c r="E150" s="8" t="s">
        <v>178</v>
      </c>
      <c r="F150" s="7">
        <v>390.88</v>
      </c>
      <c r="G150" s="8" t="s">
        <v>170</v>
      </c>
      <c r="H150" s="8" t="s">
        <v>92</v>
      </c>
      <c r="I150" s="8" t="s">
        <v>94</v>
      </c>
      <c r="J150" s="8" t="s">
        <v>25</v>
      </c>
      <c r="K150" s="2">
        <v>3</v>
      </c>
      <c r="L150" s="8" t="s">
        <v>164</v>
      </c>
      <c r="M150" s="8" t="s">
        <v>55</v>
      </c>
      <c r="N150" s="8" t="s">
        <v>164</v>
      </c>
      <c r="O150" s="8" t="s">
        <v>164</v>
      </c>
      <c r="P150" s="2">
        <v>14</v>
      </c>
      <c r="Q150" s="8" t="s">
        <v>27</v>
      </c>
      <c r="R150" s="8" t="s">
        <v>88</v>
      </c>
      <c r="S150" s="8" t="s">
        <v>174</v>
      </c>
    </row>
    <row r="151" spans="1:19" x14ac:dyDescent="0.25">
      <c r="A151" s="2">
        <v>150</v>
      </c>
      <c r="B151" s="2">
        <v>21</v>
      </c>
      <c r="C151" s="8" t="s">
        <v>169</v>
      </c>
      <c r="D151" s="8" t="s">
        <v>181</v>
      </c>
      <c r="E151" s="8" t="s">
        <v>69</v>
      </c>
      <c r="F151" s="7">
        <v>478.98</v>
      </c>
      <c r="G151" s="8" t="s">
        <v>172</v>
      </c>
      <c r="H151" s="8" t="s">
        <v>45</v>
      </c>
      <c r="I151" s="8" t="s">
        <v>108</v>
      </c>
      <c r="J151" s="8" t="s">
        <v>58</v>
      </c>
      <c r="K151" s="2">
        <v>2</v>
      </c>
      <c r="L151" s="8" t="s">
        <v>26</v>
      </c>
      <c r="M151" s="8" t="s">
        <v>55</v>
      </c>
      <c r="N151" s="8" t="s">
        <v>26</v>
      </c>
      <c r="O151" s="8" t="s">
        <v>26</v>
      </c>
      <c r="P151" s="2">
        <v>9</v>
      </c>
      <c r="Q151" s="8" t="s">
        <v>35</v>
      </c>
      <c r="R151" s="8" t="s">
        <v>88</v>
      </c>
      <c r="S151" s="8" t="s">
        <v>171</v>
      </c>
    </row>
    <row r="152" spans="1:19" x14ac:dyDescent="0.25">
      <c r="A152" s="2">
        <v>151</v>
      </c>
      <c r="B152" s="2">
        <v>47</v>
      </c>
      <c r="C152" s="8" t="s">
        <v>169</v>
      </c>
      <c r="D152" s="8" t="s">
        <v>184</v>
      </c>
      <c r="E152" s="8" t="s">
        <v>69</v>
      </c>
      <c r="F152" s="7">
        <v>351.43</v>
      </c>
      <c r="G152" s="8" t="s">
        <v>172</v>
      </c>
      <c r="H152" s="8" t="s">
        <v>38</v>
      </c>
      <c r="I152" s="8" t="s">
        <v>53</v>
      </c>
      <c r="J152" s="8" t="s">
        <v>25</v>
      </c>
      <c r="K152" s="2">
        <v>2</v>
      </c>
      <c r="L152" s="8" t="s">
        <v>26</v>
      </c>
      <c r="M152" s="8" t="s">
        <v>55</v>
      </c>
      <c r="N152" s="8" t="s">
        <v>26</v>
      </c>
      <c r="O152" s="8" t="s">
        <v>164</v>
      </c>
      <c r="P152" s="2">
        <v>5</v>
      </c>
      <c r="Q152" s="8" t="s">
        <v>46</v>
      </c>
      <c r="R152" s="8" t="s">
        <v>88</v>
      </c>
      <c r="S152" s="8" t="s">
        <v>174</v>
      </c>
    </row>
    <row r="153" spans="1:19" x14ac:dyDescent="0.25">
      <c r="A153" s="2">
        <v>152</v>
      </c>
      <c r="B153" s="2">
        <v>54</v>
      </c>
      <c r="C153" s="8" t="s">
        <v>169</v>
      </c>
      <c r="D153" s="8" t="s">
        <v>73</v>
      </c>
      <c r="E153" s="8" t="s">
        <v>21</v>
      </c>
      <c r="F153" s="7">
        <v>302.05</v>
      </c>
      <c r="G153" s="8" t="s">
        <v>170</v>
      </c>
      <c r="H153" s="8" t="s">
        <v>45</v>
      </c>
      <c r="I153" s="8" t="s">
        <v>96</v>
      </c>
      <c r="J153" s="8" t="s">
        <v>58</v>
      </c>
      <c r="K153" s="2">
        <v>1</v>
      </c>
      <c r="L153" s="8" t="s">
        <v>164</v>
      </c>
      <c r="M153" s="8" t="s">
        <v>55</v>
      </c>
      <c r="N153" s="8" t="s">
        <v>26</v>
      </c>
      <c r="O153" s="8" t="s">
        <v>164</v>
      </c>
      <c r="P153" s="2">
        <v>3</v>
      </c>
      <c r="Q153" s="8" t="s">
        <v>46</v>
      </c>
      <c r="R153" s="8" t="s">
        <v>88</v>
      </c>
      <c r="S153" s="8" t="s">
        <v>165</v>
      </c>
    </row>
    <row r="154" spans="1:19" x14ac:dyDescent="0.25">
      <c r="A154" s="2">
        <v>153</v>
      </c>
      <c r="B154" s="2">
        <v>40</v>
      </c>
      <c r="C154" s="8" t="s">
        <v>19</v>
      </c>
      <c r="D154" s="8" t="s">
        <v>180</v>
      </c>
      <c r="E154" s="8" t="s">
        <v>166</v>
      </c>
      <c r="F154" s="7">
        <v>235.59</v>
      </c>
      <c r="G154" s="8" t="s">
        <v>170</v>
      </c>
      <c r="H154" s="8" t="s">
        <v>45</v>
      </c>
      <c r="I154" s="8" t="s">
        <v>144</v>
      </c>
      <c r="J154" s="8" t="s">
        <v>58</v>
      </c>
      <c r="K154" s="2">
        <v>5</v>
      </c>
      <c r="L154" s="8" t="s">
        <v>26</v>
      </c>
      <c r="M154" s="8" t="s">
        <v>55</v>
      </c>
      <c r="N154" s="8" t="s">
        <v>164</v>
      </c>
      <c r="O154" s="8" t="s">
        <v>26</v>
      </c>
      <c r="P154" s="2">
        <v>5</v>
      </c>
      <c r="Q154" s="8" t="s">
        <v>59</v>
      </c>
      <c r="R154" s="8" t="s">
        <v>41</v>
      </c>
      <c r="S154" s="8" t="s">
        <v>174</v>
      </c>
    </row>
    <row r="155" spans="1:19" x14ac:dyDescent="0.25">
      <c r="A155" s="2">
        <v>154</v>
      </c>
      <c r="B155" s="2">
        <v>56</v>
      </c>
      <c r="C155" s="8" t="s">
        <v>19</v>
      </c>
      <c r="D155" s="8" t="s">
        <v>185</v>
      </c>
      <c r="E155" s="8" t="s">
        <v>166</v>
      </c>
      <c r="F155" s="7">
        <v>188.56</v>
      </c>
      <c r="G155" s="8" t="s">
        <v>172</v>
      </c>
      <c r="H155" s="8" t="s">
        <v>38</v>
      </c>
      <c r="I155" s="8" t="s">
        <v>53</v>
      </c>
      <c r="J155" s="8" t="s">
        <v>39</v>
      </c>
      <c r="K155" s="2">
        <v>4</v>
      </c>
      <c r="L155" s="8" t="s">
        <v>164</v>
      </c>
      <c r="M155" s="8" t="s">
        <v>55</v>
      </c>
      <c r="N155" s="8" t="s">
        <v>26</v>
      </c>
      <c r="O155" s="8" t="s">
        <v>164</v>
      </c>
      <c r="P155" s="2">
        <v>6</v>
      </c>
      <c r="Q155" s="8" t="s">
        <v>59</v>
      </c>
      <c r="R155" s="8" t="s">
        <v>30</v>
      </c>
      <c r="S155" s="8" t="s">
        <v>165</v>
      </c>
    </row>
    <row r="156" spans="1:19" x14ac:dyDescent="0.25">
      <c r="A156" s="2">
        <v>155</v>
      </c>
      <c r="B156" s="2">
        <v>62</v>
      </c>
      <c r="C156" s="8" t="s">
        <v>19</v>
      </c>
      <c r="D156" s="8" t="s">
        <v>182</v>
      </c>
      <c r="E156" s="8" t="s">
        <v>176</v>
      </c>
      <c r="F156" s="7">
        <v>182.97</v>
      </c>
      <c r="G156" s="8" t="s">
        <v>170</v>
      </c>
      <c r="H156" s="8" t="s">
        <v>23</v>
      </c>
      <c r="I156" s="8" t="s">
        <v>144</v>
      </c>
      <c r="J156" s="8" t="s">
        <v>25</v>
      </c>
      <c r="K156" s="2">
        <v>4</v>
      </c>
      <c r="L156" s="8" t="s">
        <v>164</v>
      </c>
      <c r="M156" s="8" t="s">
        <v>28</v>
      </c>
      <c r="N156" s="8" t="s">
        <v>164</v>
      </c>
      <c r="O156" s="8" t="s">
        <v>164</v>
      </c>
      <c r="P156" s="2">
        <v>3</v>
      </c>
      <c r="Q156" s="8" t="s">
        <v>168</v>
      </c>
      <c r="R156" s="8" t="s">
        <v>30</v>
      </c>
      <c r="S156" s="8" t="s">
        <v>177</v>
      </c>
    </row>
    <row r="157" spans="1:19" x14ac:dyDescent="0.25">
      <c r="A157" s="2">
        <v>156</v>
      </c>
      <c r="B157" s="2">
        <v>32</v>
      </c>
      <c r="C157" s="8" t="s">
        <v>169</v>
      </c>
      <c r="D157" s="8" t="s">
        <v>180</v>
      </c>
      <c r="E157" s="8" t="s">
        <v>69</v>
      </c>
      <c r="F157" s="7">
        <v>321.82</v>
      </c>
      <c r="G157" s="8" t="s">
        <v>85</v>
      </c>
      <c r="H157" s="8" t="s">
        <v>38</v>
      </c>
      <c r="I157" s="8" t="s">
        <v>108</v>
      </c>
      <c r="J157" s="8" t="s">
        <v>25</v>
      </c>
      <c r="K157" s="2">
        <v>3</v>
      </c>
      <c r="L157" s="8" t="s">
        <v>164</v>
      </c>
      <c r="M157" s="8" t="s">
        <v>28</v>
      </c>
      <c r="N157" s="8" t="s">
        <v>26</v>
      </c>
      <c r="O157" s="8" t="s">
        <v>26</v>
      </c>
      <c r="P157" s="2">
        <v>10</v>
      </c>
      <c r="Q157" s="8" t="s">
        <v>27</v>
      </c>
      <c r="R157" s="8" t="s">
        <v>41</v>
      </c>
      <c r="S157" s="8" t="s">
        <v>175</v>
      </c>
    </row>
    <row r="158" spans="1:19" x14ac:dyDescent="0.25">
      <c r="A158" s="2">
        <v>157</v>
      </c>
      <c r="B158" s="2">
        <v>60</v>
      </c>
      <c r="C158" s="8" t="s">
        <v>169</v>
      </c>
      <c r="D158" s="8" t="s">
        <v>184</v>
      </c>
      <c r="E158" s="8" t="s">
        <v>178</v>
      </c>
      <c r="F158" s="7">
        <v>378.12</v>
      </c>
      <c r="G158" s="8" t="s">
        <v>85</v>
      </c>
      <c r="H158" s="8" t="s">
        <v>38</v>
      </c>
      <c r="I158" s="8" t="s">
        <v>144</v>
      </c>
      <c r="J158" s="8" t="s">
        <v>39</v>
      </c>
      <c r="K158" s="2">
        <v>5</v>
      </c>
      <c r="L158" s="8" t="s">
        <v>26</v>
      </c>
      <c r="M158" s="8" t="s">
        <v>28</v>
      </c>
      <c r="N158" s="8" t="s">
        <v>164</v>
      </c>
      <c r="O158" s="8" t="s">
        <v>164</v>
      </c>
      <c r="P158" s="2">
        <v>7</v>
      </c>
      <c r="Q158" s="8" t="s">
        <v>35</v>
      </c>
      <c r="R158" s="8" t="s">
        <v>30</v>
      </c>
      <c r="S158" s="8" t="s">
        <v>177</v>
      </c>
    </row>
    <row r="159" spans="1:19" x14ac:dyDescent="0.25">
      <c r="A159" s="2">
        <v>158</v>
      </c>
      <c r="B159" s="2">
        <v>46</v>
      </c>
      <c r="C159" s="8" t="s">
        <v>19</v>
      </c>
      <c r="D159" s="8" t="s">
        <v>181</v>
      </c>
      <c r="E159" s="8" t="s">
        <v>178</v>
      </c>
      <c r="F159" s="7">
        <v>342.47</v>
      </c>
      <c r="G159" s="8" t="s">
        <v>167</v>
      </c>
      <c r="H159" s="8" t="s">
        <v>92</v>
      </c>
      <c r="I159" s="8" t="s">
        <v>144</v>
      </c>
      <c r="J159" s="8" t="s">
        <v>39</v>
      </c>
      <c r="K159" s="2">
        <v>4</v>
      </c>
      <c r="L159" s="8" t="s">
        <v>164</v>
      </c>
      <c r="M159" s="8" t="s">
        <v>55</v>
      </c>
      <c r="N159" s="8" t="s">
        <v>164</v>
      </c>
      <c r="O159" s="8" t="s">
        <v>164</v>
      </c>
      <c r="P159" s="2">
        <v>4</v>
      </c>
      <c r="Q159" s="8" t="s">
        <v>46</v>
      </c>
      <c r="R159" s="8" t="s">
        <v>41</v>
      </c>
      <c r="S159" s="8" t="s">
        <v>174</v>
      </c>
    </row>
    <row r="160" spans="1:19" x14ac:dyDescent="0.25">
      <c r="A160" s="2">
        <v>159</v>
      </c>
      <c r="B160" s="2">
        <v>53</v>
      </c>
      <c r="C160" s="8" t="s">
        <v>169</v>
      </c>
      <c r="D160" s="8" t="s">
        <v>73</v>
      </c>
      <c r="E160" s="8" t="s">
        <v>176</v>
      </c>
      <c r="F160" s="7">
        <v>107.22</v>
      </c>
      <c r="G160" s="8" t="s">
        <v>85</v>
      </c>
      <c r="H160" s="8" t="s">
        <v>92</v>
      </c>
      <c r="I160" s="8" t="s">
        <v>96</v>
      </c>
      <c r="J160" s="8" t="s">
        <v>58</v>
      </c>
      <c r="K160" s="2">
        <v>5</v>
      </c>
      <c r="L160" s="8" t="s">
        <v>26</v>
      </c>
      <c r="M160" s="8" t="s">
        <v>55</v>
      </c>
      <c r="N160" s="8" t="s">
        <v>26</v>
      </c>
      <c r="O160" s="8" t="s">
        <v>164</v>
      </c>
      <c r="P160" s="2">
        <v>2</v>
      </c>
      <c r="Q160" s="8" t="s">
        <v>27</v>
      </c>
      <c r="R160" s="8" t="s">
        <v>30</v>
      </c>
      <c r="S160" s="8" t="s">
        <v>165</v>
      </c>
    </row>
    <row r="161" spans="1:19" x14ac:dyDescent="0.25">
      <c r="A161" s="2">
        <v>160</v>
      </c>
      <c r="B161" s="2">
        <v>30</v>
      </c>
      <c r="C161" s="8" t="s">
        <v>19</v>
      </c>
      <c r="D161" s="8" t="s">
        <v>73</v>
      </c>
      <c r="E161" s="8" t="s">
        <v>166</v>
      </c>
      <c r="F161" s="7">
        <v>252.05</v>
      </c>
      <c r="G161" s="8" t="s">
        <v>170</v>
      </c>
      <c r="H161" s="8" t="s">
        <v>45</v>
      </c>
      <c r="I161" s="8" t="s">
        <v>144</v>
      </c>
      <c r="J161" s="8" t="s">
        <v>58</v>
      </c>
      <c r="K161" s="2">
        <v>5</v>
      </c>
      <c r="L161" s="8" t="s">
        <v>26</v>
      </c>
      <c r="M161" s="8" t="s">
        <v>28</v>
      </c>
      <c r="N161" s="8" t="s">
        <v>164</v>
      </c>
      <c r="O161" s="8" t="s">
        <v>26</v>
      </c>
      <c r="P161" s="2">
        <v>1</v>
      </c>
      <c r="Q161" s="8" t="s">
        <v>35</v>
      </c>
      <c r="R161" s="8" t="s">
        <v>41</v>
      </c>
      <c r="S161" s="8" t="s">
        <v>175</v>
      </c>
    </row>
    <row r="162" spans="1:19" x14ac:dyDescent="0.25">
      <c r="A162" s="2">
        <v>161</v>
      </c>
      <c r="B162" s="2">
        <v>49</v>
      </c>
      <c r="C162" s="8" t="s">
        <v>169</v>
      </c>
      <c r="D162" s="8" t="s">
        <v>180</v>
      </c>
      <c r="E162" s="8" t="s">
        <v>178</v>
      </c>
      <c r="F162" s="7">
        <v>397.9</v>
      </c>
      <c r="G162" s="8" t="s">
        <v>170</v>
      </c>
      <c r="H162" s="8" t="s">
        <v>92</v>
      </c>
      <c r="I162" s="8" t="s">
        <v>53</v>
      </c>
      <c r="J162" s="8" t="s">
        <v>58</v>
      </c>
      <c r="K162" s="2">
        <v>2</v>
      </c>
      <c r="L162" s="8" t="s">
        <v>164</v>
      </c>
      <c r="M162" s="8" t="s">
        <v>28</v>
      </c>
      <c r="N162" s="8" t="s">
        <v>164</v>
      </c>
      <c r="O162" s="8" t="s">
        <v>164</v>
      </c>
      <c r="P162" s="2">
        <v>0</v>
      </c>
      <c r="Q162" s="8" t="s">
        <v>27</v>
      </c>
      <c r="R162" s="8" t="s">
        <v>41</v>
      </c>
      <c r="S162" s="8" t="s">
        <v>174</v>
      </c>
    </row>
    <row r="163" spans="1:19" x14ac:dyDescent="0.25">
      <c r="A163" s="2">
        <v>162</v>
      </c>
      <c r="B163" s="2">
        <v>24</v>
      </c>
      <c r="C163" s="8" t="s">
        <v>19</v>
      </c>
      <c r="D163" s="8" t="s">
        <v>185</v>
      </c>
      <c r="E163" s="8" t="s">
        <v>166</v>
      </c>
      <c r="F163" s="7">
        <v>243.09</v>
      </c>
      <c r="G163" s="8" t="s">
        <v>173</v>
      </c>
      <c r="H163" s="8" t="s">
        <v>38</v>
      </c>
      <c r="I163" s="8" t="s">
        <v>144</v>
      </c>
      <c r="J163" s="8" t="s">
        <v>39</v>
      </c>
      <c r="K163" s="2">
        <v>4</v>
      </c>
      <c r="L163" s="8" t="s">
        <v>26</v>
      </c>
      <c r="M163" s="8" t="s">
        <v>28</v>
      </c>
      <c r="N163" s="8" t="s">
        <v>26</v>
      </c>
      <c r="O163" s="8" t="s">
        <v>26</v>
      </c>
      <c r="P163" s="2">
        <v>14</v>
      </c>
      <c r="Q163" s="8" t="s">
        <v>59</v>
      </c>
      <c r="R163" s="8" t="s">
        <v>30</v>
      </c>
      <c r="S163" s="8" t="s">
        <v>171</v>
      </c>
    </row>
    <row r="164" spans="1:19" x14ac:dyDescent="0.25">
      <c r="A164" s="2">
        <v>163</v>
      </c>
      <c r="B164" s="2">
        <v>39</v>
      </c>
      <c r="C164" s="8" t="s">
        <v>169</v>
      </c>
      <c r="D164" s="8" t="s">
        <v>181</v>
      </c>
      <c r="E164" s="8" t="s">
        <v>176</v>
      </c>
      <c r="F164" s="7">
        <v>272.95</v>
      </c>
      <c r="G164" s="8" t="s">
        <v>85</v>
      </c>
      <c r="H164" s="8" t="s">
        <v>38</v>
      </c>
      <c r="I164" s="8" t="s">
        <v>94</v>
      </c>
      <c r="J164" s="8" t="s">
        <v>58</v>
      </c>
      <c r="K164" s="2">
        <v>4</v>
      </c>
      <c r="L164" s="8" t="s">
        <v>164</v>
      </c>
      <c r="M164" s="8" t="s">
        <v>28</v>
      </c>
      <c r="N164" s="8" t="s">
        <v>164</v>
      </c>
      <c r="O164" s="8" t="s">
        <v>26</v>
      </c>
      <c r="P164" s="2">
        <v>3</v>
      </c>
      <c r="Q164" s="8" t="s">
        <v>46</v>
      </c>
      <c r="R164" s="8" t="s">
        <v>30</v>
      </c>
      <c r="S164" s="8" t="s">
        <v>175</v>
      </c>
    </row>
    <row r="165" spans="1:19" x14ac:dyDescent="0.25">
      <c r="A165" s="2">
        <v>164</v>
      </c>
      <c r="B165" s="2">
        <v>45</v>
      </c>
      <c r="C165" s="8" t="s">
        <v>19</v>
      </c>
      <c r="D165" s="8" t="s">
        <v>185</v>
      </c>
      <c r="E165" s="8" t="s">
        <v>166</v>
      </c>
      <c r="F165" s="7">
        <v>387.86</v>
      </c>
      <c r="G165" s="8" t="s">
        <v>172</v>
      </c>
      <c r="H165" s="8" t="s">
        <v>92</v>
      </c>
      <c r="I165" s="8" t="s">
        <v>144</v>
      </c>
      <c r="J165" s="8" t="s">
        <v>39</v>
      </c>
      <c r="K165" s="2">
        <v>1</v>
      </c>
      <c r="L165" s="8" t="s">
        <v>164</v>
      </c>
      <c r="M165" s="8" t="s">
        <v>28</v>
      </c>
      <c r="N165" s="8" t="s">
        <v>164</v>
      </c>
      <c r="O165" s="8" t="s">
        <v>26</v>
      </c>
      <c r="P165" s="2">
        <v>1</v>
      </c>
      <c r="Q165" s="8" t="s">
        <v>35</v>
      </c>
      <c r="R165" s="8" t="s">
        <v>30</v>
      </c>
      <c r="S165" s="8" t="s">
        <v>174</v>
      </c>
    </row>
    <row r="166" spans="1:19" x14ac:dyDescent="0.25">
      <c r="A166" s="2">
        <v>165</v>
      </c>
      <c r="B166" s="2">
        <v>19</v>
      </c>
      <c r="C166" s="8" t="s">
        <v>19</v>
      </c>
      <c r="D166" s="8" t="s">
        <v>185</v>
      </c>
      <c r="E166" s="8" t="s">
        <v>166</v>
      </c>
      <c r="F166" s="7">
        <v>334.02</v>
      </c>
      <c r="G166" s="8" t="s">
        <v>172</v>
      </c>
      <c r="H166" s="8" t="s">
        <v>92</v>
      </c>
      <c r="I166" s="8" t="s">
        <v>94</v>
      </c>
      <c r="J166" s="8" t="s">
        <v>58</v>
      </c>
      <c r="K166" s="2">
        <v>5</v>
      </c>
      <c r="L166" s="8" t="s">
        <v>164</v>
      </c>
      <c r="M166" s="8" t="s">
        <v>28</v>
      </c>
      <c r="N166" s="8" t="s">
        <v>26</v>
      </c>
      <c r="O166" s="8" t="s">
        <v>26</v>
      </c>
      <c r="P166" s="2">
        <v>11</v>
      </c>
      <c r="Q166" s="8" t="s">
        <v>59</v>
      </c>
      <c r="R166" s="8" t="s">
        <v>88</v>
      </c>
      <c r="S166" s="8" t="s">
        <v>179</v>
      </c>
    </row>
    <row r="167" spans="1:19" x14ac:dyDescent="0.25">
      <c r="A167" s="2">
        <v>166</v>
      </c>
      <c r="B167" s="2">
        <v>59</v>
      </c>
      <c r="C167" s="8" t="s">
        <v>19</v>
      </c>
      <c r="D167" s="8" t="s">
        <v>163</v>
      </c>
      <c r="E167" s="8" t="s">
        <v>166</v>
      </c>
      <c r="F167" s="7">
        <v>210.58</v>
      </c>
      <c r="G167" s="8" t="s">
        <v>167</v>
      </c>
      <c r="H167" s="8" t="s">
        <v>92</v>
      </c>
      <c r="I167" s="8" t="s">
        <v>144</v>
      </c>
      <c r="J167" s="8" t="s">
        <v>39</v>
      </c>
      <c r="K167" s="2">
        <v>3</v>
      </c>
      <c r="L167" s="8" t="s">
        <v>164</v>
      </c>
      <c r="M167" s="8" t="s">
        <v>28</v>
      </c>
      <c r="N167" s="8" t="s">
        <v>164</v>
      </c>
      <c r="O167" s="8" t="s">
        <v>26</v>
      </c>
      <c r="P167" s="2">
        <v>2</v>
      </c>
      <c r="Q167" s="8" t="s">
        <v>168</v>
      </c>
      <c r="R167" s="8" t="s">
        <v>30</v>
      </c>
      <c r="S167" s="8" t="s">
        <v>165</v>
      </c>
    </row>
    <row r="168" spans="1:19" x14ac:dyDescent="0.25">
      <c r="A168" s="2">
        <v>167</v>
      </c>
      <c r="B168" s="2">
        <v>62</v>
      </c>
      <c r="C168" s="8" t="s">
        <v>19</v>
      </c>
      <c r="D168" s="8" t="s">
        <v>181</v>
      </c>
      <c r="E168" s="8" t="s">
        <v>178</v>
      </c>
      <c r="F168" s="7">
        <v>448.75</v>
      </c>
      <c r="G168" s="8" t="s">
        <v>173</v>
      </c>
      <c r="H168" s="8" t="s">
        <v>38</v>
      </c>
      <c r="I168" s="8" t="s">
        <v>144</v>
      </c>
      <c r="J168" s="8" t="s">
        <v>25</v>
      </c>
      <c r="K168" s="2">
        <v>2</v>
      </c>
      <c r="L168" s="8" t="s">
        <v>164</v>
      </c>
      <c r="M168" s="8" t="s">
        <v>28</v>
      </c>
      <c r="N168" s="8" t="s">
        <v>164</v>
      </c>
      <c r="O168" s="8" t="s">
        <v>26</v>
      </c>
      <c r="P168" s="2">
        <v>0</v>
      </c>
      <c r="Q168" s="8" t="s">
        <v>168</v>
      </c>
      <c r="R168" s="8" t="s">
        <v>30</v>
      </c>
      <c r="S168" s="8" t="s">
        <v>177</v>
      </c>
    </row>
    <row r="169" spans="1:19" x14ac:dyDescent="0.25">
      <c r="A169" s="2">
        <v>168</v>
      </c>
      <c r="B169" s="2">
        <v>23</v>
      </c>
      <c r="C169" s="8" t="s">
        <v>19</v>
      </c>
      <c r="D169" s="8" t="s">
        <v>184</v>
      </c>
      <c r="E169" s="8" t="s">
        <v>21</v>
      </c>
      <c r="F169" s="7">
        <v>89.66</v>
      </c>
      <c r="G169" s="8" t="s">
        <v>172</v>
      </c>
      <c r="H169" s="8" t="s">
        <v>23</v>
      </c>
      <c r="I169" s="8" t="s">
        <v>53</v>
      </c>
      <c r="J169" s="8" t="s">
        <v>54</v>
      </c>
      <c r="K169" s="2">
        <v>1</v>
      </c>
      <c r="L169" s="8" t="s">
        <v>164</v>
      </c>
      <c r="M169" s="8" t="s">
        <v>55</v>
      </c>
      <c r="N169" s="8" t="s">
        <v>26</v>
      </c>
      <c r="O169" s="8" t="s">
        <v>26</v>
      </c>
      <c r="P169" s="2">
        <v>14</v>
      </c>
      <c r="Q169" s="8" t="s">
        <v>59</v>
      </c>
      <c r="R169" s="8" t="s">
        <v>30</v>
      </c>
      <c r="S169" s="8" t="s">
        <v>171</v>
      </c>
    </row>
    <row r="170" spans="1:19" x14ac:dyDescent="0.25">
      <c r="A170" s="2">
        <v>169</v>
      </c>
      <c r="B170" s="2">
        <v>45</v>
      </c>
      <c r="C170" s="8" t="s">
        <v>19</v>
      </c>
      <c r="D170" s="8" t="s">
        <v>180</v>
      </c>
      <c r="E170" s="8" t="s">
        <v>69</v>
      </c>
      <c r="F170" s="7">
        <v>497.8</v>
      </c>
      <c r="G170" s="8" t="s">
        <v>167</v>
      </c>
      <c r="H170" s="8" t="s">
        <v>23</v>
      </c>
      <c r="I170" s="8" t="s">
        <v>94</v>
      </c>
      <c r="J170" s="8" t="s">
        <v>58</v>
      </c>
      <c r="K170" s="2">
        <v>2</v>
      </c>
      <c r="L170" s="8" t="s">
        <v>26</v>
      </c>
      <c r="M170" s="8" t="s">
        <v>28</v>
      </c>
      <c r="N170" s="8" t="s">
        <v>26</v>
      </c>
      <c r="O170" s="8" t="s">
        <v>164</v>
      </c>
      <c r="P170" s="2">
        <v>13</v>
      </c>
      <c r="Q170" s="8" t="s">
        <v>35</v>
      </c>
      <c r="R170" s="8" t="s">
        <v>88</v>
      </c>
      <c r="S170" s="8" t="s">
        <v>174</v>
      </c>
    </row>
    <row r="171" spans="1:19" x14ac:dyDescent="0.25">
      <c r="A171" s="2">
        <v>170</v>
      </c>
      <c r="B171" s="2">
        <v>45</v>
      </c>
      <c r="C171" s="8" t="s">
        <v>169</v>
      </c>
      <c r="D171" s="8" t="s">
        <v>180</v>
      </c>
      <c r="E171" s="8" t="s">
        <v>166</v>
      </c>
      <c r="F171" s="7">
        <v>68.239999999999995</v>
      </c>
      <c r="G171" s="8" t="s">
        <v>85</v>
      </c>
      <c r="H171" s="8" t="s">
        <v>92</v>
      </c>
      <c r="I171" s="8" t="s">
        <v>94</v>
      </c>
      <c r="J171" s="8" t="s">
        <v>58</v>
      </c>
      <c r="K171" s="2">
        <v>3</v>
      </c>
      <c r="L171" s="8" t="s">
        <v>26</v>
      </c>
      <c r="M171" s="8" t="s">
        <v>28</v>
      </c>
      <c r="N171" s="8" t="s">
        <v>26</v>
      </c>
      <c r="O171" s="8" t="s">
        <v>164</v>
      </c>
      <c r="P171" s="2">
        <v>12</v>
      </c>
      <c r="Q171" s="8" t="s">
        <v>35</v>
      </c>
      <c r="R171" s="8" t="s">
        <v>30</v>
      </c>
      <c r="S171" s="8" t="s">
        <v>174</v>
      </c>
    </row>
    <row r="172" spans="1:19" x14ac:dyDescent="0.25">
      <c r="A172" s="2">
        <v>171</v>
      </c>
      <c r="B172" s="2">
        <v>61</v>
      </c>
      <c r="C172" s="8" t="s">
        <v>169</v>
      </c>
      <c r="D172" s="8" t="s">
        <v>163</v>
      </c>
      <c r="E172" s="8" t="s">
        <v>166</v>
      </c>
      <c r="F172" s="7">
        <v>17.329999999999998</v>
      </c>
      <c r="G172" s="8" t="s">
        <v>173</v>
      </c>
      <c r="H172" s="8" t="s">
        <v>45</v>
      </c>
      <c r="I172" s="8" t="s">
        <v>96</v>
      </c>
      <c r="J172" s="8" t="s">
        <v>39</v>
      </c>
      <c r="K172" s="2">
        <v>1</v>
      </c>
      <c r="L172" s="8" t="s">
        <v>26</v>
      </c>
      <c r="M172" s="8" t="s">
        <v>28</v>
      </c>
      <c r="N172" s="8" t="s">
        <v>164</v>
      </c>
      <c r="O172" s="8" t="s">
        <v>26</v>
      </c>
      <c r="P172" s="2">
        <v>5</v>
      </c>
      <c r="Q172" s="8" t="s">
        <v>46</v>
      </c>
      <c r="R172" s="8" t="s">
        <v>41</v>
      </c>
      <c r="S172" s="8" t="s">
        <v>177</v>
      </c>
    </row>
    <row r="173" spans="1:19" x14ac:dyDescent="0.25">
      <c r="A173" s="2">
        <v>172</v>
      </c>
      <c r="B173" s="2">
        <v>61</v>
      </c>
      <c r="C173" s="8" t="s">
        <v>169</v>
      </c>
      <c r="D173" s="8" t="s">
        <v>183</v>
      </c>
      <c r="E173" s="8" t="s">
        <v>166</v>
      </c>
      <c r="F173" s="7">
        <v>446.11</v>
      </c>
      <c r="G173" s="8" t="s">
        <v>173</v>
      </c>
      <c r="H173" s="8" t="s">
        <v>45</v>
      </c>
      <c r="I173" s="8" t="s">
        <v>144</v>
      </c>
      <c r="J173" s="8" t="s">
        <v>25</v>
      </c>
      <c r="K173" s="2">
        <v>2</v>
      </c>
      <c r="L173" s="8" t="s">
        <v>26</v>
      </c>
      <c r="M173" s="8" t="s">
        <v>55</v>
      </c>
      <c r="N173" s="8" t="s">
        <v>26</v>
      </c>
      <c r="O173" s="8" t="s">
        <v>164</v>
      </c>
      <c r="P173" s="2">
        <v>3</v>
      </c>
      <c r="Q173" s="8" t="s">
        <v>59</v>
      </c>
      <c r="R173" s="8" t="s">
        <v>41</v>
      </c>
      <c r="S173" s="8" t="s">
        <v>177</v>
      </c>
    </row>
    <row r="174" spans="1:19" x14ac:dyDescent="0.25">
      <c r="A174" s="2">
        <v>173</v>
      </c>
      <c r="B174" s="2">
        <v>37</v>
      </c>
      <c r="C174" s="8" t="s">
        <v>19</v>
      </c>
      <c r="D174" s="8" t="s">
        <v>180</v>
      </c>
      <c r="E174" s="8" t="s">
        <v>21</v>
      </c>
      <c r="F174" s="7">
        <v>130.03</v>
      </c>
      <c r="G174" s="8" t="s">
        <v>170</v>
      </c>
      <c r="H174" s="8" t="s">
        <v>23</v>
      </c>
      <c r="I174" s="8" t="s">
        <v>144</v>
      </c>
      <c r="J174" s="8" t="s">
        <v>25</v>
      </c>
      <c r="K174" s="2">
        <v>3</v>
      </c>
      <c r="L174" s="8" t="s">
        <v>26</v>
      </c>
      <c r="M174" s="8" t="s">
        <v>28</v>
      </c>
      <c r="N174" s="8" t="s">
        <v>26</v>
      </c>
      <c r="O174" s="8" t="s">
        <v>164</v>
      </c>
      <c r="P174" s="2">
        <v>4</v>
      </c>
      <c r="Q174" s="8" t="s">
        <v>168</v>
      </c>
      <c r="R174" s="8" t="s">
        <v>88</v>
      </c>
      <c r="S174" s="8" t="s">
        <v>175</v>
      </c>
    </row>
    <row r="175" spans="1:19" x14ac:dyDescent="0.25">
      <c r="A175" s="2">
        <v>174</v>
      </c>
      <c r="B175" s="2">
        <v>47</v>
      </c>
      <c r="C175" s="8" t="s">
        <v>19</v>
      </c>
      <c r="D175" s="8" t="s">
        <v>73</v>
      </c>
      <c r="E175" s="8" t="s">
        <v>176</v>
      </c>
      <c r="F175" s="7">
        <v>367.55</v>
      </c>
      <c r="G175" s="8" t="s">
        <v>85</v>
      </c>
      <c r="H175" s="8" t="s">
        <v>92</v>
      </c>
      <c r="I175" s="8" t="s">
        <v>53</v>
      </c>
      <c r="J175" s="8" t="s">
        <v>58</v>
      </c>
      <c r="K175" s="2">
        <v>1</v>
      </c>
      <c r="L175" s="8" t="s">
        <v>164</v>
      </c>
      <c r="M175" s="8" t="s">
        <v>55</v>
      </c>
      <c r="N175" s="8" t="s">
        <v>26</v>
      </c>
      <c r="O175" s="8" t="s">
        <v>164</v>
      </c>
      <c r="P175" s="2">
        <v>14</v>
      </c>
      <c r="Q175" s="8" t="s">
        <v>59</v>
      </c>
      <c r="R175" s="8" t="s">
        <v>88</v>
      </c>
      <c r="S175" s="8" t="s">
        <v>174</v>
      </c>
    </row>
    <row r="176" spans="1:19" x14ac:dyDescent="0.25">
      <c r="A176" s="2">
        <v>175</v>
      </c>
      <c r="B176" s="2">
        <v>28</v>
      </c>
      <c r="C176" s="8" t="s">
        <v>169</v>
      </c>
      <c r="D176" s="8" t="s">
        <v>184</v>
      </c>
      <c r="E176" s="8" t="s">
        <v>178</v>
      </c>
      <c r="F176" s="7">
        <v>407.4</v>
      </c>
      <c r="G176" s="8" t="s">
        <v>173</v>
      </c>
      <c r="H176" s="8" t="s">
        <v>38</v>
      </c>
      <c r="I176" s="8" t="s">
        <v>96</v>
      </c>
      <c r="J176" s="8" t="s">
        <v>39</v>
      </c>
      <c r="K176" s="2">
        <v>3</v>
      </c>
      <c r="L176" s="8" t="s">
        <v>26</v>
      </c>
      <c r="M176" s="8" t="s">
        <v>55</v>
      </c>
      <c r="N176" s="8" t="s">
        <v>26</v>
      </c>
      <c r="O176" s="8" t="s">
        <v>26</v>
      </c>
      <c r="P176" s="2">
        <v>7</v>
      </c>
      <c r="Q176" s="8" t="s">
        <v>27</v>
      </c>
      <c r="R176" s="8" t="s">
        <v>88</v>
      </c>
      <c r="S176" s="8" t="s">
        <v>171</v>
      </c>
    </row>
    <row r="177" spans="1:19" x14ac:dyDescent="0.25">
      <c r="A177" s="2">
        <v>176</v>
      </c>
      <c r="B177" s="2">
        <v>45</v>
      </c>
      <c r="C177" s="8" t="s">
        <v>19</v>
      </c>
      <c r="D177" s="8" t="s">
        <v>181</v>
      </c>
      <c r="E177" s="8" t="s">
        <v>21</v>
      </c>
      <c r="F177" s="7">
        <v>430.9</v>
      </c>
      <c r="G177" s="8" t="s">
        <v>167</v>
      </c>
      <c r="H177" s="8" t="s">
        <v>45</v>
      </c>
      <c r="I177" s="8" t="s">
        <v>96</v>
      </c>
      <c r="J177" s="8" t="s">
        <v>39</v>
      </c>
      <c r="K177" s="2">
        <v>1</v>
      </c>
      <c r="L177" s="8" t="s">
        <v>164</v>
      </c>
      <c r="M177" s="8" t="s">
        <v>55</v>
      </c>
      <c r="N177" s="8" t="s">
        <v>26</v>
      </c>
      <c r="O177" s="8" t="s">
        <v>164</v>
      </c>
      <c r="P177" s="2">
        <v>10</v>
      </c>
      <c r="Q177" s="8" t="s">
        <v>35</v>
      </c>
      <c r="R177" s="8" t="s">
        <v>88</v>
      </c>
      <c r="S177" s="8" t="s">
        <v>174</v>
      </c>
    </row>
    <row r="178" spans="1:19" x14ac:dyDescent="0.25">
      <c r="A178" s="2">
        <v>177</v>
      </c>
      <c r="B178" s="2">
        <v>42</v>
      </c>
      <c r="C178" s="8" t="s">
        <v>19</v>
      </c>
      <c r="D178" s="8" t="s">
        <v>180</v>
      </c>
      <c r="E178" s="8" t="s">
        <v>166</v>
      </c>
      <c r="F178" s="7">
        <v>495.88</v>
      </c>
      <c r="G178" s="8" t="s">
        <v>172</v>
      </c>
      <c r="H178" s="8" t="s">
        <v>45</v>
      </c>
      <c r="I178" s="8" t="s">
        <v>53</v>
      </c>
      <c r="J178" s="8" t="s">
        <v>54</v>
      </c>
      <c r="K178" s="2">
        <v>4</v>
      </c>
      <c r="L178" s="8" t="s">
        <v>26</v>
      </c>
      <c r="M178" s="8" t="s">
        <v>55</v>
      </c>
      <c r="N178" s="8" t="s">
        <v>26</v>
      </c>
      <c r="O178" s="8" t="s">
        <v>26</v>
      </c>
      <c r="P178" s="2">
        <v>3</v>
      </c>
      <c r="Q178" s="8" t="s">
        <v>27</v>
      </c>
      <c r="R178" s="8" t="s">
        <v>88</v>
      </c>
      <c r="S178" s="8" t="s">
        <v>174</v>
      </c>
    </row>
    <row r="179" spans="1:19" x14ac:dyDescent="0.25">
      <c r="A179" s="2">
        <v>178</v>
      </c>
      <c r="B179" s="2">
        <v>56</v>
      </c>
      <c r="C179" s="8" t="s">
        <v>19</v>
      </c>
      <c r="D179" s="8" t="s">
        <v>184</v>
      </c>
      <c r="E179" s="8" t="s">
        <v>21</v>
      </c>
      <c r="F179" s="7">
        <v>154.08000000000001</v>
      </c>
      <c r="G179" s="8" t="s">
        <v>85</v>
      </c>
      <c r="H179" s="8" t="s">
        <v>38</v>
      </c>
      <c r="I179" s="8" t="s">
        <v>94</v>
      </c>
      <c r="J179" s="8" t="s">
        <v>25</v>
      </c>
      <c r="K179" s="2">
        <v>4</v>
      </c>
      <c r="L179" s="8" t="s">
        <v>26</v>
      </c>
      <c r="M179" s="8" t="s">
        <v>55</v>
      </c>
      <c r="N179" s="8" t="s">
        <v>26</v>
      </c>
      <c r="O179" s="8" t="s">
        <v>26</v>
      </c>
      <c r="P179" s="2">
        <v>5</v>
      </c>
      <c r="Q179" s="8" t="s">
        <v>168</v>
      </c>
      <c r="R179" s="8" t="s">
        <v>30</v>
      </c>
      <c r="S179" s="8" t="s">
        <v>165</v>
      </c>
    </row>
    <row r="180" spans="1:19" x14ac:dyDescent="0.25">
      <c r="A180" s="2">
        <v>179</v>
      </c>
      <c r="B180" s="2">
        <v>50</v>
      </c>
      <c r="C180" s="8" t="s">
        <v>19</v>
      </c>
      <c r="D180" s="8" t="s">
        <v>163</v>
      </c>
      <c r="E180" s="8" t="s">
        <v>21</v>
      </c>
      <c r="F180" s="7">
        <v>358.02</v>
      </c>
      <c r="G180" s="8" t="s">
        <v>85</v>
      </c>
      <c r="H180" s="8" t="s">
        <v>38</v>
      </c>
      <c r="I180" s="8" t="s">
        <v>108</v>
      </c>
      <c r="J180" s="8" t="s">
        <v>54</v>
      </c>
      <c r="K180" s="2">
        <v>2</v>
      </c>
      <c r="L180" s="8" t="s">
        <v>164</v>
      </c>
      <c r="M180" s="8" t="s">
        <v>28</v>
      </c>
      <c r="N180" s="8" t="s">
        <v>164</v>
      </c>
      <c r="O180" s="8" t="s">
        <v>164</v>
      </c>
      <c r="P180" s="2">
        <v>2</v>
      </c>
      <c r="Q180" s="8" t="s">
        <v>35</v>
      </c>
      <c r="R180" s="8" t="s">
        <v>41</v>
      </c>
      <c r="S180" s="8" t="s">
        <v>165</v>
      </c>
    </row>
    <row r="181" spans="1:19" x14ac:dyDescent="0.25">
      <c r="A181" s="2">
        <v>180</v>
      </c>
      <c r="B181" s="2">
        <v>18</v>
      </c>
      <c r="C181" s="8" t="s">
        <v>19</v>
      </c>
      <c r="D181" s="8" t="s">
        <v>180</v>
      </c>
      <c r="E181" s="8" t="s">
        <v>21</v>
      </c>
      <c r="F181" s="7">
        <v>66.55</v>
      </c>
      <c r="G181" s="8" t="s">
        <v>173</v>
      </c>
      <c r="H181" s="8" t="s">
        <v>92</v>
      </c>
      <c r="I181" s="8" t="s">
        <v>53</v>
      </c>
      <c r="J181" s="8" t="s">
        <v>25</v>
      </c>
      <c r="K181" s="2">
        <v>5</v>
      </c>
      <c r="L181" s="8" t="s">
        <v>26</v>
      </c>
      <c r="M181" s="8" t="s">
        <v>28</v>
      </c>
      <c r="N181" s="8" t="s">
        <v>164</v>
      </c>
      <c r="O181" s="8" t="s">
        <v>26</v>
      </c>
      <c r="P181" s="2">
        <v>7</v>
      </c>
      <c r="Q181" s="8" t="s">
        <v>168</v>
      </c>
      <c r="R181" s="8" t="s">
        <v>41</v>
      </c>
      <c r="S181" s="8" t="s">
        <v>179</v>
      </c>
    </row>
    <row r="182" spans="1:19" x14ac:dyDescent="0.25">
      <c r="A182" s="2">
        <v>181</v>
      </c>
      <c r="B182" s="2">
        <v>44</v>
      </c>
      <c r="C182" s="8" t="s">
        <v>169</v>
      </c>
      <c r="D182" s="8" t="s">
        <v>181</v>
      </c>
      <c r="E182" s="8" t="s">
        <v>176</v>
      </c>
      <c r="F182" s="7">
        <v>209.34</v>
      </c>
      <c r="G182" s="8" t="s">
        <v>173</v>
      </c>
      <c r="H182" s="8" t="s">
        <v>38</v>
      </c>
      <c r="I182" s="8" t="s">
        <v>94</v>
      </c>
      <c r="J182" s="8" t="s">
        <v>58</v>
      </c>
      <c r="K182" s="2">
        <v>5</v>
      </c>
      <c r="L182" s="8" t="s">
        <v>26</v>
      </c>
      <c r="M182" s="8" t="s">
        <v>55</v>
      </c>
      <c r="N182" s="8" t="s">
        <v>26</v>
      </c>
      <c r="O182" s="8" t="s">
        <v>26</v>
      </c>
      <c r="P182" s="2">
        <v>12</v>
      </c>
      <c r="Q182" s="8" t="s">
        <v>168</v>
      </c>
      <c r="R182" s="8" t="s">
        <v>30</v>
      </c>
      <c r="S182" s="8" t="s">
        <v>174</v>
      </c>
    </row>
    <row r="183" spans="1:19" x14ac:dyDescent="0.25">
      <c r="A183" s="2">
        <v>182</v>
      </c>
      <c r="B183" s="2">
        <v>30</v>
      </c>
      <c r="C183" s="8" t="s">
        <v>169</v>
      </c>
      <c r="D183" s="8" t="s">
        <v>182</v>
      </c>
      <c r="E183" s="8" t="s">
        <v>69</v>
      </c>
      <c r="F183" s="7">
        <v>425.51</v>
      </c>
      <c r="G183" s="8" t="s">
        <v>173</v>
      </c>
      <c r="H183" s="8" t="s">
        <v>38</v>
      </c>
      <c r="I183" s="8" t="s">
        <v>96</v>
      </c>
      <c r="J183" s="8" t="s">
        <v>58</v>
      </c>
      <c r="K183" s="2">
        <v>3</v>
      </c>
      <c r="L183" s="8" t="s">
        <v>26</v>
      </c>
      <c r="M183" s="8" t="s">
        <v>55</v>
      </c>
      <c r="N183" s="8" t="s">
        <v>26</v>
      </c>
      <c r="O183" s="8" t="s">
        <v>26</v>
      </c>
      <c r="P183" s="2">
        <v>2</v>
      </c>
      <c r="Q183" s="8" t="s">
        <v>168</v>
      </c>
      <c r="R183" s="8" t="s">
        <v>88</v>
      </c>
      <c r="S183" s="8" t="s">
        <v>175</v>
      </c>
    </row>
    <row r="184" spans="1:19" x14ac:dyDescent="0.25">
      <c r="A184" s="2">
        <v>183</v>
      </c>
      <c r="B184" s="2">
        <v>58</v>
      </c>
      <c r="C184" s="8" t="s">
        <v>169</v>
      </c>
      <c r="D184" s="8" t="s">
        <v>181</v>
      </c>
      <c r="E184" s="8" t="s">
        <v>178</v>
      </c>
      <c r="F184" s="7">
        <v>190.15</v>
      </c>
      <c r="G184" s="8" t="s">
        <v>167</v>
      </c>
      <c r="H184" s="8" t="s">
        <v>38</v>
      </c>
      <c r="I184" s="8" t="s">
        <v>53</v>
      </c>
      <c r="J184" s="8" t="s">
        <v>39</v>
      </c>
      <c r="K184" s="2">
        <v>1</v>
      </c>
      <c r="L184" s="8" t="s">
        <v>164</v>
      </c>
      <c r="M184" s="8" t="s">
        <v>55</v>
      </c>
      <c r="N184" s="8" t="s">
        <v>164</v>
      </c>
      <c r="O184" s="8" t="s">
        <v>164</v>
      </c>
      <c r="P184" s="2">
        <v>14</v>
      </c>
      <c r="Q184" s="8" t="s">
        <v>46</v>
      </c>
      <c r="R184" s="8" t="s">
        <v>30</v>
      </c>
      <c r="S184" s="8" t="s">
        <v>165</v>
      </c>
    </row>
    <row r="185" spans="1:19" x14ac:dyDescent="0.25">
      <c r="A185" s="2">
        <v>184</v>
      </c>
      <c r="B185" s="2">
        <v>20</v>
      </c>
      <c r="C185" s="8" t="s">
        <v>169</v>
      </c>
      <c r="D185" s="8" t="s">
        <v>181</v>
      </c>
      <c r="E185" s="8" t="s">
        <v>176</v>
      </c>
      <c r="F185" s="7">
        <v>299.64</v>
      </c>
      <c r="G185" s="8" t="s">
        <v>170</v>
      </c>
      <c r="H185" s="8" t="s">
        <v>23</v>
      </c>
      <c r="I185" s="8" t="s">
        <v>108</v>
      </c>
      <c r="J185" s="8" t="s">
        <v>39</v>
      </c>
      <c r="K185" s="2">
        <v>4</v>
      </c>
      <c r="L185" s="8" t="s">
        <v>26</v>
      </c>
      <c r="M185" s="8" t="s">
        <v>55</v>
      </c>
      <c r="N185" s="8" t="s">
        <v>26</v>
      </c>
      <c r="O185" s="8" t="s">
        <v>164</v>
      </c>
      <c r="P185" s="2">
        <v>14</v>
      </c>
      <c r="Q185" s="8" t="s">
        <v>168</v>
      </c>
      <c r="R185" s="8" t="s">
        <v>88</v>
      </c>
      <c r="S185" s="8" t="s">
        <v>171</v>
      </c>
    </row>
    <row r="186" spans="1:19" x14ac:dyDescent="0.25">
      <c r="A186" s="2">
        <v>185</v>
      </c>
      <c r="B186" s="2">
        <v>56</v>
      </c>
      <c r="C186" s="8" t="s">
        <v>169</v>
      </c>
      <c r="D186" s="8" t="s">
        <v>181</v>
      </c>
      <c r="E186" s="8" t="s">
        <v>176</v>
      </c>
      <c r="F186" s="7">
        <v>256.85000000000002</v>
      </c>
      <c r="G186" s="8" t="s">
        <v>173</v>
      </c>
      <c r="H186" s="8" t="s">
        <v>38</v>
      </c>
      <c r="I186" s="8" t="s">
        <v>144</v>
      </c>
      <c r="J186" s="8" t="s">
        <v>39</v>
      </c>
      <c r="K186" s="2">
        <v>5</v>
      </c>
      <c r="L186" s="8" t="s">
        <v>164</v>
      </c>
      <c r="M186" s="8" t="s">
        <v>55</v>
      </c>
      <c r="N186" s="8" t="s">
        <v>164</v>
      </c>
      <c r="O186" s="8" t="s">
        <v>164</v>
      </c>
      <c r="P186" s="2">
        <v>6</v>
      </c>
      <c r="Q186" s="8" t="s">
        <v>168</v>
      </c>
      <c r="R186" s="8" t="s">
        <v>41</v>
      </c>
      <c r="S186" s="8" t="s">
        <v>165</v>
      </c>
    </row>
    <row r="187" spans="1:19" x14ac:dyDescent="0.25">
      <c r="A187" s="2">
        <v>186</v>
      </c>
      <c r="B187" s="2">
        <v>23</v>
      </c>
      <c r="C187" s="8" t="s">
        <v>19</v>
      </c>
      <c r="D187" s="8" t="s">
        <v>180</v>
      </c>
      <c r="E187" s="8" t="s">
        <v>69</v>
      </c>
      <c r="F187" s="7">
        <v>326.52</v>
      </c>
      <c r="G187" s="8" t="s">
        <v>170</v>
      </c>
      <c r="H187" s="8" t="s">
        <v>45</v>
      </c>
      <c r="I187" s="8" t="s">
        <v>53</v>
      </c>
      <c r="J187" s="8" t="s">
        <v>25</v>
      </c>
      <c r="K187" s="2">
        <v>4</v>
      </c>
      <c r="L187" s="8" t="s">
        <v>26</v>
      </c>
      <c r="M187" s="8" t="s">
        <v>28</v>
      </c>
      <c r="N187" s="8" t="s">
        <v>26</v>
      </c>
      <c r="O187" s="8" t="s">
        <v>26</v>
      </c>
      <c r="P187" s="2">
        <v>6</v>
      </c>
      <c r="Q187" s="8" t="s">
        <v>27</v>
      </c>
      <c r="R187" s="8" t="s">
        <v>41</v>
      </c>
      <c r="S187" s="8" t="s">
        <v>171</v>
      </c>
    </row>
    <row r="188" spans="1:19" x14ac:dyDescent="0.25">
      <c r="A188" s="2">
        <v>187</v>
      </c>
      <c r="B188" s="2">
        <v>25</v>
      </c>
      <c r="C188" s="8" t="s">
        <v>19</v>
      </c>
      <c r="D188" s="8" t="s">
        <v>183</v>
      </c>
      <c r="E188" s="8" t="s">
        <v>176</v>
      </c>
      <c r="F188" s="7">
        <v>486.72</v>
      </c>
      <c r="G188" s="8" t="s">
        <v>170</v>
      </c>
      <c r="H188" s="8" t="s">
        <v>92</v>
      </c>
      <c r="I188" s="8" t="s">
        <v>108</v>
      </c>
      <c r="J188" s="8" t="s">
        <v>39</v>
      </c>
      <c r="K188" s="2">
        <v>3</v>
      </c>
      <c r="L188" s="8" t="s">
        <v>164</v>
      </c>
      <c r="M188" s="8" t="s">
        <v>55</v>
      </c>
      <c r="N188" s="8" t="s">
        <v>164</v>
      </c>
      <c r="O188" s="8" t="s">
        <v>164</v>
      </c>
      <c r="P188" s="2">
        <v>14</v>
      </c>
      <c r="Q188" s="8" t="s">
        <v>27</v>
      </c>
      <c r="R188" s="8" t="s">
        <v>88</v>
      </c>
      <c r="S188" s="8" t="s">
        <v>171</v>
      </c>
    </row>
    <row r="189" spans="1:19" x14ac:dyDescent="0.25">
      <c r="A189" s="2">
        <v>188</v>
      </c>
      <c r="B189" s="2">
        <v>44</v>
      </c>
      <c r="C189" s="8" t="s">
        <v>19</v>
      </c>
      <c r="D189" s="8" t="s">
        <v>181</v>
      </c>
      <c r="E189" s="8" t="s">
        <v>21</v>
      </c>
      <c r="F189" s="7">
        <v>37.31</v>
      </c>
      <c r="G189" s="8" t="s">
        <v>85</v>
      </c>
      <c r="H189" s="8" t="s">
        <v>92</v>
      </c>
      <c r="I189" s="8" t="s">
        <v>108</v>
      </c>
      <c r="J189" s="8" t="s">
        <v>58</v>
      </c>
      <c r="K189" s="2">
        <v>3</v>
      </c>
      <c r="L189" s="8" t="s">
        <v>26</v>
      </c>
      <c r="M189" s="8" t="s">
        <v>55</v>
      </c>
      <c r="N189" s="8" t="s">
        <v>26</v>
      </c>
      <c r="O189" s="8" t="s">
        <v>164</v>
      </c>
      <c r="P189" s="2">
        <v>2</v>
      </c>
      <c r="Q189" s="8" t="s">
        <v>27</v>
      </c>
      <c r="R189" s="8" t="s">
        <v>30</v>
      </c>
      <c r="S189" s="8" t="s">
        <v>174</v>
      </c>
    </row>
    <row r="190" spans="1:19" x14ac:dyDescent="0.25">
      <c r="A190" s="2">
        <v>189</v>
      </c>
      <c r="B190" s="2">
        <v>26</v>
      </c>
      <c r="C190" s="8" t="s">
        <v>19</v>
      </c>
      <c r="D190" s="8" t="s">
        <v>163</v>
      </c>
      <c r="E190" s="8" t="s">
        <v>21</v>
      </c>
      <c r="F190" s="7">
        <v>291.24</v>
      </c>
      <c r="G190" s="8" t="s">
        <v>172</v>
      </c>
      <c r="H190" s="8" t="s">
        <v>92</v>
      </c>
      <c r="I190" s="8" t="s">
        <v>53</v>
      </c>
      <c r="J190" s="8" t="s">
        <v>54</v>
      </c>
      <c r="K190" s="2">
        <v>1</v>
      </c>
      <c r="L190" s="8" t="s">
        <v>164</v>
      </c>
      <c r="M190" s="8" t="s">
        <v>55</v>
      </c>
      <c r="N190" s="8" t="s">
        <v>164</v>
      </c>
      <c r="O190" s="8" t="s">
        <v>164</v>
      </c>
      <c r="P190" s="2">
        <v>2</v>
      </c>
      <c r="Q190" s="8" t="s">
        <v>35</v>
      </c>
      <c r="R190" s="8" t="s">
        <v>88</v>
      </c>
      <c r="S190" s="8" t="s">
        <v>171</v>
      </c>
    </row>
    <row r="191" spans="1:19" x14ac:dyDescent="0.25">
      <c r="A191" s="2">
        <v>190</v>
      </c>
      <c r="B191" s="2">
        <v>54</v>
      </c>
      <c r="C191" s="8" t="s">
        <v>169</v>
      </c>
      <c r="D191" s="8" t="s">
        <v>73</v>
      </c>
      <c r="E191" s="8" t="s">
        <v>166</v>
      </c>
      <c r="F191" s="7">
        <v>432.88</v>
      </c>
      <c r="G191" s="8" t="s">
        <v>172</v>
      </c>
      <c r="H191" s="8" t="s">
        <v>23</v>
      </c>
      <c r="I191" s="8" t="s">
        <v>94</v>
      </c>
      <c r="J191" s="8" t="s">
        <v>58</v>
      </c>
      <c r="K191" s="2">
        <v>5</v>
      </c>
      <c r="L191" s="8" t="s">
        <v>164</v>
      </c>
      <c r="M191" s="8" t="s">
        <v>28</v>
      </c>
      <c r="N191" s="8" t="s">
        <v>164</v>
      </c>
      <c r="O191" s="8" t="s">
        <v>26</v>
      </c>
      <c r="P191" s="2">
        <v>9</v>
      </c>
      <c r="Q191" s="8" t="s">
        <v>46</v>
      </c>
      <c r="R191" s="8" t="s">
        <v>88</v>
      </c>
      <c r="S191" s="8" t="s">
        <v>165</v>
      </c>
    </row>
    <row r="192" spans="1:19" x14ac:dyDescent="0.25">
      <c r="A192" s="2">
        <v>191</v>
      </c>
      <c r="B192" s="2">
        <v>50</v>
      </c>
      <c r="C192" s="8" t="s">
        <v>169</v>
      </c>
      <c r="D192" s="8" t="s">
        <v>73</v>
      </c>
      <c r="E192" s="8" t="s">
        <v>176</v>
      </c>
      <c r="F192" s="7">
        <v>245.88</v>
      </c>
      <c r="G192" s="8" t="s">
        <v>167</v>
      </c>
      <c r="H192" s="8" t="s">
        <v>45</v>
      </c>
      <c r="I192" s="8" t="s">
        <v>53</v>
      </c>
      <c r="J192" s="8" t="s">
        <v>58</v>
      </c>
      <c r="K192" s="2">
        <v>3</v>
      </c>
      <c r="L192" s="8" t="s">
        <v>26</v>
      </c>
      <c r="M192" s="8" t="s">
        <v>28</v>
      </c>
      <c r="N192" s="8" t="s">
        <v>26</v>
      </c>
      <c r="O192" s="8" t="s">
        <v>26</v>
      </c>
      <c r="P192" s="2">
        <v>9</v>
      </c>
      <c r="Q192" s="8" t="s">
        <v>35</v>
      </c>
      <c r="R192" s="8" t="s">
        <v>41</v>
      </c>
      <c r="S192" s="8" t="s">
        <v>165</v>
      </c>
    </row>
    <row r="193" spans="1:19" x14ac:dyDescent="0.25">
      <c r="A193" s="2">
        <v>192</v>
      </c>
      <c r="B193" s="2">
        <v>59</v>
      </c>
      <c r="C193" s="8" t="s">
        <v>169</v>
      </c>
      <c r="D193" s="8" t="s">
        <v>163</v>
      </c>
      <c r="E193" s="8" t="s">
        <v>166</v>
      </c>
      <c r="F193" s="7">
        <v>48.48</v>
      </c>
      <c r="G193" s="8" t="s">
        <v>167</v>
      </c>
      <c r="H193" s="8" t="s">
        <v>38</v>
      </c>
      <c r="I193" s="8" t="s">
        <v>96</v>
      </c>
      <c r="J193" s="8" t="s">
        <v>58</v>
      </c>
      <c r="K193" s="2">
        <v>3</v>
      </c>
      <c r="L193" s="8" t="s">
        <v>26</v>
      </c>
      <c r="M193" s="8" t="s">
        <v>28</v>
      </c>
      <c r="N193" s="8" t="s">
        <v>164</v>
      </c>
      <c r="O193" s="8" t="s">
        <v>164</v>
      </c>
      <c r="P193" s="2">
        <v>11</v>
      </c>
      <c r="Q193" s="8" t="s">
        <v>46</v>
      </c>
      <c r="R193" s="8" t="s">
        <v>88</v>
      </c>
      <c r="S193" s="8" t="s">
        <v>165</v>
      </c>
    </row>
    <row r="194" spans="1:19" x14ac:dyDescent="0.25">
      <c r="A194" s="2">
        <v>193</v>
      </c>
      <c r="B194" s="2">
        <v>61</v>
      </c>
      <c r="C194" s="8" t="s">
        <v>19</v>
      </c>
      <c r="D194" s="8" t="s">
        <v>184</v>
      </c>
      <c r="E194" s="8" t="s">
        <v>178</v>
      </c>
      <c r="F194" s="7">
        <v>284.66000000000003</v>
      </c>
      <c r="G194" s="8" t="s">
        <v>172</v>
      </c>
      <c r="H194" s="8" t="s">
        <v>45</v>
      </c>
      <c r="I194" s="8" t="s">
        <v>108</v>
      </c>
      <c r="J194" s="8" t="s">
        <v>54</v>
      </c>
      <c r="K194" s="2">
        <v>4</v>
      </c>
      <c r="L194" s="8" t="s">
        <v>26</v>
      </c>
      <c r="M194" s="8" t="s">
        <v>55</v>
      </c>
      <c r="N194" s="8" t="s">
        <v>164</v>
      </c>
      <c r="O194" s="8" t="s">
        <v>26</v>
      </c>
      <c r="P194" s="2">
        <v>10</v>
      </c>
      <c r="Q194" s="8" t="s">
        <v>46</v>
      </c>
      <c r="R194" s="8" t="s">
        <v>30</v>
      </c>
      <c r="S194" s="8" t="s">
        <v>177</v>
      </c>
    </row>
    <row r="195" spans="1:19" x14ac:dyDescent="0.25">
      <c r="A195" s="2">
        <v>194</v>
      </c>
      <c r="B195" s="2">
        <v>41</v>
      </c>
      <c r="C195" s="8" t="s">
        <v>169</v>
      </c>
      <c r="D195" s="8" t="s">
        <v>183</v>
      </c>
      <c r="E195" s="8" t="s">
        <v>21</v>
      </c>
      <c r="F195" s="7">
        <v>172.72</v>
      </c>
      <c r="G195" s="8" t="s">
        <v>172</v>
      </c>
      <c r="H195" s="8" t="s">
        <v>92</v>
      </c>
      <c r="I195" s="8" t="s">
        <v>108</v>
      </c>
      <c r="J195" s="8" t="s">
        <v>58</v>
      </c>
      <c r="K195" s="2">
        <v>2</v>
      </c>
      <c r="L195" s="8" t="s">
        <v>164</v>
      </c>
      <c r="M195" s="8" t="s">
        <v>55</v>
      </c>
      <c r="N195" s="8" t="s">
        <v>26</v>
      </c>
      <c r="O195" s="8" t="s">
        <v>164</v>
      </c>
      <c r="P195" s="2">
        <v>13</v>
      </c>
      <c r="Q195" s="8" t="s">
        <v>59</v>
      </c>
      <c r="R195" s="8" t="s">
        <v>88</v>
      </c>
      <c r="S195" s="8" t="s">
        <v>174</v>
      </c>
    </row>
    <row r="196" spans="1:19" x14ac:dyDescent="0.25">
      <c r="A196" s="2">
        <v>195</v>
      </c>
      <c r="B196" s="2">
        <v>32</v>
      </c>
      <c r="C196" s="8" t="s">
        <v>19</v>
      </c>
      <c r="D196" s="8" t="s">
        <v>184</v>
      </c>
      <c r="E196" s="8" t="s">
        <v>178</v>
      </c>
      <c r="F196" s="7">
        <v>85.92</v>
      </c>
      <c r="G196" s="8" t="s">
        <v>85</v>
      </c>
      <c r="H196" s="8" t="s">
        <v>38</v>
      </c>
      <c r="I196" s="8" t="s">
        <v>144</v>
      </c>
      <c r="J196" s="8" t="s">
        <v>25</v>
      </c>
      <c r="K196" s="2">
        <v>5</v>
      </c>
      <c r="L196" s="8" t="s">
        <v>26</v>
      </c>
      <c r="M196" s="8" t="s">
        <v>28</v>
      </c>
      <c r="N196" s="8" t="s">
        <v>164</v>
      </c>
      <c r="O196" s="8" t="s">
        <v>164</v>
      </c>
      <c r="P196" s="2">
        <v>7</v>
      </c>
      <c r="Q196" s="8" t="s">
        <v>59</v>
      </c>
      <c r="R196" s="8" t="s">
        <v>41</v>
      </c>
      <c r="S196" s="8" t="s">
        <v>175</v>
      </c>
    </row>
    <row r="197" spans="1:19" x14ac:dyDescent="0.25">
      <c r="A197" s="2">
        <v>196</v>
      </c>
      <c r="B197" s="2">
        <v>49</v>
      </c>
      <c r="C197" s="8" t="s">
        <v>169</v>
      </c>
      <c r="D197" s="8" t="s">
        <v>163</v>
      </c>
      <c r="E197" s="8" t="s">
        <v>69</v>
      </c>
      <c r="F197" s="7">
        <v>426.03</v>
      </c>
      <c r="G197" s="8" t="s">
        <v>85</v>
      </c>
      <c r="H197" s="8" t="s">
        <v>92</v>
      </c>
      <c r="I197" s="8" t="s">
        <v>108</v>
      </c>
      <c r="J197" s="8" t="s">
        <v>25</v>
      </c>
      <c r="K197" s="2">
        <v>1</v>
      </c>
      <c r="L197" s="8" t="s">
        <v>164</v>
      </c>
      <c r="M197" s="8" t="s">
        <v>28</v>
      </c>
      <c r="N197" s="8" t="s">
        <v>164</v>
      </c>
      <c r="O197" s="8" t="s">
        <v>26</v>
      </c>
      <c r="P197" s="2">
        <v>10</v>
      </c>
      <c r="Q197" s="8" t="s">
        <v>59</v>
      </c>
      <c r="R197" s="8" t="s">
        <v>30</v>
      </c>
      <c r="S197" s="8" t="s">
        <v>174</v>
      </c>
    </row>
    <row r="198" spans="1:19" x14ac:dyDescent="0.25">
      <c r="A198" s="2">
        <v>197</v>
      </c>
      <c r="B198" s="2">
        <v>49</v>
      </c>
      <c r="C198" s="8" t="s">
        <v>169</v>
      </c>
      <c r="D198" s="8" t="s">
        <v>73</v>
      </c>
      <c r="E198" s="8" t="s">
        <v>21</v>
      </c>
      <c r="F198" s="7">
        <v>265.58</v>
      </c>
      <c r="G198" s="8" t="s">
        <v>172</v>
      </c>
      <c r="H198" s="8" t="s">
        <v>92</v>
      </c>
      <c r="I198" s="8" t="s">
        <v>144</v>
      </c>
      <c r="J198" s="8" t="s">
        <v>54</v>
      </c>
      <c r="K198" s="2">
        <v>1</v>
      </c>
      <c r="L198" s="8" t="s">
        <v>26</v>
      </c>
      <c r="M198" s="8" t="s">
        <v>28</v>
      </c>
      <c r="N198" s="8" t="s">
        <v>164</v>
      </c>
      <c r="O198" s="8" t="s">
        <v>26</v>
      </c>
      <c r="P198" s="2">
        <v>14</v>
      </c>
      <c r="Q198" s="8" t="s">
        <v>46</v>
      </c>
      <c r="R198" s="8" t="s">
        <v>30</v>
      </c>
      <c r="S198" s="8" t="s">
        <v>174</v>
      </c>
    </row>
    <row r="199" spans="1:19" x14ac:dyDescent="0.25">
      <c r="A199" s="2">
        <v>198</v>
      </c>
      <c r="B199" s="2">
        <v>41</v>
      </c>
      <c r="C199" s="8" t="s">
        <v>19</v>
      </c>
      <c r="D199" s="8" t="s">
        <v>185</v>
      </c>
      <c r="E199" s="8" t="s">
        <v>178</v>
      </c>
      <c r="F199" s="7">
        <v>467.31</v>
      </c>
      <c r="G199" s="8" t="s">
        <v>173</v>
      </c>
      <c r="H199" s="8" t="s">
        <v>92</v>
      </c>
      <c r="I199" s="8" t="s">
        <v>108</v>
      </c>
      <c r="J199" s="8" t="s">
        <v>25</v>
      </c>
      <c r="K199" s="2">
        <v>4</v>
      </c>
      <c r="L199" s="8" t="s">
        <v>26</v>
      </c>
      <c r="M199" s="8" t="s">
        <v>55</v>
      </c>
      <c r="N199" s="8" t="s">
        <v>164</v>
      </c>
      <c r="O199" s="8" t="s">
        <v>26</v>
      </c>
      <c r="P199" s="2">
        <v>2</v>
      </c>
      <c r="Q199" s="8" t="s">
        <v>46</v>
      </c>
      <c r="R199" s="8" t="s">
        <v>41</v>
      </c>
      <c r="S199" s="8" t="s">
        <v>174</v>
      </c>
    </row>
    <row r="200" spans="1:19" x14ac:dyDescent="0.25">
      <c r="A200" s="2">
        <v>199</v>
      </c>
      <c r="B200" s="2">
        <v>58</v>
      </c>
      <c r="C200" s="8" t="s">
        <v>19</v>
      </c>
      <c r="D200" s="8" t="s">
        <v>73</v>
      </c>
      <c r="E200" s="8" t="s">
        <v>69</v>
      </c>
      <c r="F200" s="7">
        <v>404.95</v>
      </c>
      <c r="G200" s="8" t="s">
        <v>173</v>
      </c>
      <c r="H200" s="8" t="s">
        <v>45</v>
      </c>
      <c r="I200" s="8" t="s">
        <v>108</v>
      </c>
      <c r="J200" s="8" t="s">
        <v>39</v>
      </c>
      <c r="K200" s="2">
        <v>1</v>
      </c>
      <c r="L200" s="8" t="s">
        <v>164</v>
      </c>
      <c r="M200" s="8" t="s">
        <v>55</v>
      </c>
      <c r="N200" s="8" t="s">
        <v>26</v>
      </c>
      <c r="O200" s="8" t="s">
        <v>26</v>
      </c>
      <c r="P200" s="2">
        <v>1</v>
      </c>
      <c r="Q200" s="8" t="s">
        <v>35</v>
      </c>
      <c r="R200" s="8" t="s">
        <v>41</v>
      </c>
      <c r="S200" s="8" t="s">
        <v>165</v>
      </c>
    </row>
    <row r="201" spans="1:19" x14ac:dyDescent="0.25">
      <c r="A201" s="2">
        <v>200</v>
      </c>
      <c r="B201" s="2">
        <v>29</v>
      </c>
      <c r="C201" s="8" t="s">
        <v>169</v>
      </c>
      <c r="D201" s="8" t="s">
        <v>182</v>
      </c>
      <c r="E201" s="8" t="s">
        <v>178</v>
      </c>
      <c r="F201" s="7">
        <v>349.56</v>
      </c>
      <c r="G201" s="8" t="s">
        <v>85</v>
      </c>
      <c r="H201" s="8" t="s">
        <v>45</v>
      </c>
      <c r="I201" s="8" t="s">
        <v>53</v>
      </c>
      <c r="J201" s="8" t="s">
        <v>25</v>
      </c>
      <c r="K201" s="2">
        <v>3</v>
      </c>
      <c r="L201" s="8" t="s">
        <v>26</v>
      </c>
      <c r="M201" s="8" t="s">
        <v>28</v>
      </c>
      <c r="N201" s="8" t="s">
        <v>164</v>
      </c>
      <c r="O201" s="8" t="s">
        <v>26</v>
      </c>
      <c r="P201" s="2">
        <v>4</v>
      </c>
      <c r="Q201" s="8" t="s">
        <v>46</v>
      </c>
      <c r="R201" s="8" t="s">
        <v>88</v>
      </c>
      <c r="S201" s="8" t="s">
        <v>171</v>
      </c>
    </row>
    <row r="202" spans="1:19" x14ac:dyDescent="0.25">
      <c r="A202" s="2">
        <v>201</v>
      </c>
      <c r="B202" s="2">
        <v>56</v>
      </c>
      <c r="C202" s="8" t="s">
        <v>169</v>
      </c>
      <c r="D202" s="8" t="s">
        <v>181</v>
      </c>
      <c r="E202" s="8" t="s">
        <v>69</v>
      </c>
      <c r="F202" s="7">
        <v>12.46</v>
      </c>
      <c r="G202" s="8" t="s">
        <v>170</v>
      </c>
      <c r="H202" s="8" t="s">
        <v>92</v>
      </c>
      <c r="I202" s="8" t="s">
        <v>53</v>
      </c>
      <c r="J202" s="8" t="s">
        <v>58</v>
      </c>
      <c r="K202" s="2">
        <v>5</v>
      </c>
      <c r="L202" s="8" t="s">
        <v>26</v>
      </c>
      <c r="M202" s="8" t="s">
        <v>28</v>
      </c>
      <c r="N202" s="8" t="s">
        <v>164</v>
      </c>
      <c r="O202" s="8" t="s">
        <v>26</v>
      </c>
      <c r="P202" s="2">
        <v>10</v>
      </c>
      <c r="Q202" s="8" t="s">
        <v>168</v>
      </c>
      <c r="R202" s="8" t="s">
        <v>41</v>
      </c>
      <c r="S202" s="8" t="s">
        <v>165</v>
      </c>
    </row>
    <row r="203" spans="1:19" x14ac:dyDescent="0.25">
      <c r="A203" s="2">
        <v>202</v>
      </c>
      <c r="B203" s="2">
        <v>19</v>
      </c>
      <c r="C203" s="8" t="s">
        <v>19</v>
      </c>
      <c r="D203" s="8" t="s">
        <v>185</v>
      </c>
      <c r="E203" s="8" t="s">
        <v>69</v>
      </c>
      <c r="F203" s="7">
        <v>219.63</v>
      </c>
      <c r="G203" s="8" t="s">
        <v>172</v>
      </c>
      <c r="H203" s="8" t="s">
        <v>92</v>
      </c>
      <c r="I203" s="8" t="s">
        <v>96</v>
      </c>
      <c r="J203" s="8" t="s">
        <v>25</v>
      </c>
      <c r="K203" s="2">
        <v>1</v>
      </c>
      <c r="L203" s="8" t="s">
        <v>26</v>
      </c>
      <c r="M203" s="8" t="s">
        <v>55</v>
      </c>
      <c r="N203" s="8" t="s">
        <v>164</v>
      </c>
      <c r="O203" s="8" t="s">
        <v>164</v>
      </c>
      <c r="P203" s="2">
        <v>6</v>
      </c>
      <c r="Q203" s="8" t="s">
        <v>168</v>
      </c>
      <c r="R203" s="8" t="s">
        <v>41</v>
      </c>
      <c r="S203" s="8" t="s">
        <v>179</v>
      </c>
    </row>
    <row r="204" spans="1:19" x14ac:dyDescent="0.25">
      <c r="A204" s="2">
        <v>203</v>
      </c>
      <c r="B204" s="2">
        <v>20</v>
      </c>
      <c r="C204" s="8" t="s">
        <v>169</v>
      </c>
      <c r="D204" s="8" t="s">
        <v>73</v>
      </c>
      <c r="E204" s="8" t="s">
        <v>21</v>
      </c>
      <c r="F204" s="7">
        <v>106.77</v>
      </c>
      <c r="G204" s="8" t="s">
        <v>167</v>
      </c>
      <c r="H204" s="8" t="s">
        <v>38</v>
      </c>
      <c r="I204" s="8" t="s">
        <v>94</v>
      </c>
      <c r="J204" s="8" t="s">
        <v>39</v>
      </c>
      <c r="K204" s="2">
        <v>5</v>
      </c>
      <c r="L204" s="8" t="s">
        <v>164</v>
      </c>
      <c r="M204" s="8" t="s">
        <v>28</v>
      </c>
      <c r="N204" s="8" t="s">
        <v>164</v>
      </c>
      <c r="O204" s="8" t="s">
        <v>164</v>
      </c>
      <c r="P204" s="2">
        <v>7</v>
      </c>
      <c r="Q204" s="8" t="s">
        <v>46</v>
      </c>
      <c r="R204" s="8" t="s">
        <v>41</v>
      </c>
      <c r="S204" s="8" t="s">
        <v>171</v>
      </c>
    </row>
    <row r="205" spans="1:19" x14ac:dyDescent="0.25">
      <c r="A205" s="2">
        <v>204</v>
      </c>
      <c r="B205" s="2">
        <v>54</v>
      </c>
      <c r="C205" s="8" t="s">
        <v>169</v>
      </c>
      <c r="D205" s="8" t="s">
        <v>180</v>
      </c>
      <c r="E205" s="8" t="s">
        <v>166</v>
      </c>
      <c r="F205" s="7">
        <v>456.29</v>
      </c>
      <c r="G205" s="8" t="s">
        <v>173</v>
      </c>
      <c r="H205" s="8" t="s">
        <v>92</v>
      </c>
      <c r="I205" s="8" t="s">
        <v>96</v>
      </c>
      <c r="J205" s="8" t="s">
        <v>39</v>
      </c>
      <c r="K205" s="2">
        <v>1</v>
      </c>
      <c r="L205" s="8" t="s">
        <v>164</v>
      </c>
      <c r="M205" s="8" t="s">
        <v>55</v>
      </c>
      <c r="N205" s="8" t="s">
        <v>26</v>
      </c>
      <c r="O205" s="8" t="s">
        <v>26</v>
      </c>
      <c r="P205" s="2">
        <v>0</v>
      </c>
      <c r="Q205" s="8" t="s">
        <v>168</v>
      </c>
      <c r="R205" s="8" t="s">
        <v>41</v>
      </c>
      <c r="S205" s="8" t="s">
        <v>165</v>
      </c>
    </row>
    <row r="206" spans="1:19" x14ac:dyDescent="0.25">
      <c r="A206" s="2">
        <v>205</v>
      </c>
      <c r="B206" s="2">
        <v>34</v>
      </c>
      <c r="C206" s="8" t="s">
        <v>19</v>
      </c>
      <c r="D206" s="8" t="s">
        <v>180</v>
      </c>
      <c r="E206" s="8" t="s">
        <v>69</v>
      </c>
      <c r="F206" s="7">
        <v>95.55</v>
      </c>
      <c r="G206" s="8" t="s">
        <v>170</v>
      </c>
      <c r="H206" s="8" t="s">
        <v>92</v>
      </c>
      <c r="I206" s="8" t="s">
        <v>108</v>
      </c>
      <c r="J206" s="8" t="s">
        <v>39</v>
      </c>
      <c r="K206" s="2">
        <v>2</v>
      </c>
      <c r="L206" s="8" t="s">
        <v>164</v>
      </c>
      <c r="M206" s="8" t="s">
        <v>28</v>
      </c>
      <c r="N206" s="8" t="s">
        <v>164</v>
      </c>
      <c r="O206" s="8" t="s">
        <v>26</v>
      </c>
      <c r="P206" s="2">
        <v>11</v>
      </c>
      <c r="Q206" s="8" t="s">
        <v>46</v>
      </c>
      <c r="R206" s="8" t="s">
        <v>30</v>
      </c>
      <c r="S206" s="8" t="s">
        <v>175</v>
      </c>
    </row>
    <row r="207" spans="1:19" x14ac:dyDescent="0.25">
      <c r="A207" s="2">
        <v>206</v>
      </c>
      <c r="B207" s="2">
        <v>19</v>
      </c>
      <c r="C207" s="8" t="s">
        <v>169</v>
      </c>
      <c r="D207" s="8" t="s">
        <v>184</v>
      </c>
      <c r="E207" s="8" t="s">
        <v>69</v>
      </c>
      <c r="F207" s="7">
        <v>150.16999999999999</v>
      </c>
      <c r="G207" s="8" t="s">
        <v>173</v>
      </c>
      <c r="H207" s="8" t="s">
        <v>92</v>
      </c>
      <c r="I207" s="8" t="s">
        <v>96</v>
      </c>
      <c r="J207" s="8" t="s">
        <v>58</v>
      </c>
      <c r="K207" s="2">
        <v>2</v>
      </c>
      <c r="L207" s="8" t="s">
        <v>164</v>
      </c>
      <c r="M207" s="8" t="s">
        <v>55</v>
      </c>
      <c r="N207" s="8" t="s">
        <v>26</v>
      </c>
      <c r="O207" s="8" t="s">
        <v>164</v>
      </c>
      <c r="P207" s="2">
        <v>1</v>
      </c>
      <c r="Q207" s="8" t="s">
        <v>59</v>
      </c>
      <c r="R207" s="8" t="s">
        <v>30</v>
      </c>
      <c r="S207" s="8" t="s">
        <v>179</v>
      </c>
    </row>
    <row r="208" spans="1:19" x14ac:dyDescent="0.25">
      <c r="A208" s="2">
        <v>207</v>
      </c>
      <c r="B208" s="2">
        <v>19</v>
      </c>
      <c r="C208" s="8" t="s">
        <v>19</v>
      </c>
      <c r="D208" s="8" t="s">
        <v>185</v>
      </c>
      <c r="E208" s="8" t="s">
        <v>21</v>
      </c>
      <c r="F208" s="7">
        <v>263.25</v>
      </c>
      <c r="G208" s="8" t="s">
        <v>170</v>
      </c>
      <c r="H208" s="8" t="s">
        <v>92</v>
      </c>
      <c r="I208" s="8" t="s">
        <v>53</v>
      </c>
      <c r="J208" s="8" t="s">
        <v>39</v>
      </c>
      <c r="K208" s="2">
        <v>5</v>
      </c>
      <c r="L208" s="8" t="s">
        <v>26</v>
      </c>
      <c r="M208" s="8" t="s">
        <v>55</v>
      </c>
      <c r="N208" s="8" t="s">
        <v>26</v>
      </c>
      <c r="O208" s="8" t="s">
        <v>164</v>
      </c>
      <c r="P208" s="2">
        <v>12</v>
      </c>
      <c r="Q208" s="8" t="s">
        <v>46</v>
      </c>
      <c r="R208" s="8" t="s">
        <v>30</v>
      </c>
      <c r="S208" s="8" t="s">
        <v>179</v>
      </c>
    </row>
    <row r="209" spans="1:19" x14ac:dyDescent="0.25">
      <c r="A209" s="2">
        <v>208</v>
      </c>
      <c r="B209" s="2">
        <v>45</v>
      </c>
      <c r="C209" s="8" t="s">
        <v>169</v>
      </c>
      <c r="D209" s="8" t="s">
        <v>184</v>
      </c>
      <c r="E209" s="8" t="s">
        <v>166</v>
      </c>
      <c r="F209" s="7">
        <v>139.05000000000001</v>
      </c>
      <c r="G209" s="8" t="s">
        <v>172</v>
      </c>
      <c r="H209" s="8" t="s">
        <v>45</v>
      </c>
      <c r="I209" s="8" t="s">
        <v>108</v>
      </c>
      <c r="J209" s="8" t="s">
        <v>58</v>
      </c>
      <c r="K209" s="2">
        <v>2</v>
      </c>
      <c r="L209" s="8" t="s">
        <v>26</v>
      </c>
      <c r="M209" s="8" t="s">
        <v>28</v>
      </c>
      <c r="N209" s="8" t="s">
        <v>164</v>
      </c>
      <c r="O209" s="8" t="s">
        <v>26</v>
      </c>
      <c r="P209" s="2">
        <v>6</v>
      </c>
      <c r="Q209" s="8" t="s">
        <v>59</v>
      </c>
      <c r="R209" s="8" t="s">
        <v>41</v>
      </c>
      <c r="S209" s="8" t="s">
        <v>174</v>
      </c>
    </row>
    <row r="210" spans="1:19" x14ac:dyDescent="0.25">
      <c r="A210" s="2">
        <v>209</v>
      </c>
      <c r="B210" s="2">
        <v>40</v>
      </c>
      <c r="C210" s="8" t="s">
        <v>19</v>
      </c>
      <c r="D210" s="8" t="s">
        <v>181</v>
      </c>
      <c r="E210" s="8" t="s">
        <v>176</v>
      </c>
      <c r="F210" s="7">
        <v>112.83</v>
      </c>
      <c r="G210" s="8" t="s">
        <v>172</v>
      </c>
      <c r="H210" s="8" t="s">
        <v>92</v>
      </c>
      <c r="I210" s="8" t="s">
        <v>108</v>
      </c>
      <c r="J210" s="8" t="s">
        <v>39</v>
      </c>
      <c r="K210" s="2">
        <v>2</v>
      </c>
      <c r="L210" s="8" t="s">
        <v>26</v>
      </c>
      <c r="M210" s="8" t="s">
        <v>55</v>
      </c>
      <c r="N210" s="8" t="s">
        <v>26</v>
      </c>
      <c r="O210" s="8" t="s">
        <v>26</v>
      </c>
      <c r="P210" s="2">
        <v>8</v>
      </c>
      <c r="Q210" s="8" t="s">
        <v>27</v>
      </c>
      <c r="R210" s="8" t="s">
        <v>88</v>
      </c>
      <c r="S210" s="8" t="s">
        <v>174</v>
      </c>
    </row>
    <row r="211" spans="1:19" x14ac:dyDescent="0.25">
      <c r="A211" s="2">
        <v>210</v>
      </c>
      <c r="B211" s="2">
        <v>54</v>
      </c>
      <c r="C211" s="8" t="s">
        <v>169</v>
      </c>
      <c r="D211" s="8" t="s">
        <v>181</v>
      </c>
      <c r="E211" s="8" t="s">
        <v>176</v>
      </c>
      <c r="F211" s="7">
        <v>303.56</v>
      </c>
      <c r="G211" s="8" t="s">
        <v>172</v>
      </c>
      <c r="H211" s="8" t="s">
        <v>23</v>
      </c>
      <c r="I211" s="8" t="s">
        <v>96</v>
      </c>
      <c r="J211" s="8" t="s">
        <v>58</v>
      </c>
      <c r="K211" s="2">
        <v>3</v>
      </c>
      <c r="L211" s="8" t="s">
        <v>164</v>
      </c>
      <c r="M211" s="8" t="s">
        <v>55</v>
      </c>
      <c r="N211" s="8" t="s">
        <v>164</v>
      </c>
      <c r="O211" s="8" t="s">
        <v>164</v>
      </c>
      <c r="P211" s="2">
        <v>2</v>
      </c>
      <c r="Q211" s="8" t="s">
        <v>168</v>
      </c>
      <c r="R211" s="8" t="s">
        <v>88</v>
      </c>
      <c r="S211" s="8" t="s">
        <v>165</v>
      </c>
    </row>
    <row r="212" spans="1:19" x14ac:dyDescent="0.25">
      <c r="A212" s="2">
        <v>211</v>
      </c>
      <c r="B212" s="2">
        <v>49</v>
      </c>
      <c r="C212" s="8" t="s">
        <v>19</v>
      </c>
      <c r="D212" s="8" t="s">
        <v>182</v>
      </c>
      <c r="E212" s="8" t="s">
        <v>166</v>
      </c>
      <c r="F212" s="7">
        <v>53.58</v>
      </c>
      <c r="G212" s="8" t="s">
        <v>85</v>
      </c>
      <c r="H212" s="8" t="s">
        <v>92</v>
      </c>
      <c r="I212" s="8" t="s">
        <v>144</v>
      </c>
      <c r="J212" s="8" t="s">
        <v>58</v>
      </c>
      <c r="K212" s="2">
        <v>1</v>
      </c>
      <c r="L212" s="8" t="s">
        <v>26</v>
      </c>
      <c r="M212" s="8" t="s">
        <v>28</v>
      </c>
      <c r="N212" s="8" t="s">
        <v>164</v>
      </c>
      <c r="O212" s="8" t="s">
        <v>164</v>
      </c>
      <c r="P212" s="2">
        <v>13</v>
      </c>
      <c r="Q212" s="8" t="s">
        <v>27</v>
      </c>
      <c r="R212" s="8" t="s">
        <v>88</v>
      </c>
      <c r="S212" s="8" t="s">
        <v>174</v>
      </c>
    </row>
    <row r="213" spans="1:19" x14ac:dyDescent="0.25">
      <c r="A213" s="2">
        <v>212</v>
      </c>
      <c r="B213" s="2">
        <v>50</v>
      </c>
      <c r="C213" s="8" t="s">
        <v>169</v>
      </c>
      <c r="D213" s="8" t="s">
        <v>163</v>
      </c>
      <c r="E213" s="8" t="s">
        <v>178</v>
      </c>
      <c r="F213" s="7">
        <v>38.5</v>
      </c>
      <c r="G213" s="8" t="s">
        <v>170</v>
      </c>
      <c r="H213" s="8" t="s">
        <v>45</v>
      </c>
      <c r="I213" s="8" t="s">
        <v>94</v>
      </c>
      <c r="J213" s="8" t="s">
        <v>58</v>
      </c>
      <c r="K213" s="2">
        <v>2</v>
      </c>
      <c r="L213" s="8" t="s">
        <v>164</v>
      </c>
      <c r="M213" s="8" t="s">
        <v>55</v>
      </c>
      <c r="N213" s="8" t="s">
        <v>164</v>
      </c>
      <c r="O213" s="8" t="s">
        <v>164</v>
      </c>
      <c r="P213" s="2">
        <v>7</v>
      </c>
      <c r="Q213" s="8" t="s">
        <v>168</v>
      </c>
      <c r="R213" s="8" t="s">
        <v>88</v>
      </c>
      <c r="S213" s="8" t="s">
        <v>165</v>
      </c>
    </row>
    <row r="214" spans="1:19" x14ac:dyDescent="0.25">
      <c r="A214" s="2">
        <v>213</v>
      </c>
      <c r="B214" s="2">
        <v>18</v>
      </c>
      <c r="C214" s="8" t="s">
        <v>19</v>
      </c>
      <c r="D214" s="8" t="s">
        <v>163</v>
      </c>
      <c r="E214" s="8" t="s">
        <v>21</v>
      </c>
      <c r="F214" s="7">
        <v>192.4</v>
      </c>
      <c r="G214" s="8" t="s">
        <v>167</v>
      </c>
      <c r="H214" s="8" t="s">
        <v>23</v>
      </c>
      <c r="I214" s="8" t="s">
        <v>96</v>
      </c>
      <c r="J214" s="8" t="s">
        <v>25</v>
      </c>
      <c r="K214" s="2">
        <v>5</v>
      </c>
      <c r="L214" s="8" t="s">
        <v>26</v>
      </c>
      <c r="M214" s="8" t="s">
        <v>28</v>
      </c>
      <c r="N214" s="8" t="s">
        <v>26</v>
      </c>
      <c r="O214" s="8" t="s">
        <v>164</v>
      </c>
      <c r="P214" s="2">
        <v>13</v>
      </c>
      <c r="Q214" s="8" t="s">
        <v>27</v>
      </c>
      <c r="R214" s="8" t="s">
        <v>30</v>
      </c>
      <c r="S214" s="8" t="s">
        <v>179</v>
      </c>
    </row>
    <row r="215" spans="1:19" x14ac:dyDescent="0.25">
      <c r="A215" s="2">
        <v>214</v>
      </c>
      <c r="B215" s="2">
        <v>36</v>
      </c>
      <c r="C215" s="8" t="s">
        <v>169</v>
      </c>
      <c r="D215" s="8" t="s">
        <v>183</v>
      </c>
      <c r="E215" s="8" t="s">
        <v>166</v>
      </c>
      <c r="F215" s="7">
        <v>363.13</v>
      </c>
      <c r="G215" s="8" t="s">
        <v>167</v>
      </c>
      <c r="H215" s="8" t="s">
        <v>23</v>
      </c>
      <c r="I215" s="8" t="s">
        <v>96</v>
      </c>
      <c r="J215" s="8" t="s">
        <v>39</v>
      </c>
      <c r="K215" s="2">
        <v>3</v>
      </c>
      <c r="L215" s="8" t="s">
        <v>164</v>
      </c>
      <c r="M215" s="8" t="s">
        <v>55</v>
      </c>
      <c r="N215" s="8" t="s">
        <v>26</v>
      </c>
      <c r="O215" s="8" t="s">
        <v>164</v>
      </c>
      <c r="P215" s="2">
        <v>9</v>
      </c>
      <c r="Q215" s="8" t="s">
        <v>46</v>
      </c>
      <c r="R215" s="8" t="s">
        <v>88</v>
      </c>
      <c r="S215" s="8" t="s">
        <v>175</v>
      </c>
    </row>
    <row r="216" spans="1:19" x14ac:dyDescent="0.25">
      <c r="A216" s="2">
        <v>215</v>
      </c>
      <c r="B216" s="2">
        <v>19</v>
      </c>
      <c r="C216" s="8" t="s">
        <v>169</v>
      </c>
      <c r="D216" s="8" t="s">
        <v>184</v>
      </c>
      <c r="E216" s="8" t="s">
        <v>176</v>
      </c>
      <c r="F216" s="7">
        <v>281.86</v>
      </c>
      <c r="G216" s="8" t="s">
        <v>172</v>
      </c>
      <c r="H216" s="8" t="s">
        <v>92</v>
      </c>
      <c r="I216" s="8" t="s">
        <v>94</v>
      </c>
      <c r="J216" s="8" t="s">
        <v>58</v>
      </c>
      <c r="K216" s="2">
        <v>2</v>
      </c>
      <c r="L216" s="8" t="s">
        <v>164</v>
      </c>
      <c r="M216" s="8" t="s">
        <v>28</v>
      </c>
      <c r="N216" s="8" t="s">
        <v>164</v>
      </c>
      <c r="O216" s="8" t="s">
        <v>26</v>
      </c>
      <c r="P216" s="2">
        <v>2</v>
      </c>
      <c r="Q216" s="8" t="s">
        <v>27</v>
      </c>
      <c r="R216" s="8" t="s">
        <v>30</v>
      </c>
      <c r="S216" s="8" t="s">
        <v>179</v>
      </c>
    </row>
    <row r="217" spans="1:19" x14ac:dyDescent="0.25">
      <c r="A217" s="2">
        <v>216</v>
      </c>
      <c r="B217" s="2">
        <v>61</v>
      </c>
      <c r="C217" s="8" t="s">
        <v>169</v>
      </c>
      <c r="D217" s="8" t="s">
        <v>181</v>
      </c>
      <c r="E217" s="8" t="s">
        <v>69</v>
      </c>
      <c r="F217" s="7">
        <v>217.21</v>
      </c>
      <c r="G217" s="8" t="s">
        <v>167</v>
      </c>
      <c r="H217" s="8" t="s">
        <v>92</v>
      </c>
      <c r="I217" s="8" t="s">
        <v>108</v>
      </c>
      <c r="J217" s="8" t="s">
        <v>39</v>
      </c>
      <c r="K217" s="2">
        <v>5</v>
      </c>
      <c r="L217" s="8" t="s">
        <v>26</v>
      </c>
      <c r="M217" s="8" t="s">
        <v>55</v>
      </c>
      <c r="N217" s="8" t="s">
        <v>26</v>
      </c>
      <c r="O217" s="8" t="s">
        <v>164</v>
      </c>
      <c r="P217" s="2">
        <v>3</v>
      </c>
      <c r="Q217" s="8" t="s">
        <v>168</v>
      </c>
      <c r="R217" s="8" t="s">
        <v>88</v>
      </c>
      <c r="S217" s="8" t="s">
        <v>177</v>
      </c>
    </row>
    <row r="218" spans="1:19" x14ac:dyDescent="0.25">
      <c r="A218" s="2">
        <v>217</v>
      </c>
      <c r="B218" s="2">
        <v>43</v>
      </c>
      <c r="C218" s="8" t="s">
        <v>169</v>
      </c>
      <c r="D218" s="8" t="s">
        <v>163</v>
      </c>
      <c r="E218" s="8" t="s">
        <v>176</v>
      </c>
      <c r="F218" s="7">
        <v>287.22000000000003</v>
      </c>
      <c r="G218" s="8" t="s">
        <v>173</v>
      </c>
      <c r="H218" s="8" t="s">
        <v>45</v>
      </c>
      <c r="I218" s="8" t="s">
        <v>108</v>
      </c>
      <c r="J218" s="8" t="s">
        <v>25</v>
      </c>
      <c r="K218" s="2">
        <v>1</v>
      </c>
      <c r="L218" s="8" t="s">
        <v>164</v>
      </c>
      <c r="M218" s="8" t="s">
        <v>55</v>
      </c>
      <c r="N218" s="8" t="s">
        <v>26</v>
      </c>
      <c r="O218" s="8" t="s">
        <v>26</v>
      </c>
      <c r="P218" s="2">
        <v>1</v>
      </c>
      <c r="Q218" s="8" t="s">
        <v>35</v>
      </c>
      <c r="R218" s="8" t="s">
        <v>88</v>
      </c>
      <c r="S218" s="8" t="s">
        <v>174</v>
      </c>
    </row>
    <row r="219" spans="1:19" x14ac:dyDescent="0.25">
      <c r="A219" s="2">
        <v>218</v>
      </c>
      <c r="B219" s="2">
        <v>49</v>
      </c>
      <c r="C219" s="8" t="s">
        <v>169</v>
      </c>
      <c r="D219" s="8" t="s">
        <v>184</v>
      </c>
      <c r="E219" s="8" t="s">
        <v>69</v>
      </c>
      <c r="F219" s="7">
        <v>189.07</v>
      </c>
      <c r="G219" s="8" t="s">
        <v>170</v>
      </c>
      <c r="H219" s="8" t="s">
        <v>23</v>
      </c>
      <c r="I219" s="8" t="s">
        <v>144</v>
      </c>
      <c r="J219" s="8" t="s">
        <v>54</v>
      </c>
      <c r="K219" s="2">
        <v>2</v>
      </c>
      <c r="L219" s="8" t="s">
        <v>164</v>
      </c>
      <c r="M219" s="8" t="s">
        <v>28</v>
      </c>
      <c r="N219" s="8" t="s">
        <v>26</v>
      </c>
      <c r="O219" s="8" t="s">
        <v>164</v>
      </c>
      <c r="P219" s="2">
        <v>8</v>
      </c>
      <c r="Q219" s="8" t="s">
        <v>168</v>
      </c>
      <c r="R219" s="8" t="s">
        <v>30</v>
      </c>
      <c r="S219" s="8" t="s">
        <v>174</v>
      </c>
    </row>
    <row r="220" spans="1:19" x14ac:dyDescent="0.25">
      <c r="A220" s="2">
        <v>219</v>
      </c>
      <c r="B220" s="2">
        <v>23</v>
      </c>
      <c r="C220" s="8" t="s">
        <v>169</v>
      </c>
      <c r="D220" s="8" t="s">
        <v>181</v>
      </c>
      <c r="E220" s="8" t="s">
        <v>21</v>
      </c>
      <c r="F220" s="7">
        <v>468.71</v>
      </c>
      <c r="G220" s="8" t="s">
        <v>170</v>
      </c>
      <c r="H220" s="8" t="s">
        <v>23</v>
      </c>
      <c r="I220" s="8" t="s">
        <v>96</v>
      </c>
      <c r="J220" s="8" t="s">
        <v>39</v>
      </c>
      <c r="K220" s="2">
        <v>5</v>
      </c>
      <c r="L220" s="8" t="s">
        <v>26</v>
      </c>
      <c r="M220" s="8" t="s">
        <v>28</v>
      </c>
      <c r="N220" s="8" t="s">
        <v>26</v>
      </c>
      <c r="O220" s="8" t="s">
        <v>26</v>
      </c>
      <c r="P220" s="2">
        <v>13</v>
      </c>
      <c r="Q220" s="8" t="s">
        <v>35</v>
      </c>
      <c r="R220" s="8" t="s">
        <v>30</v>
      </c>
      <c r="S220" s="8" t="s">
        <v>171</v>
      </c>
    </row>
    <row r="221" spans="1:19" x14ac:dyDescent="0.25">
      <c r="A221" s="2">
        <v>220</v>
      </c>
      <c r="B221" s="2">
        <v>49</v>
      </c>
      <c r="C221" s="8" t="s">
        <v>169</v>
      </c>
      <c r="D221" s="8" t="s">
        <v>73</v>
      </c>
      <c r="E221" s="8" t="s">
        <v>69</v>
      </c>
      <c r="F221" s="7">
        <v>36.9</v>
      </c>
      <c r="G221" s="8" t="s">
        <v>170</v>
      </c>
      <c r="H221" s="8" t="s">
        <v>45</v>
      </c>
      <c r="I221" s="8" t="s">
        <v>94</v>
      </c>
      <c r="J221" s="8" t="s">
        <v>39</v>
      </c>
      <c r="K221" s="2">
        <v>5</v>
      </c>
      <c r="L221" s="8" t="s">
        <v>164</v>
      </c>
      <c r="M221" s="8" t="s">
        <v>55</v>
      </c>
      <c r="N221" s="8" t="s">
        <v>164</v>
      </c>
      <c r="O221" s="8" t="s">
        <v>164</v>
      </c>
      <c r="P221" s="2">
        <v>14</v>
      </c>
      <c r="Q221" s="8" t="s">
        <v>46</v>
      </c>
      <c r="R221" s="8" t="s">
        <v>88</v>
      </c>
      <c r="S221" s="8" t="s">
        <v>174</v>
      </c>
    </row>
    <row r="222" spans="1:19" x14ac:dyDescent="0.25">
      <c r="A222" s="2">
        <v>221</v>
      </c>
      <c r="B222" s="2">
        <v>21</v>
      </c>
      <c r="C222" s="8" t="s">
        <v>169</v>
      </c>
      <c r="D222" s="8" t="s">
        <v>184</v>
      </c>
      <c r="E222" s="8" t="s">
        <v>166</v>
      </c>
      <c r="F222" s="7">
        <v>339.96</v>
      </c>
      <c r="G222" s="8" t="s">
        <v>173</v>
      </c>
      <c r="H222" s="8" t="s">
        <v>92</v>
      </c>
      <c r="I222" s="8" t="s">
        <v>96</v>
      </c>
      <c r="J222" s="8" t="s">
        <v>25</v>
      </c>
      <c r="K222" s="2">
        <v>4</v>
      </c>
      <c r="L222" s="8" t="s">
        <v>164</v>
      </c>
      <c r="M222" s="8" t="s">
        <v>28</v>
      </c>
      <c r="N222" s="8" t="s">
        <v>164</v>
      </c>
      <c r="O222" s="8" t="s">
        <v>26</v>
      </c>
      <c r="P222" s="2">
        <v>4</v>
      </c>
      <c r="Q222" s="8" t="s">
        <v>168</v>
      </c>
      <c r="R222" s="8" t="s">
        <v>41</v>
      </c>
      <c r="S222" s="8" t="s">
        <v>171</v>
      </c>
    </row>
    <row r="223" spans="1:19" x14ac:dyDescent="0.25">
      <c r="A223" s="2">
        <v>222</v>
      </c>
      <c r="B223" s="2">
        <v>28</v>
      </c>
      <c r="C223" s="8" t="s">
        <v>169</v>
      </c>
      <c r="D223" s="8" t="s">
        <v>73</v>
      </c>
      <c r="E223" s="8" t="s">
        <v>69</v>
      </c>
      <c r="F223" s="7">
        <v>446.73</v>
      </c>
      <c r="G223" s="8" t="s">
        <v>85</v>
      </c>
      <c r="H223" s="8" t="s">
        <v>38</v>
      </c>
      <c r="I223" s="8" t="s">
        <v>53</v>
      </c>
      <c r="J223" s="8" t="s">
        <v>58</v>
      </c>
      <c r="K223" s="2">
        <v>5</v>
      </c>
      <c r="L223" s="8" t="s">
        <v>26</v>
      </c>
      <c r="M223" s="8" t="s">
        <v>28</v>
      </c>
      <c r="N223" s="8" t="s">
        <v>164</v>
      </c>
      <c r="O223" s="8" t="s">
        <v>164</v>
      </c>
      <c r="P223" s="2">
        <v>4</v>
      </c>
      <c r="Q223" s="8" t="s">
        <v>27</v>
      </c>
      <c r="R223" s="8" t="s">
        <v>88</v>
      </c>
      <c r="S223" s="8" t="s">
        <v>171</v>
      </c>
    </row>
    <row r="224" spans="1:19" x14ac:dyDescent="0.25">
      <c r="A224" s="2">
        <v>223</v>
      </c>
      <c r="B224" s="2">
        <v>34</v>
      </c>
      <c r="C224" s="8" t="s">
        <v>19</v>
      </c>
      <c r="D224" s="8" t="s">
        <v>184</v>
      </c>
      <c r="E224" s="8" t="s">
        <v>178</v>
      </c>
      <c r="F224" s="7">
        <v>403.9</v>
      </c>
      <c r="G224" s="8" t="s">
        <v>173</v>
      </c>
      <c r="H224" s="8" t="s">
        <v>38</v>
      </c>
      <c r="I224" s="8" t="s">
        <v>96</v>
      </c>
      <c r="J224" s="8" t="s">
        <v>39</v>
      </c>
      <c r="K224" s="2">
        <v>4</v>
      </c>
      <c r="L224" s="8" t="s">
        <v>164</v>
      </c>
      <c r="M224" s="8" t="s">
        <v>55</v>
      </c>
      <c r="N224" s="8" t="s">
        <v>26</v>
      </c>
      <c r="O224" s="8" t="s">
        <v>26</v>
      </c>
      <c r="P224" s="2">
        <v>3</v>
      </c>
      <c r="Q224" s="8" t="s">
        <v>46</v>
      </c>
      <c r="R224" s="8" t="s">
        <v>88</v>
      </c>
      <c r="S224" s="8" t="s">
        <v>175</v>
      </c>
    </row>
    <row r="225" spans="1:19" x14ac:dyDescent="0.25">
      <c r="A225" s="2">
        <v>224</v>
      </c>
      <c r="B225" s="2">
        <v>55</v>
      </c>
      <c r="C225" s="8" t="s">
        <v>19</v>
      </c>
      <c r="D225" s="8" t="s">
        <v>183</v>
      </c>
      <c r="E225" s="8" t="s">
        <v>166</v>
      </c>
      <c r="F225" s="7">
        <v>100.18</v>
      </c>
      <c r="G225" s="8" t="s">
        <v>170</v>
      </c>
      <c r="H225" s="8" t="s">
        <v>23</v>
      </c>
      <c r="I225" s="8" t="s">
        <v>96</v>
      </c>
      <c r="J225" s="8" t="s">
        <v>54</v>
      </c>
      <c r="K225" s="2">
        <v>1</v>
      </c>
      <c r="L225" s="8" t="s">
        <v>164</v>
      </c>
      <c r="M225" s="8" t="s">
        <v>28</v>
      </c>
      <c r="N225" s="8" t="s">
        <v>164</v>
      </c>
      <c r="O225" s="8" t="s">
        <v>164</v>
      </c>
      <c r="P225" s="2">
        <v>12</v>
      </c>
      <c r="Q225" s="8" t="s">
        <v>168</v>
      </c>
      <c r="R225" s="8" t="s">
        <v>88</v>
      </c>
      <c r="S225" s="8" t="s">
        <v>165</v>
      </c>
    </row>
    <row r="226" spans="1:19" x14ac:dyDescent="0.25">
      <c r="A226" s="2">
        <v>225</v>
      </c>
      <c r="B226" s="2">
        <v>41</v>
      </c>
      <c r="C226" s="8" t="s">
        <v>169</v>
      </c>
      <c r="D226" s="8" t="s">
        <v>182</v>
      </c>
      <c r="E226" s="8" t="s">
        <v>21</v>
      </c>
      <c r="F226" s="7">
        <v>155</v>
      </c>
      <c r="G226" s="8" t="s">
        <v>170</v>
      </c>
      <c r="H226" s="8" t="s">
        <v>23</v>
      </c>
      <c r="I226" s="8" t="s">
        <v>53</v>
      </c>
      <c r="J226" s="8" t="s">
        <v>25</v>
      </c>
      <c r="K226" s="2">
        <v>1</v>
      </c>
      <c r="L226" s="8" t="s">
        <v>164</v>
      </c>
      <c r="M226" s="8" t="s">
        <v>55</v>
      </c>
      <c r="N226" s="8" t="s">
        <v>164</v>
      </c>
      <c r="O226" s="8" t="s">
        <v>26</v>
      </c>
      <c r="P226" s="2">
        <v>4</v>
      </c>
      <c r="Q226" s="8" t="s">
        <v>46</v>
      </c>
      <c r="R226" s="8" t="s">
        <v>30</v>
      </c>
      <c r="S226" s="8" t="s">
        <v>174</v>
      </c>
    </row>
    <row r="227" spans="1:19" x14ac:dyDescent="0.25">
      <c r="A227" s="2">
        <v>226</v>
      </c>
      <c r="B227" s="2">
        <v>22</v>
      </c>
      <c r="C227" s="8" t="s">
        <v>19</v>
      </c>
      <c r="D227" s="8" t="s">
        <v>180</v>
      </c>
      <c r="E227" s="8" t="s">
        <v>166</v>
      </c>
      <c r="F227" s="7">
        <v>361.35</v>
      </c>
      <c r="G227" s="8" t="s">
        <v>170</v>
      </c>
      <c r="H227" s="8" t="s">
        <v>92</v>
      </c>
      <c r="I227" s="8" t="s">
        <v>53</v>
      </c>
      <c r="J227" s="8" t="s">
        <v>58</v>
      </c>
      <c r="K227" s="2">
        <v>3</v>
      </c>
      <c r="L227" s="8" t="s">
        <v>26</v>
      </c>
      <c r="M227" s="8" t="s">
        <v>28</v>
      </c>
      <c r="N227" s="8" t="s">
        <v>164</v>
      </c>
      <c r="O227" s="8" t="s">
        <v>26</v>
      </c>
      <c r="P227" s="2">
        <v>14</v>
      </c>
      <c r="Q227" s="8" t="s">
        <v>35</v>
      </c>
      <c r="R227" s="8" t="s">
        <v>88</v>
      </c>
      <c r="S227" s="8" t="s">
        <v>171</v>
      </c>
    </row>
    <row r="228" spans="1:19" x14ac:dyDescent="0.25">
      <c r="A228" s="2">
        <v>227</v>
      </c>
      <c r="B228" s="2">
        <v>51</v>
      </c>
      <c r="C228" s="8" t="s">
        <v>169</v>
      </c>
      <c r="D228" s="8" t="s">
        <v>163</v>
      </c>
      <c r="E228" s="8" t="s">
        <v>178</v>
      </c>
      <c r="F228" s="7">
        <v>51.29</v>
      </c>
      <c r="G228" s="8" t="s">
        <v>167</v>
      </c>
      <c r="H228" s="8" t="s">
        <v>38</v>
      </c>
      <c r="I228" s="8" t="s">
        <v>94</v>
      </c>
      <c r="J228" s="8" t="s">
        <v>39</v>
      </c>
      <c r="K228" s="2">
        <v>4</v>
      </c>
      <c r="L228" s="8" t="s">
        <v>26</v>
      </c>
      <c r="M228" s="8" t="s">
        <v>55</v>
      </c>
      <c r="N228" s="8" t="s">
        <v>26</v>
      </c>
      <c r="O228" s="8" t="s">
        <v>26</v>
      </c>
      <c r="P228" s="2">
        <v>11</v>
      </c>
      <c r="Q228" s="8" t="s">
        <v>46</v>
      </c>
      <c r="R228" s="8" t="s">
        <v>41</v>
      </c>
      <c r="S228" s="8" t="s">
        <v>165</v>
      </c>
    </row>
    <row r="229" spans="1:19" x14ac:dyDescent="0.25">
      <c r="A229" s="2">
        <v>228</v>
      </c>
      <c r="B229" s="2">
        <v>23</v>
      </c>
      <c r="C229" s="8" t="s">
        <v>169</v>
      </c>
      <c r="D229" s="8" t="s">
        <v>180</v>
      </c>
      <c r="E229" s="8" t="s">
        <v>21</v>
      </c>
      <c r="F229" s="7">
        <v>407.81</v>
      </c>
      <c r="G229" s="8" t="s">
        <v>85</v>
      </c>
      <c r="H229" s="8" t="s">
        <v>23</v>
      </c>
      <c r="I229" s="8" t="s">
        <v>108</v>
      </c>
      <c r="J229" s="8" t="s">
        <v>39</v>
      </c>
      <c r="K229" s="2">
        <v>5</v>
      </c>
      <c r="L229" s="8" t="s">
        <v>26</v>
      </c>
      <c r="M229" s="8" t="s">
        <v>28</v>
      </c>
      <c r="N229" s="8" t="s">
        <v>26</v>
      </c>
      <c r="O229" s="8" t="s">
        <v>26</v>
      </c>
      <c r="P229" s="2">
        <v>13</v>
      </c>
      <c r="Q229" s="8" t="s">
        <v>27</v>
      </c>
      <c r="R229" s="8" t="s">
        <v>88</v>
      </c>
      <c r="S229" s="8" t="s">
        <v>171</v>
      </c>
    </row>
    <row r="230" spans="1:19" x14ac:dyDescent="0.25">
      <c r="A230" s="2">
        <v>229</v>
      </c>
      <c r="B230" s="2">
        <v>39</v>
      </c>
      <c r="C230" s="8" t="s">
        <v>19</v>
      </c>
      <c r="D230" s="8" t="s">
        <v>180</v>
      </c>
      <c r="E230" s="8" t="s">
        <v>176</v>
      </c>
      <c r="F230" s="7">
        <v>362.26</v>
      </c>
      <c r="G230" s="8" t="s">
        <v>173</v>
      </c>
      <c r="H230" s="8" t="s">
        <v>92</v>
      </c>
      <c r="I230" s="8" t="s">
        <v>144</v>
      </c>
      <c r="J230" s="8" t="s">
        <v>25</v>
      </c>
      <c r="K230" s="2">
        <v>3</v>
      </c>
      <c r="L230" s="8" t="s">
        <v>26</v>
      </c>
      <c r="M230" s="8" t="s">
        <v>55</v>
      </c>
      <c r="N230" s="8" t="s">
        <v>26</v>
      </c>
      <c r="O230" s="8" t="s">
        <v>164</v>
      </c>
      <c r="P230" s="2">
        <v>0</v>
      </c>
      <c r="Q230" s="8" t="s">
        <v>168</v>
      </c>
      <c r="R230" s="8" t="s">
        <v>41</v>
      </c>
      <c r="S230" s="8" t="s">
        <v>175</v>
      </c>
    </row>
    <row r="231" spans="1:19" x14ac:dyDescent="0.25">
      <c r="A231" s="2">
        <v>230</v>
      </c>
      <c r="B231" s="2">
        <v>28</v>
      </c>
      <c r="C231" s="8" t="s">
        <v>169</v>
      </c>
      <c r="D231" s="8" t="s">
        <v>73</v>
      </c>
      <c r="E231" s="8" t="s">
        <v>178</v>
      </c>
      <c r="F231" s="7">
        <v>367.51</v>
      </c>
      <c r="G231" s="8" t="s">
        <v>170</v>
      </c>
      <c r="H231" s="8" t="s">
        <v>38</v>
      </c>
      <c r="I231" s="8" t="s">
        <v>53</v>
      </c>
      <c r="J231" s="8" t="s">
        <v>58</v>
      </c>
      <c r="K231" s="2">
        <v>3</v>
      </c>
      <c r="L231" s="8" t="s">
        <v>164</v>
      </c>
      <c r="M231" s="8" t="s">
        <v>55</v>
      </c>
      <c r="N231" s="8" t="s">
        <v>164</v>
      </c>
      <c r="O231" s="8" t="s">
        <v>164</v>
      </c>
      <c r="P231" s="2">
        <v>9</v>
      </c>
      <c r="Q231" s="8" t="s">
        <v>35</v>
      </c>
      <c r="R231" s="8" t="s">
        <v>41</v>
      </c>
      <c r="S231" s="8" t="s">
        <v>171</v>
      </c>
    </row>
    <row r="232" spans="1:19" x14ac:dyDescent="0.25">
      <c r="A232" s="2">
        <v>231</v>
      </c>
      <c r="B232" s="2">
        <v>33</v>
      </c>
      <c r="C232" s="8" t="s">
        <v>169</v>
      </c>
      <c r="D232" s="8" t="s">
        <v>185</v>
      </c>
      <c r="E232" s="8" t="s">
        <v>21</v>
      </c>
      <c r="F232" s="7">
        <v>59.12</v>
      </c>
      <c r="G232" s="8" t="s">
        <v>172</v>
      </c>
      <c r="H232" s="8" t="s">
        <v>45</v>
      </c>
      <c r="I232" s="8" t="s">
        <v>108</v>
      </c>
      <c r="J232" s="8" t="s">
        <v>58</v>
      </c>
      <c r="K232" s="2">
        <v>1</v>
      </c>
      <c r="L232" s="8" t="s">
        <v>26</v>
      </c>
      <c r="M232" s="8" t="s">
        <v>28</v>
      </c>
      <c r="N232" s="8" t="s">
        <v>164</v>
      </c>
      <c r="O232" s="8" t="s">
        <v>26</v>
      </c>
      <c r="P232" s="2">
        <v>13</v>
      </c>
      <c r="Q232" s="8" t="s">
        <v>46</v>
      </c>
      <c r="R232" s="8" t="s">
        <v>41</v>
      </c>
      <c r="S232" s="8" t="s">
        <v>175</v>
      </c>
    </row>
    <row r="233" spans="1:19" x14ac:dyDescent="0.25">
      <c r="A233" s="2">
        <v>232</v>
      </c>
      <c r="B233" s="2">
        <v>50</v>
      </c>
      <c r="C233" s="8" t="s">
        <v>19</v>
      </c>
      <c r="D233" s="8" t="s">
        <v>181</v>
      </c>
      <c r="E233" s="8" t="s">
        <v>69</v>
      </c>
      <c r="F233" s="7">
        <v>361.7</v>
      </c>
      <c r="G233" s="8" t="s">
        <v>85</v>
      </c>
      <c r="H233" s="8" t="s">
        <v>23</v>
      </c>
      <c r="I233" s="8" t="s">
        <v>94</v>
      </c>
      <c r="J233" s="8" t="s">
        <v>25</v>
      </c>
      <c r="K233" s="2">
        <v>5</v>
      </c>
      <c r="L233" s="8" t="s">
        <v>26</v>
      </c>
      <c r="M233" s="8" t="s">
        <v>28</v>
      </c>
      <c r="N233" s="8" t="s">
        <v>164</v>
      </c>
      <c r="O233" s="8" t="s">
        <v>164</v>
      </c>
      <c r="P233" s="2">
        <v>9</v>
      </c>
      <c r="Q233" s="8" t="s">
        <v>59</v>
      </c>
      <c r="R233" s="8" t="s">
        <v>88</v>
      </c>
      <c r="S233" s="8" t="s">
        <v>165</v>
      </c>
    </row>
    <row r="234" spans="1:19" x14ac:dyDescent="0.25">
      <c r="A234" s="2">
        <v>233</v>
      </c>
      <c r="B234" s="2">
        <v>26</v>
      </c>
      <c r="C234" s="8" t="s">
        <v>19</v>
      </c>
      <c r="D234" s="8" t="s">
        <v>180</v>
      </c>
      <c r="E234" s="8" t="s">
        <v>166</v>
      </c>
      <c r="F234" s="7">
        <v>343.11</v>
      </c>
      <c r="G234" s="8" t="s">
        <v>172</v>
      </c>
      <c r="H234" s="8" t="s">
        <v>45</v>
      </c>
      <c r="I234" s="8" t="s">
        <v>96</v>
      </c>
      <c r="J234" s="8" t="s">
        <v>39</v>
      </c>
      <c r="K234" s="2">
        <v>4</v>
      </c>
      <c r="L234" s="8" t="s">
        <v>26</v>
      </c>
      <c r="M234" s="8" t="s">
        <v>55</v>
      </c>
      <c r="N234" s="8" t="s">
        <v>26</v>
      </c>
      <c r="O234" s="8" t="s">
        <v>26</v>
      </c>
      <c r="P234" s="2">
        <v>11</v>
      </c>
      <c r="Q234" s="8" t="s">
        <v>35</v>
      </c>
      <c r="R234" s="8" t="s">
        <v>30</v>
      </c>
      <c r="S234" s="8" t="s">
        <v>171</v>
      </c>
    </row>
    <row r="235" spans="1:19" x14ac:dyDescent="0.25">
      <c r="A235" s="2">
        <v>234</v>
      </c>
      <c r="B235" s="2">
        <v>23</v>
      </c>
      <c r="C235" s="8" t="s">
        <v>169</v>
      </c>
      <c r="D235" s="8" t="s">
        <v>183</v>
      </c>
      <c r="E235" s="8" t="s">
        <v>21</v>
      </c>
      <c r="F235" s="7">
        <v>417.15</v>
      </c>
      <c r="G235" s="8" t="s">
        <v>85</v>
      </c>
      <c r="H235" s="8" t="s">
        <v>38</v>
      </c>
      <c r="I235" s="8" t="s">
        <v>94</v>
      </c>
      <c r="J235" s="8" t="s">
        <v>39</v>
      </c>
      <c r="K235" s="2">
        <v>1</v>
      </c>
      <c r="L235" s="8" t="s">
        <v>26</v>
      </c>
      <c r="M235" s="8" t="s">
        <v>28</v>
      </c>
      <c r="N235" s="8" t="s">
        <v>164</v>
      </c>
      <c r="O235" s="8" t="s">
        <v>164</v>
      </c>
      <c r="P235" s="2">
        <v>5</v>
      </c>
      <c r="Q235" s="8" t="s">
        <v>35</v>
      </c>
      <c r="R235" s="8" t="s">
        <v>30</v>
      </c>
      <c r="S235" s="8" t="s">
        <v>171</v>
      </c>
    </row>
    <row r="236" spans="1:19" x14ac:dyDescent="0.25">
      <c r="A236" s="2">
        <v>235</v>
      </c>
      <c r="B236" s="2">
        <v>33</v>
      </c>
      <c r="C236" s="8" t="s">
        <v>19</v>
      </c>
      <c r="D236" s="8" t="s">
        <v>180</v>
      </c>
      <c r="E236" s="8" t="s">
        <v>166</v>
      </c>
      <c r="F236" s="7">
        <v>30.38</v>
      </c>
      <c r="G236" s="8" t="s">
        <v>170</v>
      </c>
      <c r="H236" s="8" t="s">
        <v>92</v>
      </c>
      <c r="I236" s="8" t="s">
        <v>94</v>
      </c>
      <c r="J236" s="8" t="s">
        <v>58</v>
      </c>
      <c r="K236" s="2">
        <v>3</v>
      </c>
      <c r="L236" s="8" t="s">
        <v>164</v>
      </c>
      <c r="M236" s="8" t="s">
        <v>55</v>
      </c>
      <c r="N236" s="8" t="s">
        <v>26</v>
      </c>
      <c r="O236" s="8" t="s">
        <v>164</v>
      </c>
      <c r="P236" s="2">
        <v>10</v>
      </c>
      <c r="Q236" s="8" t="s">
        <v>27</v>
      </c>
      <c r="R236" s="8" t="s">
        <v>88</v>
      </c>
      <c r="S236" s="8" t="s">
        <v>175</v>
      </c>
    </row>
    <row r="237" spans="1:19" x14ac:dyDescent="0.25">
      <c r="A237" s="2">
        <v>236</v>
      </c>
      <c r="B237" s="2">
        <v>46</v>
      </c>
      <c r="C237" s="8" t="s">
        <v>19</v>
      </c>
      <c r="D237" s="8" t="s">
        <v>184</v>
      </c>
      <c r="E237" s="8" t="s">
        <v>69</v>
      </c>
      <c r="F237" s="7">
        <v>21.32</v>
      </c>
      <c r="G237" s="8" t="s">
        <v>85</v>
      </c>
      <c r="H237" s="8" t="s">
        <v>92</v>
      </c>
      <c r="I237" s="8" t="s">
        <v>53</v>
      </c>
      <c r="J237" s="8" t="s">
        <v>58</v>
      </c>
      <c r="K237" s="2">
        <v>2</v>
      </c>
      <c r="L237" s="8" t="s">
        <v>164</v>
      </c>
      <c r="M237" s="8" t="s">
        <v>55</v>
      </c>
      <c r="N237" s="8" t="s">
        <v>26</v>
      </c>
      <c r="O237" s="8" t="s">
        <v>26</v>
      </c>
      <c r="P237" s="2">
        <v>3</v>
      </c>
      <c r="Q237" s="8" t="s">
        <v>27</v>
      </c>
      <c r="R237" s="8" t="s">
        <v>88</v>
      </c>
      <c r="S237" s="8" t="s">
        <v>174</v>
      </c>
    </row>
    <row r="238" spans="1:19" x14ac:dyDescent="0.25">
      <c r="A238" s="2">
        <v>237</v>
      </c>
      <c r="B238" s="2">
        <v>20</v>
      </c>
      <c r="C238" s="8" t="s">
        <v>169</v>
      </c>
      <c r="D238" s="8" t="s">
        <v>73</v>
      </c>
      <c r="E238" s="8" t="s">
        <v>21</v>
      </c>
      <c r="F238" s="7">
        <v>192.77</v>
      </c>
      <c r="G238" s="8" t="s">
        <v>85</v>
      </c>
      <c r="H238" s="8" t="s">
        <v>38</v>
      </c>
      <c r="I238" s="8" t="s">
        <v>144</v>
      </c>
      <c r="J238" s="8" t="s">
        <v>54</v>
      </c>
      <c r="K238" s="2">
        <v>3</v>
      </c>
      <c r="L238" s="8" t="s">
        <v>26</v>
      </c>
      <c r="M238" s="8" t="s">
        <v>28</v>
      </c>
      <c r="N238" s="8" t="s">
        <v>26</v>
      </c>
      <c r="O238" s="8" t="s">
        <v>164</v>
      </c>
      <c r="P238" s="2">
        <v>11</v>
      </c>
      <c r="Q238" s="8" t="s">
        <v>46</v>
      </c>
      <c r="R238" s="8" t="s">
        <v>41</v>
      </c>
      <c r="S238" s="8" t="s">
        <v>171</v>
      </c>
    </row>
    <row r="239" spans="1:19" x14ac:dyDescent="0.25">
      <c r="A239" s="2">
        <v>238</v>
      </c>
      <c r="B239" s="2">
        <v>37</v>
      </c>
      <c r="C239" s="8" t="s">
        <v>19</v>
      </c>
      <c r="D239" s="8" t="s">
        <v>185</v>
      </c>
      <c r="E239" s="8" t="s">
        <v>176</v>
      </c>
      <c r="F239" s="7">
        <v>82.91</v>
      </c>
      <c r="G239" s="8" t="s">
        <v>170</v>
      </c>
      <c r="H239" s="8" t="s">
        <v>45</v>
      </c>
      <c r="I239" s="8" t="s">
        <v>53</v>
      </c>
      <c r="J239" s="8" t="s">
        <v>54</v>
      </c>
      <c r="K239" s="2">
        <v>2</v>
      </c>
      <c r="L239" s="8" t="s">
        <v>164</v>
      </c>
      <c r="M239" s="8" t="s">
        <v>28</v>
      </c>
      <c r="N239" s="8" t="s">
        <v>164</v>
      </c>
      <c r="O239" s="8" t="s">
        <v>26</v>
      </c>
      <c r="P239" s="2">
        <v>3</v>
      </c>
      <c r="Q239" s="8" t="s">
        <v>59</v>
      </c>
      <c r="R239" s="8" t="s">
        <v>88</v>
      </c>
      <c r="S239" s="8" t="s">
        <v>175</v>
      </c>
    </row>
    <row r="240" spans="1:19" x14ac:dyDescent="0.25">
      <c r="A240" s="2">
        <v>239</v>
      </c>
      <c r="B240" s="2">
        <v>53</v>
      </c>
      <c r="C240" s="8" t="s">
        <v>19</v>
      </c>
      <c r="D240" s="8" t="s">
        <v>184</v>
      </c>
      <c r="E240" s="8" t="s">
        <v>178</v>
      </c>
      <c r="F240" s="7">
        <v>283.61</v>
      </c>
      <c r="G240" s="8" t="s">
        <v>172</v>
      </c>
      <c r="H240" s="8" t="s">
        <v>92</v>
      </c>
      <c r="I240" s="8" t="s">
        <v>96</v>
      </c>
      <c r="J240" s="8" t="s">
        <v>54</v>
      </c>
      <c r="K240" s="2">
        <v>1</v>
      </c>
      <c r="L240" s="8" t="s">
        <v>26</v>
      </c>
      <c r="M240" s="8" t="s">
        <v>28</v>
      </c>
      <c r="N240" s="8" t="s">
        <v>26</v>
      </c>
      <c r="O240" s="8" t="s">
        <v>164</v>
      </c>
      <c r="P240" s="2">
        <v>11</v>
      </c>
      <c r="Q240" s="8" t="s">
        <v>35</v>
      </c>
      <c r="R240" s="8" t="s">
        <v>30</v>
      </c>
      <c r="S240" s="8" t="s">
        <v>165</v>
      </c>
    </row>
    <row r="241" spans="1:19" x14ac:dyDescent="0.25">
      <c r="A241" s="2">
        <v>240</v>
      </c>
      <c r="B241" s="2">
        <v>36</v>
      </c>
      <c r="C241" s="8" t="s">
        <v>169</v>
      </c>
      <c r="D241" s="8" t="s">
        <v>185</v>
      </c>
      <c r="E241" s="8" t="s">
        <v>21</v>
      </c>
      <c r="F241" s="7">
        <v>459.5</v>
      </c>
      <c r="G241" s="8" t="s">
        <v>172</v>
      </c>
      <c r="H241" s="8" t="s">
        <v>23</v>
      </c>
      <c r="I241" s="8" t="s">
        <v>53</v>
      </c>
      <c r="J241" s="8" t="s">
        <v>58</v>
      </c>
      <c r="K241" s="2">
        <v>4</v>
      </c>
      <c r="L241" s="8" t="s">
        <v>26</v>
      </c>
      <c r="M241" s="8" t="s">
        <v>55</v>
      </c>
      <c r="N241" s="8" t="s">
        <v>164</v>
      </c>
      <c r="O241" s="8" t="s">
        <v>164</v>
      </c>
      <c r="P241" s="2">
        <v>12</v>
      </c>
      <c r="Q241" s="8" t="s">
        <v>46</v>
      </c>
      <c r="R241" s="8" t="s">
        <v>88</v>
      </c>
      <c r="S241" s="8" t="s">
        <v>175</v>
      </c>
    </row>
    <row r="242" spans="1:19" x14ac:dyDescent="0.25">
      <c r="A242" s="2">
        <v>241</v>
      </c>
      <c r="B242" s="2">
        <v>43</v>
      </c>
      <c r="C242" s="8" t="s">
        <v>19</v>
      </c>
      <c r="D242" s="8" t="s">
        <v>184</v>
      </c>
      <c r="E242" s="8" t="s">
        <v>69</v>
      </c>
      <c r="F242" s="7">
        <v>201.83</v>
      </c>
      <c r="G242" s="8" t="s">
        <v>167</v>
      </c>
      <c r="H242" s="8" t="s">
        <v>45</v>
      </c>
      <c r="I242" s="8" t="s">
        <v>96</v>
      </c>
      <c r="J242" s="8" t="s">
        <v>58</v>
      </c>
      <c r="K242" s="2">
        <v>5</v>
      </c>
      <c r="L242" s="8" t="s">
        <v>164</v>
      </c>
      <c r="M242" s="8" t="s">
        <v>28</v>
      </c>
      <c r="N242" s="8" t="s">
        <v>26</v>
      </c>
      <c r="O242" s="8" t="s">
        <v>164</v>
      </c>
      <c r="P242" s="2">
        <v>4</v>
      </c>
      <c r="Q242" s="8" t="s">
        <v>59</v>
      </c>
      <c r="R242" s="8" t="s">
        <v>88</v>
      </c>
      <c r="S242" s="8" t="s">
        <v>174</v>
      </c>
    </row>
    <row r="243" spans="1:19" x14ac:dyDescent="0.25">
      <c r="A243" s="2">
        <v>242</v>
      </c>
      <c r="B243" s="2">
        <v>20</v>
      </c>
      <c r="C243" s="8" t="s">
        <v>19</v>
      </c>
      <c r="D243" s="8" t="s">
        <v>184</v>
      </c>
      <c r="E243" s="8" t="s">
        <v>21</v>
      </c>
      <c r="F243" s="7">
        <v>424.03</v>
      </c>
      <c r="G243" s="8" t="s">
        <v>172</v>
      </c>
      <c r="H243" s="8" t="s">
        <v>45</v>
      </c>
      <c r="I243" s="8" t="s">
        <v>53</v>
      </c>
      <c r="J243" s="8" t="s">
        <v>58</v>
      </c>
      <c r="K243" s="2">
        <v>2</v>
      </c>
      <c r="L243" s="8" t="s">
        <v>164</v>
      </c>
      <c r="M243" s="8" t="s">
        <v>28</v>
      </c>
      <c r="N243" s="8" t="s">
        <v>164</v>
      </c>
      <c r="O243" s="8" t="s">
        <v>26</v>
      </c>
      <c r="P243" s="2">
        <v>13</v>
      </c>
      <c r="Q243" s="8" t="s">
        <v>46</v>
      </c>
      <c r="R243" s="8" t="s">
        <v>88</v>
      </c>
      <c r="S243" s="8" t="s">
        <v>171</v>
      </c>
    </row>
    <row r="244" spans="1:19" x14ac:dyDescent="0.25">
      <c r="A244" s="2">
        <v>243</v>
      </c>
      <c r="B244" s="2">
        <v>36</v>
      </c>
      <c r="C244" s="8" t="s">
        <v>169</v>
      </c>
      <c r="D244" s="8" t="s">
        <v>163</v>
      </c>
      <c r="E244" s="8" t="s">
        <v>166</v>
      </c>
      <c r="F244" s="7">
        <v>10.119999999999999</v>
      </c>
      <c r="G244" s="8" t="s">
        <v>172</v>
      </c>
      <c r="H244" s="8" t="s">
        <v>23</v>
      </c>
      <c r="I244" s="8" t="s">
        <v>144</v>
      </c>
      <c r="J244" s="8" t="s">
        <v>39</v>
      </c>
      <c r="K244" s="2">
        <v>5</v>
      </c>
      <c r="L244" s="8" t="s">
        <v>164</v>
      </c>
      <c r="M244" s="8" t="s">
        <v>28</v>
      </c>
      <c r="N244" s="8" t="s">
        <v>26</v>
      </c>
      <c r="O244" s="8" t="s">
        <v>164</v>
      </c>
      <c r="P244" s="2">
        <v>0</v>
      </c>
      <c r="Q244" s="8" t="s">
        <v>35</v>
      </c>
      <c r="R244" s="8" t="s">
        <v>41</v>
      </c>
      <c r="S244" s="8" t="s">
        <v>175</v>
      </c>
    </row>
    <row r="245" spans="1:19" x14ac:dyDescent="0.25">
      <c r="A245" s="2">
        <v>244</v>
      </c>
      <c r="B245" s="2">
        <v>37</v>
      </c>
      <c r="C245" s="8" t="s">
        <v>169</v>
      </c>
      <c r="D245" s="8" t="s">
        <v>182</v>
      </c>
      <c r="E245" s="8" t="s">
        <v>21</v>
      </c>
      <c r="F245" s="7">
        <v>92.57</v>
      </c>
      <c r="G245" s="8" t="s">
        <v>85</v>
      </c>
      <c r="H245" s="8" t="s">
        <v>38</v>
      </c>
      <c r="I245" s="8" t="s">
        <v>108</v>
      </c>
      <c r="J245" s="8" t="s">
        <v>25</v>
      </c>
      <c r="K245" s="2">
        <v>1</v>
      </c>
      <c r="L245" s="8" t="s">
        <v>164</v>
      </c>
      <c r="M245" s="8" t="s">
        <v>55</v>
      </c>
      <c r="N245" s="8" t="s">
        <v>164</v>
      </c>
      <c r="O245" s="8" t="s">
        <v>26</v>
      </c>
      <c r="P245" s="2">
        <v>3</v>
      </c>
      <c r="Q245" s="8" t="s">
        <v>46</v>
      </c>
      <c r="R245" s="8" t="s">
        <v>88</v>
      </c>
      <c r="S245" s="8" t="s">
        <v>175</v>
      </c>
    </row>
    <row r="246" spans="1:19" x14ac:dyDescent="0.25">
      <c r="A246" s="2">
        <v>245</v>
      </c>
      <c r="B246" s="2">
        <v>49</v>
      </c>
      <c r="C246" s="8" t="s">
        <v>169</v>
      </c>
      <c r="D246" s="8" t="s">
        <v>182</v>
      </c>
      <c r="E246" s="8" t="s">
        <v>176</v>
      </c>
      <c r="F246" s="7">
        <v>24.91</v>
      </c>
      <c r="G246" s="8" t="s">
        <v>167</v>
      </c>
      <c r="H246" s="8" t="s">
        <v>92</v>
      </c>
      <c r="I246" s="8" t="s">
        <v>144</v>
      </c>
      <c r="J246" s="8" t="s">
        <v>58</v>
      </c>
      <c r="K246" s="2">
        <v>1</v>
      </c>
      <c r="L246" s="8" t="s">
        <v>164</v>
      </c>
      <c r="M246" s="8" t="s">
        <v>28</v>
      </c>
      <c r="N246" s="8" t="s">
        <v>164</v>
      </c>
      <c r="O246" s="8" t="s">
        <v>26</v>
      </c>
      <c r="P246" s="2">
        <v>9</v>
      </c>
      <c r="Q246" s="8" t="s">
        <v>27</v>
      </c>
      <c r="R246" s="8" t="s">
        <v>88</v>
      </c>
      <c r="S246" s="8" t="s">
        <v>174</v>
      </c>
    </row>
    <row r="247" spans="1:19" x14ac:dyDescent="0.25">
      <c r="A247" s="2">
        <v>246</v>
      </c>
      <c r="B247" s="2">
        <v>24</v>
      </c>
      <c r="C247" s="8" t="s">
        <v>19</v>
      </c>
      <c r="D247" s="8" t="s">
        <v>181</v>
      </c>
      <c r="E247" s="8" t="s">
        <v>21</v>
      </c>
      <c r="F247" s="7">
        <v>170.79</v>
      </c>
      <c r="G247" s="8" t="s">
        <v>170</v>
      </c>
      <c r="H247" s="8" t="s">
        <v>45</v>
      </c>
      <c r="I247" s="8" t="s">
        <v>53</v>
      </c>
      <c r="J247" s="8" t="s">
        <v>39</v>
      </c>
      <c r="K247" s="2">
        <v>1</v>
      </c>
      <c r="L247" s="8" t="s">
        <v>164</v>
      </c>
      <c r="M247" s="8" t="s">
        <v>28</v>
      </c>
      <c r="N247" s="8" t="s">
        <v>26</v>
      </c>
      <c r="O247" s="8" t="s">
        <v>164</v>
      </c>
      <c r="P247" s="2">
        <v>2</v>
      </c>
      <c r="Q247" s="8" t="s">
        <v>27</v>
      </c>
      <c r="R247" s="8" t="s">
        <v>88</v>
      </c>
      <c r="S247" s="8" t="s">
        <v>171</v>
      </c>
    </row>
    <row r="248" spans="1:19" x14ac:dyDescent="0.25">
      <c r="A248" s="2">
        <v>247</v>
      </c>
      <c r="B248" s="2">
        <v>58</v>
      </c>
      <c r="C248" s="8" t="s">
        <v>169</v>
      </c>
      <c r="D248" s="8" t="s">
        <v>73</v>
      </c>
      <c r="E248" s="8" t="s">
        <v>178</v>
      </c>
      <c r="F248" s="7">
        <v>455.01</v>
      </c>
      <c r="G248" s="8" t="s">
        <v>170</v>
      </c>
      <c r="H248" s="8" t="s">
        <v>92</v>
      </c>
      <c r="I248" s="8" t="s">
        <v>94</v>
      </c>
      <c r="J248" s="8" t="s">
        <v>58</v>
      </c>
      <c r="K248" s="2">
        <v>4</v>
      </c>
      <c r="L248" s="8" t="s">
        <v>26</v>
      </c>
      <c r="M248" s="8" t="s">
        <v>55</v>
      </c>
      <c r="N248" s="8" t="s">
        <v>164</v>
      </c>
      <c r="O248" s="8" t="s">
        <v>26</v>
      </c>
      <c r="P248" s="2">
        <v>4</v>
      </c>
      <c r="Q248" s="8" t="s">
        <v>168</v>
      </c>
      <c r="R248" s="8" t="s">
        <v>30</v>
      </c>
      <c r="S248" s="8" t="s">
        <v>165</v>
      </c>
    </row>
    <row r="249" spans="1:19" x14ac:dyDescent="0.25">
      <c r="A249" s="2">
        <v>248</v>
      </c>
      <c r="B249" s="2">
        <v>50</v>
      </c>
      <c r="C249" s="8" t="s">
        <v>169</v>
      </c>
      <c r="D249" s="8" t="s">
        <v>183</v>
      </c>
      <c r="E249" s="8" t="s">
        <v>21</v>
      </c>
      <c r="F249" s="7">
        <v>57.51</v>
      </c>
      <c r="G249" s="8" t="s">
        <v>173</v>
      </c>
      <c r="H249" s="8" t="s">
        <v>92</v>
      </c>
      <c r="I249" s="8" t="s">
        <v>108</v>
      </c>
      <c r="J249" s="8" t="s">
        <v>25</v>
      </c>
      <c r="K249" s="2">
        <v>2</v>
      </c>
      <c r="L249" s="8" t="s">
        <v>164</v>
      </c>
      <c r="M249" s="8" t="s">
        <v>28</v>
      </c>
      <c r="N249" s="8" t="s">
        <v>164</v>
      </c>
      <c r="O249" s="8" t="s">
        <v>164</v>
      </c>
      <c r="P249" s="2">
        <v>9</v>
      </c>
      <c r="Q249" s="8" t="s">
        <v>59</v>
      </c>
      <c r="R249" s="8" t="s">
        <v>41</v>
      </c>
      <c r="S249" s="8" t="s">
        <v>165</v>
      </c>
    </row>
    <row r="250" spans="1:19" x14ac:dyDescent="0.25">
      <c r="A250" s="2">
        <v>249</v>
      </c>
      <c r="B250" s="2">
        <v>57</v>
      </c>
      <c r="C250" s="8" t="s">
        <v>19</v>
      </c>
      <c r="D250" s="8" t="s">
        <v>183</v>
      </c>
      <c r="E250" s="8" t="s">
        <v>166</v>
      </c>
      <c r="F250" s="7">
        <v>307.14</v>
      </c>
      <c r="G250" s="8" t="s">
        <v>167</v>
      </c>
      <c r="H250" s="8" t="s">
        <v>45</v>
      </c>
      <c r="I250" s="8" t="s">
        <v>94</v>
      </c>
      <c r="J250" s="8" t="s">
        <v>58</v>
      </c>
      <c r="K250" s="2">
        <v>5</v>
      </c>
      <c r="L250" s="8" t="s">
        <v>26</v>
      </c>
      <c r="M250" s="8" t="s">
        <v>55</v>
      </c>
      <c r="N250" s="8" t="s">
        <v>26</v>
      </c>
      <c r="O250" s="8" t="s">
        <v>26</v>
      </c>
      <c r="P250" s="2">
        <v>4</v>
      </c>
      <c r="Q250" s="8" t="s">
        <v>35</v>
      </c>
      <c r="R250" s="8" t="s">
        <v>41</v>
      </c>
      <c r="S250" s="8" t="s">
        <v>165</v>
      </c>
    </row>
    <row r="251" spans="1:19" x14ac:dyDescent="0.25">
      <c r="A251" s="2">
        <v>250</v>
      </c>
      <c r="B251" s="2">
        <v>56</v>
      </c>
      <c r="C251" s="8" t="s">
        <v>169</v>
      </c>
      <c r="D251" s="8" t="s">
        <v>183</v>
      </c>
      <c r="E251" s="8" t="s">
        <v>21</v>
      </c>
      <c r="F251" s="7">
        <v>231.23</v>
      </c>
      <c r="G251" s="8" t="s">
        <v>85</v>
      </c>
      <c r="H251" s="8" t="s">
        <v>38</v>
      </c>
      <c r="I251" s="8" t="s">
        <v>144</v>
      </c>
      <c r="J251" s="8" t="s">
        <v>39</v>
      </c>
      <c r="K251" s="2">
        <v>3</v>
      </c>
      <c r="L251" s="8" t="s">
        <v>26</v>
      </c>
      <c r="M251" s="8" t="s">
        <v>28</v>
      </c>
      <c r="N251" s="8" t="s">
        <v>26</v>
      </c>
      <c r="O251" s="8" t="s">
        <v>164</v>
      </c>
      <c r="P251" s="2">
        <v>7</v>
      </c>
      <c r="Q251" s="8" t="s">
        <v>59</v>
      </c>
      <c r="R251" s="8" t="s">
        <v>30</v>
      </c>
      <c r="S251" s="8" t="s">
        <v>165</v>
      </c>
    </row>
    <row r="252" spans="1:19" x14ac:dyDescent="0.25">
      <c r="A252" s="2">
        <v>251</v>
      </c>
      <c r="B252" s="2">
        <v>35</v>
      </c>
      <c r="C252" s="8" t="s">
        <v>169</v>
      </c>
      <c r="D252" s="8" t="s">
        <v>163</v>
      </c>
      <c r="E252" s="8" t="s">
        <v>176</v>
      </c>
      <c r="F252" s="7">
        <v>469.85</v>
      </c>
      <c r="G252" s="8" t="s">
        <v>173</v>
      </c>
      <c r="H252" s="8" t="s">
        <v>45</v>
      </c>
      <c r="I252" s="8" t="s">
        <v>108</v>
      </c>
      <c r="J252" s="8" t="s">
        <v>58</v>
      </c>
      <c r="K252" s="2">
        <v>1</v>
      </c>
      <c r="L252" s="8" t="s">
        <v>26</v>
      </c>
      <c r="M252" s="8" t="s">
        <v>55</v>
      </c>
      <c r="N252" s="8" t="s">
        <v>164</v>
      </c>
      <c r="O252" s="8" t="s">
        <v>26</v>
      </c>
      <c r="P252" s="2">
        <v>13</v>
      </c>
      <c r="Q252" s="8" t="s">
        <v>27</v>
      </c>
      <c r="R252" s="8" t="s">
        <v>41</v>
      </c>
      <c r="S252" s="8" t="s">
        <v>175</v>
      </c>
    </row>
    <row r="253" spans="1:19" x14ac:dyDescent="0.25">
      <c r="A253" s="2">
        <v>252</v>
      </c>
      <c r="B253" s="2">
        <v>57</v>
      </c>
      <c r="C253" s="8" t="s">
        <v>169</v>
      </c>
      <c r="D253" s="8" t="s">
        <v>184</v>
      </c>
      <c r="E253" s="8" t="s">
        <v>69</v>
      </c>
      <c r="F253" s="7">
        <v>70.03</v>
      </c>
      <c r="G253" s="8" t="s">
        <v>173</v>
      </c>
      <c r="H253" s="8" t="s">
        <v>38</v>
      </c>
      <c r="I253" s="8" t="s">
        <v>53</v>
      </c>
      <c r="J253" s="8" t="s">
        <v>58</v>
      </c>
      <c r="K253" s="2">
        <v>5</v>
      </c>
      <c r="L253" s="8" t="s">
        <v>26</v>
      </c>
      <c r="M253" s="8" t="s">
        <v>55</v>
      </c>
      <c r="N253" s="8" t="s">
        <v>26</v>
      </c>
      <c r="O253" s="8" t="s">
        <v>26</v>
      </c>
      <c r="P253" s="2">
        <v>0</v>
      </c>
      <c r="Q253" s="8" t="s">
        <v>35</v>
      </c>
      <c r="R253" s="8" t="s">
        <v>30</v>
      </c>
      <c r="S253" s="8" t="s">
        <v>165</v>
      </c>
    </row>
    <row r="254" spans="1:19" x14ac:dyDescent="0.25">
      <c r="A254" s="2">
        <v>253</v>
      </c>
      <c r="B254" s="2">
        <v>18</v>
      </c>
      <c r="C254" s="8" t="s">
        <v>169</v>
      </c>
      <c r="D254" s="8" t="s">
        <v>182</v>
      </c>
      <c r="E254" s="8" t="s">
        <v>21</v>
      </c>
      <c r="F254" s="7">
        <v>113.89</v>
      </c>
      <c r="G254" s="8" t="s">
        <v>170</v>
      </c>
      <c r="H254" s="8" t="s">
        <v>23</v>
      </c>
      <c r="I254" s="8" t="s">
        <v>94</v>
      </c>
      <c r="J254" s="8" t="s">
        <v>58</v>
      </c>
      <c r="K254" s="2">
        <v>5</v>
      </c>
      <c r="L254" s="8" t="s">
        <v>26</v>
      </c>
      <c r="M254" s="8" t="s">
        <v>55</v>
      </c>
      <c r="N254" s="8" t="s">
        <v>164</v>
      </c>
      <c r="O254" s="8" t="s">
        <v>26</v>
      </c>
      <c r="P254" s="2">
        <v>2</v>
      </c>
      <c r="Q254" s="8" t="s">
        <v>168</v>
      </c>
      <c r="R254" s="8" t="s">
        <v>41</v>
      </c>
      <c r="S254" s="8" t="s">
        <v>179</v>
      </c>
    </row>
    <row r="255" spans="1:19" x14ac:dyDescent="0.25">
      <c r="A255" s="2">
        <v>254</v>
      </c>
      <c r="B255" s="2">
        <v>28</v>
      </c>
      <c r="C255" s="8" t="s">
        <v>19</v>
      </c>
      <c r="D255" s="8" t="s">
        <v>73</v>
      </c>
      <c r="E255" s="8" t="s">
        <v>21</v>
      </c>
      <c r="F255" s="7">
        <v>24.48</v>
      </c>
      <c r="G255" s="8" t="s">
        <v>172</v>
      </c>
      <c r="H255" s="8" t="s">
        <v>38</v>
      </c>
      <c r="I255" s="8" t="s">
        <v>53</v>
      </c>
      <c r="J255" s="8" t="s">
        <v>54</v>
      </c>
      <c r="K255" s="2">
        <v>4</v>
      </c>
      <c r="L255" s="8" t="s">
        <v>164</v>
      </c>
      <c r="M255" s="8" t="s">
        <v>28</v>
      </c>
      <c r="N255" s="8" t="s">
        <v>26</v>
      </c>
      <c r="O255" s="8" t="s">
        <v>26</v>
      </c>
      <c r="P255" s="2">
        <v>4</v>
      </c>
      <c r="Q255" s="8" t="s">
        <v>27</v>
      </c>
      <c r="R255" s="8" t="s">
        <v>41</v>
      </c>
      <c r="S255" s="8" t="s">
        <v>171</v>
      </c>
    </row>
    <row r="256" spans="1:19" x14ac:dyDescent="0.25">
      <c r="A256" s="2">
        <v>255</v>
      </c>
      <c r="B256" s="2">
        <v>45</v>
      </c>
      <c r="C256" s="8" t="s">
        <v>169</v>
      </c>
      <c r="D256" s="8" t="s">
        <v>184</v>
      </c>
      <c r="E256" s="8" t="s">
        <v>178</v>
      </c>
      <c r="F256" s="7">
        <v>222.63</v>
      </c>
      <c r="G256" s="8" t="s">
        <v>85</v>
      </c>
      <c r="H256" s="8" t="s">
        <v>38</v>
      </c>
      <c r="I256" s="8" t="s">
        <v>96</v>
      </c>
      <c r="J256" s="8" t="s">
        <v>58</v>
      </c>
      <c r="K256" s="2">
        <v>2</v>
      </c>
      <c r="L256" s="8" t="s">
        <v>164</v>
      </c>
      <c r="M256" s="8" t="s">
        <v>28</v>
      </c>
      <c r="N256" s="8" t="s">
        <v>26</v>
      </c>
      <c r="O256" s="8" t="s">
        <v>164</v>
      </c>
      <c r="P256" s="2">
        <v>10</v>
      </c>
      <c r="Q256" s="8" t="s">
        <v>27</v>
      </c>
      <c r="R256" s="8" t="s">
        <v>41</v>
      </c>
      <c r="S256" s="8" t="s">
        <v>174</v>
      </c>
    </row>
    <row r="257" spans="1:19" x14ac:dyDescent="0.25">
      <c r="A257" s="2">
        <v>256</v>
      </c>
      <c r="B257" s="2">
        <v>42</v>
      </c>
      <c r="C257" s="8" t="s">
        <v>169</v>
      </c>
      <c r="D257" s="8" t="s">
        <v>185</v>
      </c>
      <c r="E257" s="8" t="s">
        <v>176</v>
      </c>
      <c r="F257" s="7">
        <v>146.13999999999999</v>
      </c>
      <c r="G257" s="8" t="s">
        <v>167</v>
      </c>
      <c r="H257" s="8" t="s">
        <v>45</v>
      </c>
      <c r="I257" s="8" t="s">
        <v>108</v>
      </c>
      <c r="J257" s="8" t="s">
        <v>39</v>
      </c>
      <c r="K257" s="2">
        <v>4</v>
      </c>
      <c r="L257" s="8" t="s">
        <v>26</v>
      </c>
      <c r="M257" s="8" t="s">
        <v>55</v>
      </c>
      <c r="N257" s="8" t="s">
        <v>26</v>
      </c>
      <c r="O257" s="8" t="s">
        <v>164</v>
      </c>
      <c r="P257" s="2">
        <v>2</v>
      </c>
      <c r="Q257" s="8" t="s">
        <v>59</v>
      </c>
      <c r="R257" s="8" t="s">
        <v>88</v>
      </c>
      <c r="S257" s="8" t="s">
        <v>174</v>
      </c>
    </row>
    <row r="258" spans="1:19" x14ac:dyDescent="0.25">
      <c r="A258" s="2">
        <v>257</v>
      </c>
      <c r="B258" s="2">
        <v>40</v>
      </c>
      <c r="C258" s="8" t="s">
        <v>19</v>
      </c>
      <c r="D258" s="8" t="s">
        <v>182</v>
      </c>
      <c r="E258" s="8" t="s">
        <v>69</v>
      </c>
      <c r="F258" s="7">
        <v>436.25</v>
      </c>
      <c r="G258" s="8" t="s">
        <v>173</v>
      </c>
      <c r="H258" s="8" t="s">
        <v>92</v>
      </c>
      <c r="I258" s="8" t="s">
        <v>94</v>
      </c>
      <c r="J258" s="8" t="s">
        <v>39</v>
      </c>
      <c r="K258" s="2">
        <v>4</v>
      </c>
      <c r="L258" s="8" t="s">
        <v>26</v>
      </c>
      <c r="M258" s="8" t="s">
        <v>28</v>
      </c>
      <c r="N258" s="8" t="s">
        <v>164</v>
      </c>
      <c r="O258" s="8" t="s">
        <v>26</v>
      </c>
      <c r="P258" s="2">
        <v>5</v>
      </c>
      <c r="Q258" s="8" t="s">
        <v>46</v>
      </c>
      <c r="R258" s="8" t="s">
        <v>41</v>
      </c>
      <c r="S258" s="8" t="s">
        <v>174</v>
      </c>
    </row>
    <row r="259" spans="1:19" x14ac:dyDescent="0.25">
      <c r="A259" s="2">
        <v>258</v>
      </c>
      <c r="B259" s="2">
        <v>48</v>
      </c>
      <c r="C259" s="8" t="s">
        <v>169</v>
      </c>
      <c r="D259" s="8" t="s">
        <v>182</v>
      </c>
      <c r="E259" s="8" t="s">
        <v>166</v>
      </c>
      <c r="F259" s="7">
        <v>306.42</v>
      </c>
      <c r="G259" s="8" t="s">
        <v>85</v>
      </c>
      <c r="H259" s="8" t="s">
        <v>92</v>
      </c>
      <c r="I259" s="8" t="s">
        <v>144</v>
      </c>
      <c r="J259" s="8" t="s">
        <v>39</v>
      </c>
      <c r="K259" s="2">
        <v>5</v>
      </c>
      <c r="L259" s="8" t="s">
        <v>164</v>
      </c>
      <c r="M259" s="8" t="s">
        <v>28</v>
      </c>
      <c r="N259" s="8" t="s">
        <v>26</v>
      </c>
      <c r="O259" s="8" t="s">
        <v>26</v>
      </c>
      <c r="P259" s="2">
        <v>9</v>
      </c>
      <c r="Q259" s="8" t="s">
        <v>59</v>
      </c>
      <c r="R259" s="8" t="s">
        <v>88</v>
      </c>
      <c r="S259" s="8" t="s">
        <v>174</v>
      </c>
    </row>
    <row r="260" spans="1:19" x14ac:dyDescent="0.25">
      <c r="A260" s="2">
        <v>259</v>
      </c>
      <c r="B260" s="2">
        <v>47</v>
      </c>
      <c r="C260" s="8" t="s">
        <v>19</v>
      </c>
      <c r="D260" s="8" t="s">
        <v>180</v>
      </c>
      <c r="E260" s="8" t="s">
        <v>21</v>
      </c>
      <c r="F260" s="7">
        <v>310.89999999999998</v>
      </c>
      <c r="G260" s="8" t="s">
        <v>170</v>
      </c>
      <c r="H260" s="8" t="s">
        <v>38</v>
      </c>
      <c r="I260" s="8" t="s">
        <v>144</v>
      </c>
      <c r="J260" s="8" t="s">
        <v>58</v>
      </c>
      <c r="K260" s="2">
        <v>2</v>
      </c>
      <c r="L260" s="8" t="s">
        <v>26</v>
      </c>
      <c r="M260" s="8" t="s">
        <v>28</v>
      </c>
      <c r="N260" s="8" t="s">
        <v>164</v>
      </c>
      <c r="O260" s="8" t="s">
        <v>26</v>
      </c>
      <c r="P260" s="2">
        <v>12</v>
      </c>
      <c r="Q260" s="8" t="s">
        <v>27</v>
      </c>
      <c r="R260" s="8" t="s">
        <v>88</v>
      </c>
      <c r="S260" s="8" t="s">
        <v>174</v>
      </c>
    </row>
    <row r="261" spans="1:19" x14ac:dyDescent="0.25">
      <c r="A261" s="2">
        <v>260</v>
      </c>
      <c r="B261" s="2">
        <v>59</v>
      </c>
      <c r="C261" s="8" t="s">
        <v>19</v>
      </c>
      <c r="D261" s="8" t="s">
        <v>180</v>
      </c>
      <c r="E261" s="8" t="s">
        <v>69</v>
      </c>
      <c r="F261" s="7">
        <v>270.64</v>
      </c>
      <c r="G261" s="8" t="s">
        <v>173</v>
      </c>
      <c r="H261" s="8" t="s">
        <v>38</v>
      </c>
      <c r="I261" s="8" t="s">
        <v>144</v>
      </c>
      <c r="J261" s="8" t="s">
        <v>25</v>
      </c>
      <c r="K261" s="2">
        <v>2</v>
      </c>
      <c r="L261" s="8" t="s">
        <v>164</v>
      </c>
      <c r="M261" s="8" t="s">
        <v>55</v>
      </c>
      <c r="N261" s="8" t="s">
        <v>164</v>
      </c>
      <c r="O261" s="8" t="s">
        <v>26</v>
      </c>
      <c r="P261" s="2">
        <v>2</v>
      </c>
      <c r="Q261" s="8" t="s">
        <v>59</v>
      </c>
      <c r="R261" s="8" t="s">
        <v>88</v>
      </c>
      <c r="S261" s="8" t="s">
        <v>165</v>
      </c>
    </row>
    <row r="262" spans="1:19" x14ac:dyDescent="0.25">
      <c r="A262" s="2">
        <v>261</v>
      </c>
      <c r="B262" s="2">
        <v>52</v>
      </c>
      <c r="C262" s="8" t="s">
        <v>19</v>
      </c>
      <c r="D262" s="8" t="s">
        <v>163</v>
      </c>
      <c r="E262" s="8" t="s">
        <v>166</v>
      </c>
      <c r="F262" s="7">
        <v>55.01</v>
      </c>
      <c r="G262" s="8" t="s">
        <v>173</v>
      </c>
      <c r="H262" s="8" t="s">
        <v>45</v>
      </c>
      <c r="I262" s="8" t="s">
        <v>144</v>
      </c>
      <c r="J262" s="8" t="s">
        <v>39</v>
      </c>
      <c r="K262" s="2">
        <v>2</v>
      </c>
      <c r="L262" s="8" t="s">
        <v>164</v>
      </c>
      <c r="M262" s="8" t="s">
        <v>28</v>
      </c>
      <c r="N262" s="8" t="s">
        <v>26</v>
      </c>
      <c r="O262" s="8" t="s">
        <v>164</v>
      </c>
      <c r="P262" s="2">
        <v>5</v>
      </c>
      <c r="Q262" s="8" t="s">
        <v>46</v>
      </c>
      <c r="R262" s="8" t="s">
        <v>30</v>
      </c>
      <c r="S262" s="8" t="s">
        <v>165</v>
      </c>
    </row>
    <row r="263" spans="1:19" x14ac:dyDescent="0.25">
      <c r="A263" s="2">
        <v>262</v>
      </c>
      <c r="B263" s="2">
        <v>24</v>
      </c>
      <c r="C263" s="8" t="s">
        <v>169</v>
      </c>
      <c r="D263" s="8" t="s">
        <v>73</v>
      </c>
      <c r="E263" s="8" t="s">
        <v>176</v>
      </c>
      <c r="F263" s="7">
        <v>228.06</v>
      </c>
      <c r="G263" s="8" t="s">
        <v>170</v>
      </c>
      <c r="H263" s="8" t="s">
        <v>38</v>
      </c>
      <c r="I263" s="8" t="s">
        <v>94</v>
      </c>
      <c r="J263" s="8" t="s">
        <v>54</v>
      </c>
      <c r="K263" s="2">
        <v>1</v>
      </c>
      <c r="L263" s="8" t="s">
        <v>164</v>
      </c>
      <c r="M263" s="8" t="s">
        <v>55</v>
      </c>
      <c r="N263" s="8" t="s">
        <v>26</v>
      </c>
      <c r="O263" s="8" t="s">
        <v>164</v>
      </c>
      <c r="P263" s="2">
        <v>7</v>
      </c>
      <c r="Q263" s="8" t="s">
        <v>168</v>
      </c>
      <c r="R263" s="8" t="s">
        <v>41</v>
      </c>
      <c r="S263" s="8" t="s">
        <v>171</v>
      </c>
    </row>
    <row r="264" spans="1:19" x14ac:dyDescent="0.25">
      <c r="A264" s="2">
        <v>263</v>
      </c>
      <c r="B264" s="2">
        <v>33</v>
      </c>
      <c r="C264" s="8" t="s">
        <v>19</v>
      </c>
      <c r="D264" s="8" t="s">
        <v>185</v>
      </c>
      <c r="E264" s="8" t="s">
        <v>176</v>
      </c>
      <c r="F264" s="7">
        <v>499.76</v>
      </c>
      <c r="G264" s="8" t="s">
        <v>170</v>
      </c>
      <c r="H264" s="8" t="s">
        <v>45</v>
      </c>
      <c r="I264" s="8" t="s">
        <v>96</v>
      </c>
      <c r="J264" s="8" t="s">
        <v>25</v>
      </c>
      <c r="K264" s="2">
        <v>2</v>
      </c>
      <c r="L264" s="8" t="s">
        <v>26</v>
      </c>
      <c r="M264" s="8" t="s">
        <v>55</v>
      </c>
      <c r="N264" s="8" t="s">
        <v>26</v>
      </c>
      <c r="O264" s="8" t="s">
        <v>164</v>
      </c>
      <c r="P264" s="2">
        <v>3</v>
      </c>
      <c r="Q264" s="8" t="s">
        <v>35</v>
      </c>
      <c r="R264" s="8" t="s">
        <v>41</v>
      </c>
      <c r="S264" s="8" t="s">
        <v>175</v>
      </c>
    </row>
    <row r="265" spans="1:19" x14ac:dyDescent="0.25">
      <c r="A265" s="2">
        <v>264</v>
      </c>
      <c r="B265" s="2">
        <v>43</v>
      </c>
      <c r="C265" s="8" t="s">
        <v>19</v>
      </c>
      <c r="D265" s="8" t="s">
        <v>73</v>
      </c>
      <c r="E265" s="8" t="s">
        <v>69</v>
      </c>
      <c r="F265" s="7">
        <v>419.26</v>
      </c>
      <c r="G265" s="8" t="s">
        <v>170</v>
      </c>
      <c r="H265" s="8" t="s">
        <v>23</v>
      </c>
      <c r="I265" s="8" t="s">
        <v>144</v>
      </c>
      <c r="J265" s="8" t="s">
        <v>39</v>
      </c>
      <c r="K265" s="2">
        <v>5</v>
      </c>
      <c r="L265" s="8" t="s">
        <v>26</v>
      </c>
      <c r="M265" s="8" t="s">
        <v>28</v>
      </c>
      <c r="N265" s="8" t="s">
        <v>26</v>
      </c>
      <c r="O265" s="8" t="s">
        <v>26</v>
      </c>
      <c r="P265" s="2">
        <v>7</v>
      </c>
      <c r="Q265" s="8" t="s">
        <v>27</v>
      </c>
      <c r="R265" s="8" t="s">
        <v>41</v>
      </c>
      <c r="S265" s="8" t="s">
        <v>174</v>
      </c>
    </row>
    <row r="266" spans="1:19" x14ac:dyDescent="0.25">
      <c r="A266" s="2">
        <v>265</v>
      </c>
      <c r="B266" s="2">
        <v>19</v>
      </c>
      <c r="C266" s="8" t="s">
        <v>19</v>
      </c>
      <c r="D266" s="8" t="s">
        <v>73</v>
      </c>
      <c r="E266" s="8" t="s">
        <v>166</v>
      </c>
      <c r="F266" s="7">
        <v>447.79</v>
      </c>
      <c r="G266" s="8" t="s">
        <v>85</v>
      </c>
      <c r="H266" s="8" t="s">
        <v>38</v>
      </c>
      <c r="I266" s="8" t="s">
        <v>144</v>
      </c>
      <c r="J266" s="8" t="s">
        <v>58</v>
      </c>
      <c r="K266" s="2">
        <v>1</v>
      </c>
      <c r="L266" s="8" t="s">
        <v>26</v>
      </c>
      <c r="M266" s="8" t="s">
        <v>28</v>
      </c>
      <c r="N266" s="8" t="s">
        <v>26</v>
      </c>
      <c r="O266" s="8" t="s">
        <v>164</v>
      </c>
      <c r="P266" s="2">
        <v>6</v>
      </c>
      <c r="Q266" s="8" t="s">
        <v>59</v>
      </c>
      <c r="R266" s="8" t="s">
        <v>88</v>
      </c>
      <c r="S266" s="8" t="s">
        <v>179</v>
      </c>
    </row>
    <row r="267" spans="1:19" x14ac:dyDescent="0.25">
      <c r="A267" s="2">
        <v>266</v>
      </c>
      <c r="B267" s="2">
        <v>18</v>
      </c>
      <c r="C267" s="8" t="s">
        <v>169</v>
      </c>
      <c r="D267" s="8" t="s">
        <v>163</v>
      </c>
      <c r="E267" s="8" t="s">
        <v>176</v>
      </c>
      <c r="F267" s="7">
        <v>413.38</v>
      </c>
      <c r="G267" s="8" t="s">
        <v>85</v>
      </c>
      <c r="H267" s="8" t="s">
        <v>23</v>
      </c>
      <c r="I267" s="8" t="s">
        <v>144</v>
      </c>
      <c r="J267" s="8" t="s">
        <v>54</v>
      </c>
      <c r="K267" s="2">
        <v>3</v>
      </c>
      <c r="L267" s="8" t="s">
        <v>26</v>
      </c>
      <c r="M267" s="8" t="s">
        <v>55</v>
      </c>
      <c r="N267" s="8" t="s">
        <v>164</v>
      </c>
      <c r="O267" s="8" t="s">
        <v>164</v>
      </c>
      <c r="P267" s="2">
        <v>10</v>
      </c>
      <c r="Q267" s="8" t="s">
        <v>27</v>
      </c>
      <c r="R267" s="8" t="s">
        <v>41</v>
      </c>
      <c r="S267" s="8" t="s">
        <v>179</v>
      </c>
    </row>
    <row r="268" spans="1:19" x14ac:dyDescent="0.25">
      <c r="A268" s="2">
        <v>267</v>
      </c>
      <c r="B268" s="2">
        <v>29</v>
      </c>
      <c r="C268" s="8" t="s">
        <v>169</v>
      </c>
      <c r="D268" s="8" t="s">
        <v>163</v>
      </c>
      <c r="E268" s="8" t="s">
        <v>69</v>
      </c>
      <c r="F268" s="7">
        <v>60.49</v>
      </c>
      <c r="G268" s="8" t="s">
        <v>85</v>
      </c>
      <c r="H268" s="8" t="s">
        <v>38</v>
      </c>
      <c r="I268" s="8" t="s">
        <v>96</v>
      </c>
      <c r="J268" s="8" t="s">
        <v>39</v>
      </c>
      <c r="K268" s="2">
        <v>4</v>
      </c>
      <c r="L268" s="8" t="s">
        <v>26</v>
      </c>
      <c r="M268" s="8" t="s">
        <v>28</v>
      </c>
      <c r="N268" s="8" t="s">
        <v>26</v>
      </c>
      <c r="O268" s="8" t="s">
        <v>26</v>
      </c>
      <c r="P268" s="2">
        <v>10</v>
      </c>
      <c r="Q268" s="8" t="s">
        <v>35</v>
      </c>
      <c r="R268" s="8" t="s">
        <v>88</v>
      </c>
      <c r="S268" s="8" t="s">
        <v>171</v>
      </c>
    </row>
    <row r="269" spans="1:19" x14ac:dyDescent="0.25">
      <c r="A269" s="2">
        <v>268</v>
      </c>
      <c r="B269" s="2">
        <v>22</v>
      </c>
      <c r="C269" s="8" t="s">
        <v>169</v>
      </c>
      <c r="D269" s="8" t="s">
        <v>184</v>
      </c>
      <c r="E269" s="8" t="s">
        <v>176</v>
      </c>
      <c r="F269" s="7">
        <v>121.45</v>
      </c>
      <c r="G269" s="8" t="s">
        <v>172</v>
      </c>
      <c r="H269" s="8" t="s">
        <v>38</v>
      </c>
      <c r="I269" s="8" t="s">
        <v>108</v>
      </c>
      <c r="J269" s="8" t="s">
        <v>54</v>
      </c>
      <c r="K269" s="2">
        <v>2</v>
      </c>
      <c r="L269" s="8" t="s">
        <v>26</v>
      </c>
      <c r="M269" s="8" t="s">
        <v>28</v>
      </c>
      <c r="N269" s="8" t="s">
        <v>164</v>
      </c>
      <c r="O269" s="8" t="s">
        <v>164</v>
      </c>
      <c r="P269" s="2">
        <v>12</v>
      </c>
      <c r="Q269" s="8" t="s">
        <v>59</v>
      </c>
      <c r="R269" s="8" t="s">
        <v>88</v>
      </c>
      <c r="S269" s="8" t="s">
        <v>171</v>
      </c>
    </row>
    <row r="270" spans="1:19" x14ac:dyDescent="0.25">
      <c r="A270" s="2">
        <v>269</v>
      </c>
      <c r="B270" s="2">
        <v>54</v>
      </c>
      <c r="C270" s="8" t="s">
        <v>169</v>
      </c>
      <c r="D270" s="8" t="s">
        <v>181</v>
      </c>
      <c r="E270" s="8" t="s">
        <v>176</v>
      </c>
      <c r="F270" s="7">
        <v>11.53</v>
      </c>
      <c r="G270" s="8" t="s">
        <v>173</v>
      </c>
      <c r="H270" s="8" t="s">
        <v>23</v>
      </c>
      <c r="I270" s="8" t="s">
        <v>144</v>
      </c>
      <c r="J270" s="8" t="s">
        <v>25</v>
      </c>
      <c r="K270" s="2">
        <v>3</v>
      </c>
      <c r="L270" s="8" t="s">
        <v>26</v>
      </c>
      <c r="M270" s="8" t="s">
        <v>55</v>
      </c>
      <c r="N270" s="8" t="s">
        <v>164</v>
      </c>
      <c r="O270" s="8" t="s">
        <v>26</v>
      </c>
      <c r="P270" s="2">
        <v>14</v>
      </c>
      <c r="Q270" s="8" t="s">
        <v>168</v>
      </c>
      <c r="R270" s="8" t="s">
        <v>88</v>
      </c>
      <c r="S270" s="8" t="s">
        <v>165</v>
      </c>
    </row>
    <row r="271" spans="1:19" x14ac:dyDescent="0.25">
      <c r="A271" s="2">
        <v>270</v>
      </c>
      <c r="B271" s="2">
        <v>49</v>
      </c>
      <c r="C271" s="8" t="s">
        <v>169</v>
      </c>
      <c r="D271" s="8" t="s">
        <v>163</v>
      </c>
      <c r="E271" s="8" t="s">
        <v>176</v>
      </c>
      <c r="F271" s="7">
        <v>158.72</v>
      </c>
      <c r="G271" s="8" t="s">
        <v>85</v>
      </c>
      <c r="H271" s="8" t="s">
        <v>23</v>
      </c>
      <c r="I271" s="8" t="s">
        <v>144</v>
      </c>
      <c r="J271" s="8" t="s">
        <v>39</v>
      </c>
      <c r="K271" s="2">
        <v>2</v>
      </c>
      <c r="L271" s="8" t="s">
        <v>26</v>
      </c>
      <c r="M271" s="8" t="s">
        <v>28</v>
      </c>
      <c r="N271" s="8" t="s">
        <v>26</v>
      </c>
      <c r="O271" s="8" t="s">
        <v>26</v>
      </c>
      <c r="P271" s="2">
        <v>3</v>
      </c>
      <c r="Q271" s="8" t="s">
        <v>35</v>
      </c>
      <c r="R271" s="8" t="s">
        <v>88</v>
      </c>
      <c r="S271" s="8" t="s">
        <v>174</v>
      </c>
    </row>
    <row r="272" spans="1:19" x14ac:dyDescent="0.25">
      <c r="A272" s="2">
        <v>271</v>
      </c>
      <c r="B272" s="2">
        <v>26</v>
      </c>
      <c r="C272" s="8" t="s">
        <v>169</v>
      </c>
      <c r="D272" s="8" t="s">
        <v>73</v>
      </c>
      <c r="E272" s="8" t="s">
        <v>178</v>
      </c>
      <c r="F272" s="7">
        <v>63.22</v>
      </c>
      <c r="G272" s="8" t="s">
        <v>172</v>
      </c>
      <c r="H272" s="8" t="s">
        <v>45</v>
      </c>
      <c r="I272" s="8" t="s">
        <v>144</v>
      </c>
      <c r="J272" s="8" t="s">
        <v>58</v>
      </c>
      <c r="K272" s="2">
        <v>4</v>
      </c>
      <c r="L272" s="8" t="s">
        <v>164</v>
      </c>
      <c r="M272" s="8" t="s">
        <v>55</v>
      </c>
      <c r="N272" s="8" t="s">
        <v>26</v>
      </c>
      <c r="O272" s="8" t="s">
        <v>26</v>
      </c>
      <c r="P272" s="2">
        <v>2</v>
      </c>
      <c r="Q272" s="8" t="s">
        <v>46</v>
      </c>
      <c r="R272" s="8" t="s">
        <v>41</v>
      </c>
      <c r="S272" s="8" t="s">
        <v>171</v>
      </c>
    </row>
    <row r="273" spans="1:19" x14ac:dyDescent="0.25">
      <c r="A273" s="2">
        <v>272</v>
      </c>
      <c r="B273" s="2">
        <v>58</v>
      </c>
      <c r="C273" s="8" t="s">
        <v>169</v>
      </c>
      <c r="D273" s="8" t="s">
        <v>180</v>
      </c>
      <c r="E273" s="8" t="s">
        <v>166</v>
      </c>
      <c r="F273" s="7">
        <v>241.67</v>
      </c>
      <c r="G273" s="8" t="s">
        <v>173</v>
      </c>
      <c r="H273" s="8" t="s">
        <v>45</v>
      </c>
      <c r="I273" s="8" t="s">
        <v>108</v>
      </c>
      <c r="J273" s="8" t="s">
        <v>54</v>
      </c>
      <c r="K273" s="2">
        <v>5</v>
      </c>
      <c r="L273" s="8" t="s">
        <v>26</v>
      </c>
      <c r="M273" s="8" t="s">
        <v>55</v>
      </c>
      <c r="N273" s="8" t="s">
        <v>164</v>
      </c>
      <c r="O273" s="8" t="s">
        <v>26</v>
      </c>
      <c r="P273" s="2">
        <v>4</v>
      </c>
      <c r="Q273" s="8" t="s">
        <v>46</v>
      </c>
      <c r="R273" s="8" t="s">
        <v>88</v>
      </c>
      <c r="S273" s="8" t="s">
        <v>165</v>
      </c>
    </row>
    <row r="274" spans="1:19" x14ac:dyDescent="0.25">
      <c r="A274" s="2">
        <v>273</v>
      </c>
      <c r="B274" s="2">
        <v>52</v>
      </c>
      <c r="C274" s="8" t="s">
        <v>19</v>
      </c>
      <c r="D274" s="8" t="s">
        <v>181</v>
      </c>
      <c r="E274" s="8" t="s">
        <v>69</v>
      </c>
      <c r="F274" s="7">
        <v>341.79</v>
      </c>
      <c r="G274" s="8" t="s">
        <v>85</v>
      </c>
      <c r="H274" s="8" t="s">
        <v>23</v>
      </c>
      <c r="I274" s="8" t="s">
        <v>144</v>
      </c>
      <c r="J274" s="8" t="s">
        <v>39</v>
      </c>
      <c r="K274" s="2">
        <v>5</v>
      </c>
      <c r="L274" s="8" t="s">
        <v>164</v>
      </c>
      <c r="M274" s="8" t="s">
        <v>28</v>
      </c>
      <c r="N274" s="8" t="s">
        <v>164</v>
      </c>
      <c r="O274" s="8" t="s">
        <v>26</v>
      </c>
      <c r="P274" s="2">
        <v>4</v>
      </c>
      <c r="Q274" s="8" t="s">
        <v>27</v>
      </c>
      <c r="R274" s="8" t="s">
        <v>30</v>
      </c>
      <c r="S274" s="8" t="s">
        <v>165</v>
      </c>
    </row>
    <row r="275" spans="1:19" x14ac:dyDescent="0.25">
      <c r="A275" s="2">
        <v>274</v>
      </c>
      <c r="B275" s="2">
        <v>36</v>
      </c>
      <c r="C275" s="8" t="s">
        <v>19</v>
      </c>
      <c r="D275" s="8" t="s">
        <v>184</v>
      </c>
      <c r="E275" s="8" t="s">
        <v>69</v>
      </c>
      <c r="F275" s="7">
        <v>438.51</v>
      </c>
      <c r="G275" s="8" t="s">
        <v>170</v>
      </c>
      <c r="H275" s="8" t="s">
        <v>38</v>
      </c>
      <c r="I275" s="8" t="s">
        <v>108</v>
      </c>
      <c r="J275" s="8" t="s">
        <v>25</v>
      </c>
      <c r="K275" s="2">
        <v>4</v>
      </c>
      <c r="L275" s="8" t="s">
        <v>164</v>
      </c>
      <c r="M275" s="8" t="s">
        <v>55</v>
      </c>
      <c r="N275" s="8" t="s">
        <v>26</v>
      </c>
      <c r="O275" s="8" t="s">
        <v>26</v>
      </c>
      <c r="P275" s="2">
        <v>13</v>
      </c>
      <c r="Q275" s="8" t="s">
        <v>46</v>
      </c>
      <c r="R275" s="8" t="s">
        <v>30</v>
      </c>
      <c r="S275" s="8" t="s">
        <v>175</v>
      </c>
    </row>
    <row r="276" spans="1:19" x14ac:dyDescent="0.25">
      <c r="A276" s="2">
        <v>275</v>
      </c>
      <c r="B276" s="2">
        <v>33</v>
      </c>
      <c r="C276" s="8" t="s">
        <v>19</v>
      </c>
      <c r="D276" s="8" t="s">
        <v>181</v>
      </c>
      <c r="E276" s="8" t="s">
        <v>166</v>
      </c>
      <c r="F276" s="7">
        <v>377.12</v>
      </c>
      <c r="G276" s="8" t="s">
        <v>167</v>
      </c>
      <c r="H276" s="8" t="s">
        <v>45</v>
      </c>
      <c r="I276" s="8" t="s">
        <v>108</v>
      </c>
      <c r="J276" s="8" t="s">
        <v>25</v>
      </c>
      <c r="K276" s="2">
        <v>3</v>
      </c>
      <c r="L276" s="8" t="s">
        <v>164</v>
      </c>
      <c r="M276" s="8" t="s">
        <v>28</v>
      </c>
      <c r="N276" s="8" t="s">
        <v>164</v>
      </c>
      <c r="O276" s="8" t="s">
        <v>26</v>
      </c>
      <c r="P276" s="2">
        <v>6</v>
      </c>
      <c r="Q276" s="8" t="s">
        <v>59</v>
      </c>
      <c r="R276" s="8" t="s">
        <v>30</v>
      </c>
      <c r="S276" s="8" t="s">
        <v>175</v>
      </c>
    </row>
    <row r="277" spans="1:19" x14ac:dyDescent="0.25">
      <c r="A277" s="2">
        <v>276</v>
      </c>
      <c r="B277" s="2">
        <v>20</v>
      </c>
      <c r="C277" s="8" t="s">
        <v>19</v>
      </c>
      <c r="D277" s="8" t="s">
        <v>183</v>
      </c>
      <c r="E277" s="8" t="s">
        <v>166</v>
      </c>
      <c r="F277" s="7">
        <v>469.91</v>
      </c>
      <c r="G277" s="8" t="s">
        <v>85</v>
      </c>
      <c r="H277" s="8" t="s">
        <v>38</v>
      </c>
      <c r="I277" s="8" t="s">
        <v>53</v>
      </c>
      <c r="J277" s="8" t="s">
        <v>39</v>
      </c>
      <c r="K277" s="2">
        <v>1</v>
      </c>
      <c r="L277" s="8" t="s">
        <v>26</v>
      </c>
      <c r="M277" s="8" t="s">
        <v>28</v>
      </c>
      <c r="N277" s="8" t="s">
        <v>164</v>
      </c>
      <c r="O277" s="8" t="s">
        <v>164</v>
      </c>
      <c r="P277" s="2">
        <v>10</v>
      </c>
      <c r="Q277" s="8" t="s">
        <v>46</v>
      </c>
      <c r="R277" s="8" t="s">
        <v>88</v>
      </c>
      <c r="S277" s="8" t="s">
        <v>171</v>
      </c>
    </row>
    <row r="278" spans="1:19" x14ac:dyDescent="0.25">
      <c r="A278" s="2">
        <v>277</v>
      </c>
      <c r="B278" s="2">
        <v>37</v>
      </c>
      <c r="C278" s="8" t="s">
        <v>169</v>
      </c>
      <c r="D278" s="8" t="s">
        <v>185</v>
      </c>
      <c r="E278" s="8" t="s">
        <v>166</v>
      </c>
      <c r="F278" s="7">
        <v>36.409999999999997</v>
      </c>
      <c r="G278" s="8" t="s">
        <v>167</v>
      </c>
      <c r="H278" s="8" t="s">
        <v>92</v>
      </c>
      <c r="I278" s="8" t="s">
        <v>53</v>
      </c>
      <c r="J278" s="8" t="s">
        <v>25</v>
      </c>
      <c r="K278" s="2">
        <v>1</v>
      </c>
      <c r="L278" s="8" t="s">
        <v>26</v>
      </c>
      <c r="M278" s="8" t="s">
        <v>28</v>
      </c>
      <c r="N278" s="8" t="s">
        <v>164</v>
      </c>
      <c r="O278" s="8" t="s">
        <v>164</v>
      </c>
      <c r="P278" s="2">
        <v>0</v>
      </c>
      <c r="Q278" s="8" t="s">
        <v>168</v>
      </c>
      <c r="R278" s="8" t="s">
        <v>41</v>
      </c>
      <c r="S278" s="8" t="s">
        <v>175</v>
      </c>
    </row>
    <row r="279" spans="1:19" x14ac:dyDescent="0.25">
      <c r="A279" s="2">
        <v>278</v>
      </c>
      <c r="B279" s="2">
        <v>41</v>
      </c>
      <c r="C279" s="8" t="s">
        <v>19</v>
      </c>
      <c r="D279" s="8" t="s">
        <v>181</v>
      </c>
      <c r="E279" s="8" t="s">
        <v>166</v>
      </c>
      <c r="F279" s="7">
        <v>15.97</v>
      </c>
      <c r="G279" s="8" t="s">
        <v>85</v>
      </c>
      <c r="H279" s="8" t="s">
        <v>45</v>
      </c>
      <c r="I279" s="8" t="s">
        <v>144</v>
      </c>
      <c r="J279" s="8" t="s">
        <v>54</v>
      </c>
      <c r="K279" s="2">
        <v>2</v>
      </c>
      <c r="L279" s="8" t="s">
        <v>26</v>
      </c>
      <c r="M279" s="8" t="s">
        <v>55</v>
      </c>
      <c r="N279" s="8" t="s">
        <v>26</v>
      </c>
      <c r="O279" s="8" t="s">
        <v>26</v>
      </c>
      <c r="P279" s="2">
        <v>8</v>
      </c>
      <c r="Q279" s="8" t="s">
        <v>59</v>
      </c>
      <c r="R279" s="8" t="s">
        <v>41</v>
      </c>
      <c r="S279" s="8" t="s">
        <v>174</v>
      </c>
    </row>
    <row r="280" spans="1:19" x14ac:dyDescent="0.25">
      <c r="A280" s="2">
        <v>279</v>
      </c>
      <c r="B280" s="2">
        <v>50</v>
      </c>
      <c r="C280" s="8" t="s">
        <v>19</v>
      </c>
      <c r="D280" s="8" t="s">
        <v>73</v>
      </c>
      <c r="E280" s="8" t="s">
        <v>21</v>
      </c>
      <c r="F280" s="7">
        <v>334.06</v>
      </c>
      <c r="G280" s="8" t="s">
        <v>170</v>
      </c>
      <c r="H280" s="8" t="s">
        <v>45</v>
      </c>
      <c r="I280" s="8" t="s">
        <v>94</v>
      </c>
      <c r="J280" s="8" t="s">
        <v>54</v>
      </c>
      <c r="K280" s="2">
        <v>4</v>
      </c>
      <c r="L280" s="8" t="s">
        <v>164</v>
      </c>
      <c r="M280" s="8" t="s">
        <v>55</v>
      </c>
      <c r="N280" s="8" t="s">
        <v>164</v>
      </c>
      <c r="O280" s="8" t="s">
        <v>164</v>
      </c>
      <c r="P280" s="2">
        <v>1</v>
      </c>
      <c r="Q280" s="8" t="s">
        <v>27</v>
      </c>
      <c r="R280" s="8" t="s">
        <v>88</v>
      </c>
      <c r="S280" s="8" t="s">
        <v>165</v>
      </c>
    </row>
    <row r="281" spans="1:19" x14ac:dyDescent="0.25">
      <c r="A281" s="2">
        <v>280</v>
      </c>
      <c r="B281" s="2">
        <v>41</v>
      </c>
      <c r="C281" s="8" t="s">
        <v>19</v>
      </c>
      <c r="D281" s="8" t="s">
        <v>184</v>
      </c>
      <c r="E281" s="8" t="s">
        <v>69</v>
      </c>
      <c r="F281" s="7">
        <v>151.78</v>
      </c>
      <c r="G281" s="8" t="s">
        <v>167</v>
      </c>
      <c r="H281" s="8" t="s">
        <v>45</v>
      </c>
      <c r="I281" s="8" t="s">
        <v>53</v>
      </c>
      <c r="J281" s="8" t="s">
        <v>54</v>
      </c>
      <c r="K281" s="2">
        <v>4</v>
      </c>
      <c r="L281" s="8" t="s">
        <v>26</v>
      </c>
      <c r="M281" s="8" t="s">
        <v>55</v>
      </c>
      <c r="N281" s="8" t="s">
        <v>164</v>
      </c>
      <c r="O281" s="8" t="s">
        <v>164</v>
      </c>
      <c r="P281" s="2">
        <v>8</v>
      </c>
      <c r="Q281" s="8" t="s">
        <v>27</v>
      </c>
      <c r="R281" s="8" t="s">
        <v>88</v>
      </c>
      <c r="S281" s="8" t="s">
        <v>174</v>
      </c>
    </row>
    <row r="282" spans="1:19" x14ac:dyDescent="0.25">
      <c r="A282" s="2">
        <v>281</v>
      </c>
      <c r="B282" s="2">
        <v>28</v>
      </c>
      <c r="C282" s="8" t="s">
        <v>19</v>
      </c>
      <c r="D282" s="8" t="s">
        <v>185</v>
      </c>
      <c r="E282" s="8" t="s">
        <v>21</v>
      </c>
      <c r="F282" s="7">
        <v>134.22</v>
      </c>
      <c r="G282" s="8" t="s">
        <v>172</v>
      </c>
      <c r="H282" s="8" t="s">
        <v>92</v>
      </c>
      <c r="I282" s="8" t="s">
        <v>53</v>
      </c>
      <c r="J282" s="8" t="s">
        <v>54</v>
      </c>
      <c r="K282" s="2">
        <v>1</v>
      </c>
      <c r="L282" s="8" t="s">
        <v>26</v>
      </c>
      <c r="M282" s="8" t="s">
        <v>28</v>
      </c>
      <c r="N282" s="8" t="s">
        <v>164</v>
      </c>
      <c r="O282" s="8" t="s">
        <v>164</v>
      </c>
      <c r="P282" s="2">
        <v>8</v>
      </c>
      <c r="Q282" s="8" t="s">
        <v>46</v>
      </c>
      <c r="R282" s="8" t="s">
        <v>88</v>
      </c>
      <c r="S282" s="8" t="s">
        <v>171</v>
      </c>
    </row>
    <row r="283" spans="1:19" x14ac:dyDescent="0.25">
      <c r="A283" s="2">
        <v>282</v>
      </c>
      <c r="B283" s="2">
        <v>25</v>
      </c>
      <c r="C283" s="8" t="s">
        <v>169</v>
      </c>
      <c r="D283" s="8" t="s">
        <v>73</v>
      </c>
      <c r="E283" s="8" t="s">
        <v>176</v>
      </c>
      <c r="F283" s="7">
        <v>172.13</v>
      </c>
      <c r="G283" s="8" t="s">
        <v>170</v>
      </c>
      <c r="H283" s="8" t="s">
        <v>23</v>
      </c>
      <c r="I283" s="8" t="s">
        <v>94</v>
      </c>
      <c r="J283" s="8" t="s">
        <v>25</v>
      </c>
      <c r="K283" s="2">
        <v>3</v>
      </c>
      <c r="L283" s="8" t="s">
        <v>164</v>
      </c>
      <c r="M283" s="8" t="s">
        <v>28</v>
      </c>
      <c r="N283" s="8" t="s">
        <v>26</v>
      </c>
      <c r="O283" s="8" t="s">
        <v>26</v>
      </c>
      <c r="P283" s="2">
        <v>12</v>
      </c>
      <c r="Q283" s="8" t="s">
        <v>46</v>
      </c>
      <c r="R283" s="8" t="s">
        <v>30</v>
      </c>
      <c r="S283" s="8" t="s">
        <v>171</v>
      </c>
    </row>
    <row r="284" spans="1:19" x14ac:dyDescent="0.25">
      <c r="A284" s="2">
        <v>283</v>
      </c>
      <c r="B284" s="2">
        <v>53</v>
      </c>
      <c r="C284" s="8" t="s">
        <v>169</v>
      </c>
      <c r="D284" s="8" t="s">
        <v>185</v>
      </c>
      <c r="E284" s="8" t="s">
        <v>176</v>
      </c>
      <c r="F284" s="7">
        <v>142.19999999999999</v>
      </c>
      <c r="G284" s="8" t="s">
        <v>167</v>
      </c>
      <c r="H284" s="8" t="s">
        <v>38</v>
      </c>
      <c r="I284" s="8" t="s">
        <v>96</v>
      </c>
      <c r="J284" s="8" t="s">
        <v>39</v>
      </c>
      <c r="K284" s="2">
        <v>4</v>
      </c>
      <c r="L284" s="8" t="s">
        <v>26</v>
      </c>
      <c r="M284" s="8" t="s">
        <v>55</v>
      </c>
      <c r="N284" s="8" t="s">
        <v>26</v>
      </c>
      <c r="O284" s="8" t="s">
        <v>164</v>
      </c>
      <c r="P284" s="2">
        <v>12</v>
      </c>
      <c r="Q284" s="8" t="s">
        <v>27</v>
      </c>
      <c r="R284" s="8" t="s">
        <v>88</v>
      </c>
      <c r="S284" s="8" t="s">
        <v>165</v>
      </c>
    </row>
    <row r="285" spans="1:19" x14ac:dyDescent="0.25">
      <c r="A285" s="2">
        <v>284</v>
      </c>
      <c r="B285" s="2">
        <v>55</v>
      </c>
      <c r="C285" s="8" t="s">
        <v>169</v>
      </c>
      <c r="D285" s="8" t="s">
        <v>180</v>
      </c>
      <c r="E285" s="8" t="s">
        <v>69</v>
      </c>
      <c r="F285" s="7">
        <v>260.60000000000002</v>
      </c>
      <c r="G285" s="8" t="s">
        <v>167</v>
      </c>
      <c r="H285" s="8" t="s">
        <v>92</v>
      </c>
      <c r="I285" s="8" t="s">
        <v>144</v>
      </c>
      <c r="J285" s="8" t="s">
        <v>25</v>
      </c>
      <c r="K285" s="2">
        <v>5</v>
      </c>
      <c r="L285" s="8" t="s">
        <v>164</v>
      </c>
      <c r="M285" s="8" t="s">
        <v>28</v>
      </c>
      <c r="N285" s="8" t="s">
        <v>164</v>
      </c>
      <c r="O285" s="8" t="s">
        <v>26</v>
      </c>
      <c r="P285" s="2">
        <v>13</v>
      </c>
      <c r="Q285" s="8" t="s">
        <v>59</v>
      </c>
      <c r="R285" s="8" t="s">
        <v>88</v>
      </c>
      <c r="S285" s="8" t="s">
        <v>165</v>
      </c>
    </row>
    <row r="286" spans="1:19" x14ac:dyDescent="0.25">
      <c r="A286" s="2">
        <v>285</v>
      </c>
      <c r="B286" s="2">
        <v>57</v>
      </c>
      <c r="C286" s="8" t="s">
        <v>19</v>
      </c>
      <c r="D286" s="8" t="s">
        <v>183</v>
      </c>
      <c r="E286" s="8" t="s">
        <v>176</v>
      </c>
      <c r="F286" s="7">
        <v>225.67</v>
      </c>
      <c r="G286" s="8" t="s">
        <v>170</v>
      </c>
      <c r="H286" s="8" t="s">
        <v>23</v>
      </c>
      <c r="I286" s="8" t="s">
        <v>96</v>
      </c>
      <c r="J286" s="8" t="s">
        <v>25</v>
      </c>
      <c r="K286" s="2">
        <v>5</v>
      </c>
      <c r="L286" s="8" t="s">
        <v>164</v>
      </c>
      <c r="M286" s="8" t="s">
        <v>28</v>
      </c>
      <c r="N286" s="8" t="s">
        <v>164</v>
      </c>
      <c r="O286" s="8" t="s">
        <v>26</v>
      </c>
      <c r="P286" s="2">
        <v>14</v>
      </c>
      <c r="Q286" s="8" t="s">
        <v>35</v>
      </c>
      <c r="R286" s="8" t="s">
        <v>41</v>
      </c>
      <c r="S286" s="8" t="s">
        <v>165</v>
      </c>
    </row>
    <row r="287" spans="1:19" x14ac:dyDescent="0.25">
      <c r="A287" s="2">
        <v>286</v>
      </c>
      <c r="B287" s="2">
        <v>37</v>
      </c>
      <c r="C287" s="8" t="s">
        <v>169</v>
      </c>
      <c r="D287" s="8" t="s">
        <v>180</v>
      </c>
      <c r="E287" s="8" t="s">
        <v>166</v>
      </c>
      <c r="F287" s="7">
        <v>261.08999999999997</v>
      </c>
      <c r="G287" s="8" t="s">
        <v>170</v>
      </c>
      <c r="H287" s="8" t="s">
        <v>45</v>
      </c>
      <c r="I287" s="8" t="s">
        <v>96</v>
      </c>
      <c r="J287" s="8" t="s">
        <v>39</v>
      </c>
      <c r="K287" s="2">
        <v>4</v>
      </c>
      <c r="L287" s="8" t="s">
        <v>164</v>
      </c>
      <c r="M287" s="8" t="s">
        <v>55</v>
      </c>
      <c r="N287" s="8" t="s">
        <v>164</v>
      </c>
      <c r="O287" s="8" t="s">
        <v>26</v>
      </c>
      <c r="P287" s="2">
        <v>2</v>
      </c>
      <c r="Q287" s="8" t="s">
        <v>27</v>
      </c>
      <c r="R287" s="8" t="s">
        <v>41</v>
      </c>
      <c r="S287" s="8" t="s">
        <v>175</v>
      </c>
    </row>
    <row r="288" spans="1:19" x14ac:dyDescent="0.25">
      <c r="A288" s="2">
        <v>287</v>
      </c>
      <c r="B288" s="2">
        <v>52</v>
      </c>
      <c r="C288" s="8" t="s">
        <v>19</v>
      </c>
      <c r="D288" s="8" t="s">
        <v>73</v>
      </c>
      <c r="E288" s="8" t="s">
        <v>21</v>
      </c>
      <c r="F288" s="7">
        <v>339.63</v>
      </c>
      <c r="G288" s="8" t="s">
        <v>170</v>
      </c>
      <c r="H288" s="8" t="s">
        <v>23</v>
      </c>
      <c r="I288" s="8" t="s">
        <v>108</v>
      </c>
      <c r="J288" s="8" t="s">
        <v>39</v>
      </c>
      <c r="K288" s="2">
        <v>3</v>
      </c>
      <c r="L288" s="8" t="s">
        <v>26</v>
      </c>
      <c r="M288" s="8" t="s">
        <v>55</v>
      </c>
      <c r="N288" s="8" t="s">
        <v>26</v>
      </c>
      <c r="O288" s="8" t="s">
        <v>26</v>
      </c>
      <c r="P288" s="2">
        <v>14</v>
      </c>
      <c r="Q288" s="8" t="s">
        <v>168</v>
      </c>
      <c r="R288" s="8" t="s">
        <v>30</v>
      </c>
      <c r="S288" s="8" t="s">
        <v>165</v>
      </c>
    </row>
    <row r="289" spans="1:19" x14ac:dyDescent="0.25">
      <c r="A289" s="2">
        <v>288</v>
      </c>
      <c r="B289" s="2">
        <v>42</v>
      </c>
      <c r="C289" s="8" t="s">
        <v>169</v>
      </c>
      <c r="D289" s="8" t="s">
        <v>73</v>
      </c>
      <c r="E289" s="8" t="s">
        <v>166</v>
      </c>
      <c r="F289" s="7">
        <v>199.69</v>
      </c>
      <c r="G289" s="8" t="s">
        <v>173</v>
      </c>
      <c r="H289" s="8" t="s">
        <v>23</v>
      </c>
      <c r="I289" s="8" t="s">
        <v>108</v>
      </c>
      <c r="J289" s="8" t="s">
        <v>58</v>
      </c>
      <c r="K289" s="2">
        <v>5</v>
      </c>
      <c r="L289" s="8" t="s">
        <v>164</v>
      </c>
      <c r="M289" s="8" t="s">
        <v>55</v>
      </c>
      <c r="N289" s="8" t="s">
        <v>26</v>
      </c>
      <c r="O289" s="8" t="s">
        <v>26</v>
      </c>
      <c r="P289" s="2">
        <v>6</v>
      </c>
      <c r="Q289" s="8" t="s">
        <v>59</v>
      </c>
      <c r="R289" s="8" t="s">
        <v>30</v>
      </c>
      <c r="S289" s="8" t="s">
        <v>174</v>
      </c>
    </row>
    <row r="290" spans="1:19" x14ac:dyDescent="0.25">
      <c r="A290" s="2">
        <v>289</v>
      </c>
      <c r="B290" s="2">
        <v>52</v>
      </c>
      <c r="C290" s="8" t="s">
        <v>169</v>
      </c>
      <c r="D290" s="8" t="s">
        <v>73</v>
      </c>
      <c r="E290" s="8" t="s">
        <v>176</v>
      </c>
      <c r="F290" s="7">
        <v>133.13999999999999</v>
      </c>
      <c r="G290" s="8" t="s">
        <v>172</v>
      </c>
      <c r="H290" s="8" t="s">
        <v>23</v>
      </c>
      <c r="I290" s="8" t="s">
        <v>144</v>
      </c>
      <c r="J290" s="8" t="s">
        <v>54</v>
      </c>
      <c r="K290" s="2">
        <v>3</v>
      </c>
      <c r="L290" s="8" t="s">
        <v>164</v>
      </c>
      <c r="M290" s="8" t="s">
        <v>28</v>
      </c>
      <c r="N290" s="8" t="s">
        <v>164</v>
      </c>
      <c r="O290" s="8" t="s">
        <v>26</v>
      </c>
      <c r="P290" s="2">
        <v>2</v>
      </c>
      <c r="Q290" s="8" t="s">
        <v>35</v>
      </c>
      <c r="R290" s="8" t="s">
        <v>30</v>
      </c>
      <c r="S290" s="8" t="s">
        <v>165</v>
      </c>
    </row>
    <row r="291" spans="1:19" x14ac:dyDescent="0.25">
      <c r="A291" s="2">
        <v>290</v>
      </c>
      <c r="B291" s="2">
        <v>42</v>
      </c>
      <c r="C291" s="8" t="s">
        <v>169</v>
      </c>
      <c r="D291" s="8" t="s">
        <v>182</v>
      </c>
      <c r="E291" s="8" t="s">
        <v>21</v>
      </c>
      <c r="F291" s="7">
        <v>91.44</v>
      </c>
      <c r="G291" s="8" t="s">
        <v>85</v>
      </c>
      <c r="H291" s="8" t="s">
        <v>38</v>
      </c>
      <c r="I291" s="8" t="s">
        <v>94</v>
      </c>
      <c r="J291" s="8" t="s">
        <v>39</v>
      </c>
      <c r="K291" s="2">
        <v>1</v>
      </c>
      <c r="L291" s="8" t="s">
        <v>26</v>
      </c>
      <c r="M291" s="8" t="s">
        <v>28</v>
      </c>
      <c r="N291" s="8" t="s">
        <v>164</v>
      </c>
      <c r="O291" s="8" t="s">
        <v>26</v>
      </c>
      <c r="P291" s="2">
        <v>7</v>
      </c>
      <c r="Q291" s="8" t="s">
        <v>35</v>
      </c>
      <c r="R291" s="8" t="s">
        <v>30</v>
      </c>
      <c r="S291" s="8" t="s">
        <v>174</v>
      </c>
    </row>
    <row r="292" spans="1:19" x14ac:dyDescent="0.25">
      <c r="A292" s="2">
        <v>291</v>
      </c>
      <c r="B292" s="2">
        <v>46</v>
      </c>
      <c r="C292" s="8" t="s">
        <v>169</v>
      </c>
      <c r="D292" s="8" t="s">
        <v>183</v>
      </c>
      <c r="E292" s="8" t="s">
        <v>166</v>
      </c>
      <c r="F292" s="7">
        <v>181.24</v>
      </c>
      <c r="G292" s="8" t="s">
        <v>167</v>
      </c>
      <c r="H292" s="8" t="s">
        <v>23</v>
      </c>
      <c r="I292" s="8" t="s">
        <v>108</v>
      </c>
      <c r="J292" s="8" t="s">
        <v>25</v>
      </c>
      <c r="K292" s="2">
        <v>2</v>
      </c>
      <c r="L292" s="8" t="s">
        <v>164</v>
      </c>
      <c r="M292" s="8" t="s">
        <v>28</v>
      </c>
      <c r="N292" s="8" t="s">
        <v>164</v>
      </c>
      <c r="O292" s="8" t="s">
        <v>164</v>
      </c>
      <c r="P292" s="2">
        <v>7</v>
      </c>
      <c r="Q292" s="8" t="s">
        <v>59</v>
      </c>
      <c r="R292" s="8" t="s">
        <v>88</v>
      </c>
      <c r="S292" s="8" t="s">
        <v>174</v>
      </c>
    </row>
    <row r="293" spans="1:19" x14ac:dyDescent="0.25">
      <c r="A293" s="2">
        <v>292</v>
      </c>
      <c r="B293" s="2">
        <v>35</v>
      </c>
      <c r="C293" s="8" t="s">
        <v>169</v>
      </c>
      <c r="D293" s="8" t="s">
        <v>185</v>
      </c>
      <c r="E293" s="8" t="s">
        <v>69</v>
      </c>
      <c r="F293" s="7">
        <v>373.49</v>
      </c>
      <c r="G293" s="8" t="s">
        <v>85</v>
      </c>
      <c r="H293" s="8" t="s">
        <v>23</v>
      </c>
      <c r="I293" s="8" t="s">
        <v>53</v>
      </c>
      <c r="J293" s="8" t="s">
        <v>54</v>
      </c>
      <c r="K293" s="2">
        <v>1</v>
      </c>
      <c r="L293" s="8" t="s">
        <v>26</v>
      </c>
      <c r="M293" s="8" t="s">
        <v>55</v>
      </c>
      <c r="N293" s="8" t="s">
        <v>164</v>
      </c>
      <c r="O293" s="8" t="s">
        <v>164</v>
      </c>
      <c r="P293" s="2">
        <v>12</v>
      </c>
      <c r="Q293" s="8" t="s">
        <v>27</v>
      </c>
      <c r="R293" s="8" t="s">
        <v>88</v>
      </c>
      <c r="S293" s="8" t="s">
        <v>175</v>
      </c>
    </row>
    <row r="294" spans="1:19" x14ac:dyDescent="0.25">
      <c r="A294" s="2">
        <v>293</v>
      </c>
      <c r="B294" s="2">
        <v>63</v>
      </c>
      <c r="C294" s="8" t="s">
        <v>19</v>
      </c>
      <c r="D294" s="8" t="s">
        <v>163</v>
      </c>
      <c r="E294" s="8" t="s">
        <v>166</v>
      </c>
      <c r="F294" s="7">
        <v>380.79</v>
      </c>
      <c r="G294" s="8" t="s">
        <v>170</v>
      </c>
      <c r="H294" s="8" t="s">
        <v>23</v>
      </c>
      <c r="I294" s="8" t="s">
        <v>144</v>
      </c>
      <c r="J294" s="8" t="s">
        <v>54</v>
      </c>
      <c r="K294" s="2">
        <v>2</v>
      </c>
      <c r="L294" s="8" t="s">
        <v>26</v>
      </c>
      <c r="M294" s="8" t="s">
        <v>55</v>
      </c>
      <c r="N294" s="8" t="s">
        <v>164</v>
      </c>
      <c r="O294" s="8" t="s">
        <v>26</v>
      </c>
      <c r="P294" s="2">
        <v>2</v>
      </c>
      <c r="Q294" s="8" t="s">
        <v>35</v>
      </c>
      <c r="R294" s="8" t="s">
        <v>30</v>
      </c>
      <c r="S294" s="8" t="s">
        <v>177</v>
      </c>
    </row>
    <row r="295" spans="1:19" x14ac:dyDescent="0.25">
      <c r="A295" s="2">
        <v>294</v>
      </c>
      <c r="B295" s="2">
        <v>35</v>
      </c>
      <c r="C295" s="8" t="s">
        <v>169</v>
      </c>
      <c r="D295" s="8" t="s">
        <v>73</v>
      </c>
      <c r="E295" s="8" t="s">
        <v>176</v>
      </c>
      <c r="F295" s="7">
        <v>336.78</v>
      </c>
      <c r="G295" s="8" t="s">
        <v>172</v>
      </c>
      <c r="H295" s="8" t="s">
        <v>23</v>
      </c>
      <c r="I295" s="8" t="s">
        <v>96</v>
      </c>
      <c r="J295" s="8" t="s">
        <v>25</v>
      </c>
      <c r="K295" s="2">
        <v>5</v>
      </c>
      <c r="L295" s="8" t="s">
        <v>164</v>
      </c>
      <c r="M295" s="8" t="s">
        <v>55</v>
      </c>
      <c r="N295" s="8" t="s">
        <v>164</v>
      </c>
      <c r="O295" s="8" t="s">
        <v>164</v>
      </c>
      <c r="P295" s="2">
        <v>4</v>
      </c>
      <c r="Q295" s="8" t="s">
        <v>168</v>
      </c>
      <c r="R295" s="8" t="s">
        <v>30</v>
      </c>
      <c r="S295" s="8" t="s">
        <v>175</v>
      </c>
    </row>
    <row r="296" spans="1:19" x14ac:dyDescent="0.25">
      <c r="A296" s="2">
        <v>295</v>
      </c>
      <c r="B296" s="2">
        <v>19</v>
      </c>
      <c r="C296" s="8" t="s">
        <v>19</v>
      </c>
      <c r="D296" s="8" t="s">
        <v>73</v>
      </c>
      <c r="E296" s="8" t="s">
        <v>21</v>
      </c>
      <c r="F296" s="7">
        <v>124.67</v>
      </c>
      <c r="G296" s="8" t="s">
        <v>172</v>
      </c>
      <c r="H296" s="8" t="s">
        <v>92</v>
      </c>
      <c r="I296" s="8" t="s">
        <v>144</v>
      </c>
      <c r="J296" s="8" t="s">
        <v>39</v>
      </c>
      <c r="K296" s="2">
        <v>2</v>
      </c>
      <c r="L296" s="8" t="s">
        <v>26</v>
      </c>
      <c r="M296" s="8" t="s">
        <v>55</v>
      </c>
      <c r="N296" s="8" t="s">
        <v>164</v>
      </c>
      <c r="O296" s="8" t="s">
        <v>164</v>
      </c>
      <c r="P296" s="2">
        <v>14</v>
      </c>
      <c r="Q296" s="8" t="s">
        <v>59</v>
      </c>
      <c r="R296" s="8" t="s">
        <v>41</v>
      </c>
      <c r="S296" s="8" t="s">
        <v>179</v>
      </c>
    </row>
    <row r="297" spans="1:19" x14ac:dyDescent="0.25">
      <c r="A297" s="2">
        <v>296</v>
      </c>
      <c r="B297" s="2">
        <v>52</v>
      </c>
      <c r="C297" s="8" t="s">
        <v>19</v>
      </c>
      <c r="D297" s="8" t="s">
        <v>185</v>
      </c>
      <c r="E297" s="8" t="s">
        <v>69</v>
      </c>
      <c r="F297" s="7">
        <v>298.16000000000003</v>
      </c>
      <c r="G297" s="8" t="s">
        <v>173</v>
      </c>
      <c r="H297" s="8" t="s">
        <v>92</v>
      </c>
      <c r="I297" s="8" t="s">
        <v>108</v>
      </c>
      <c r="J297" s="8" t="s">
        <v>54</v>
      </c>
      <c r="K297" s="2">
        <v>2</v>
      </c>
      <c r="L297" s="8" t="s">
        <v>26</v>
      </c>
      <c r="M297" s="8" t="s">
        <v>28</v>
      </c>
      <c r="N297" s="8" t="s">
        <v>26</v>
      </c>
      <c r="O297" s="8" t="s">
        <v>26</v>
      </c>
      <c r="P297" s="2">
        <v>6</v>
      </c>
      <c r="Q297" s="8" t="s">
        <v>46</v>
      </c>
      <c r="R297" s="8" t="s">
        <v>41</v>
      </c>
      <c r="S297" s="8" t="s">
        <v>165</v>
      </c>
    </row>
    <row r="298" spans="1:19" x14ac:dyDescent="0.25">
      <c r="A298" s="2">
        <v>297</v>
      </c>
      <c r="B298" s="2">
        <v>33</v>
      </c>
      <c r="C298" s="8" t="s">
        <v>19</v>
      </c>
      <c r="D298" s="8" t="s">
        <v>163</v>
      </c>
      <c r="E298" s="8" t="s">
        <v>21</v>
      </c>
      <c r="F298" s="7">
        <v>289.64</v>
      </c>
      <c r="G298" s="8" t="s">
        <v>170</v>
      </c>
      <c r="H298" s="8" t="s">
        <v>23</v>
      </c>
      <c r="I298" s="8" t="s">
        <v>94</v>
      </c>
      <c r="J298" s="8" t="s">
        <v>54</v>
      </c>
      <c r="K298" s="2">
        <v>4</v>
      </c>
      <c r="L298" s="8" t="s">
        <v>26</v>
      </c>
      <c r="M298" s="8" t="s">
        <v>55</v>
      </c>
      <c r="N298" s="8" t="s">
        <v>26</v>
      </c>
      <c r="O298" s="8" t="s">
        <v>164</v>
      </c>
      <c r="P298" s="2">
        <v>0</v>
      </c>
      <c r="Q298" s="8" t="s">
        <v>27</v>
      </c>
      <c r="R298" s="8" t="s">
        <v>41</v>
      </c>
      <c r="S298" s="8" t="s">
        <v>175</v>
      </c>
    </row>
    <row r="299" spans="1:19" x14ac:dyDescent="0.25">
      <c r="A299" s="2">
        <v>298</v>
      </c>
      <c r="B299" s="2">
        <v>58</v>
      </c>
      <c r="C299" s="8" t="s">
        <v>19</v>
      </c>
      <c r="D299" s="8" t="s">
        <v>180</v>
      </c>
      <c r="E299" s="8" t="s">
        <v>69</v>
      </c>
      <c r="F299" s="7">
        <v>247.29</v>
      </c>
      <c r="G299" s="8" t="s">
        <v>167</v>
      </c>
      <c r="H299" s="8" t="s">
        <v>23</v>
      </c>
      <c r="I299" s="8" t="s">
        <v>96</v>
      </c>
      <c r="J299" s="8" t="s">
        <v>54</v>
      </c>
      <c r="K299" s="2">
        <v>2</v>
      </c>
      <c r="L299" s="8" t="s">
        <v>26</v>
      </c>
      <c r="M299" s="8" t="s">
        <v>28</v>
      </c>
      <c r="N299" s="8" t="s">
        <v>26</v>
      </c>
      <c r="O299" s="8" t="s">
        <v>26</v>
      </c>
      <c r="P299" s="2">
        <v>2</v>
      </c>
      <c r="Q299" s="8" t="s">
        <v>59</v>
      </c>
      <c r="R299" s="8" t="s">
        <v>30</v>
      </c>
      <c r="S299" s="8" t="s">
        <v>165</v>
      </c>
    </row>
    <row r="300" spans="1:19" x14ac:dyDescent="0.25">
      <c r="A300" s="2">
        <v>299</v>
      </c>
      <c r="B300" s="2">
        <v>53</v>
      </c>
      <c r="C300" s="8" t="s">
        <v>19</v>
      </c>
      <c r="D300" s="8" t="s">
        <v>180</v>
      </c>
      <c r="E300" s="8" t="s">
        <v>21</v>
      </c>
      <c r="F300" s="7">
        <v>279.49</v>
      </c>
      <c r="G300" s="8" t="s">
        <v>173</v>
      </c>
      <c r="H300" s="8" t="s">
        <v>23</v>
      </c>
      <c r="I300" s="8" t="s">
        <v>94</v>
      </c>
      <c r="J300" s="8" t="s">
        <v>54</v>
      </c>
      <c r="K300" s="2">
        <v>4</v>
      </c>
      <c r="L300" s="8" t="s">
        <v>164</v>
      </c>
      <c r="M300" s="8" t="s">
        <v>55</v>
      </c>
      <c r="N300" s="8" t="s">
        <v>164</v>
      </c>
      <c r="O300" s="8" t="s">
        <v>164</v>
      </c>
      <c r="P300" s="2">
        <v>0</v>
      </c>
      <c r="Q300" s="8" t="s">
        <v>168</v>
      </c>
      <c r="R300" s="8" t="s">
        <v>41</v>
      </c>
      <c r="S300" s="8" t="s">
        <v>165</v>
      </c>
    </row>
    <row r="301" spans="1:19" x14ac:dyDescent="0.25">
      <c r="A301" s="2">
        <v>300</v>
      </c>
      <c r="B301" s="2">
        <v>50</v>
      </c>
      <c r="C301" s="8" t="s">
        <v>169</v>
      </c>
      <c r="D301" s="8" t="s">
        <v>73</v>
      </c>
      <c r="E301" s="8" t="s">
        <v>176</v>
      </c>
      <c r="F301" s="7">
        <v>250.98</v>
      </c>
      <c r="G301" s="8" t="s">
        <v>170</v>
      </c>
      <c r="H301" s="8" t="s">
        <v>45</v>
      </c>
      <c r="I301" s="8" t="s">
        <v>144</v>
      </c>
      <c r="J301" s="8" t="s">
        <v>54</v>
      </c>
      <c r="K301" s="2">
        <v>2</v>
      </c>
      <c r="L301" s="8" t="s">
        <v>26</v>
      </c>
      <c r="M301" s="8" t="s">
        <v>28</v>
      </c>
      <c r="N301" s="8" t="s">
        <v>26</v>
      </c>
      <c r="O301" s="8" t="s">
        <v>26</v>
      </c>
      <c r="P301" s="2">
        <v>1</v>
      </c>
      <c r="Q301" s="8" t="s">
        <v>35</v>
      </c>
      <c r="R301" s="8" t="s">
        <v>30</v>
      </c>
      <c r="S301" s="8" t="s">
        <v>165</v>
      </c>
    </row>
    <row r="302" spans="1:19" x14ac:dyDescent="0.25">
      <c r="A302" s="2">
        <v>301</v>
      </c>
      <c r="B302" s="2">
        <v>21</v>
      </c>
      <c r="C302" s="8" t="s">
        <v>169</v>
      </c>
      <c r="D302" s="8" t="s">
        <v>184</v>
      </c>
      <c r="E302" s="8" t="s">
        <v>69</v>
      </c>
      <c r="F302" s="7">
        <v>287.07</v>
      </c>
      <c r="G302" s="8" t="s">
        <v>173</v>
      </c>
      <c r="H302" s="8" t="s">
        <v>23</v>
      </c>
      <c r="I302" s="8" t="s">
        <v>94</v>
      </c>
      <c r="J302" s="8" t="s">
        <v>25</v>
      </c>
      <c r="K302" s="2">
        <v>4</v>
      </c>
      <c r="L302" s="8" t="s">
        <v>26</v>
      </c>
      <c r="M302" s="8" t="s">
        <v>55</v>
      </c>
      <c r="N302" s="8" t="s">
        <v>164</v>
      </c>
      <c r="O302" s="8" t="s">
        <v>26</v>
      </c>
      <c r="P302" s="2">
        <v>13</v>
      </c>
      <c r="Q302" s="8" t="s">
        <v>27</v>
      </c>
      <c r="R302" s="8" t="s">
        <v>88</v>
      </c>
      <c r="S302" s="8" t="s">
        <v>171</v>
      </c>
    </row>
    <row r="303" spans="1:19" x14ac:dyDescent="0.25">
      <c r="A303" s="2">
        <v>302</v>
      </c>
      <c r="B303" s="2">
        <v>50</v>
      </c>
      <c r="C303" s="8" t="s">
        <v>169</v>
      </c>
      <c r="D303" s="8" t="s">
        <v>182</v>
      </c>
      <c r="E303" s="8" t="s">
        <v>178</v>
      </c>
      <c r="F303" s="7">
        <v>360.6</v>
      </c>
      <c r="G303" s="8" t="s">
        <v>85</v>
      </c>
      <c r="H303" s="8" t="s">
        <v>23</v>
      </c>
      <c r="I303" s="8" t="s">
        <v>94</v>
      </c>
      <c r="J303" s="8" t="s">
        <v>39</v>
      </c>
      <c r="K303" s="2">
        <v>5</v>
      </c>
      <c r="L303" s="8" t="s">
        <v>26</v>
      </c>
      <c r="M303" s="8" t="s">
        <v>28</v>
      </c>
      <c r="N303" s="8" t="s">
        <v>26</v>
      </c>
      <c r="O303" s="8" t="s">
        <v>164</v>
      </c>
      <c r="P303" s="2">
        <v>13</v>
      </c>
      <c r="Q303" s="8" t="s">
        <v>27</v>
      </c>
      <c r="R303" s="8" t="s">
        <v>30</v>
      </c>
      <c r="S303" s="8" t="s">
        <v>165</v>
      </c>
    </row>
    <row r="304" spans="1:19" x14ac:dyDescent="0.25">
      <c r="A304" s="2">
        <v>303</v>
      </c>
      <c r="B304" s="2">
        <v>31</v>
      </c>
      <c r="C304" s="8" t="s">
        <v>169</v>
      </c>
      <c r="D304" s="8" t="s">
        <v>180</v>
      </c>
      <c r="E304" s="8" t="s">
        <v>21</v>
      </c>
      <c r="F304" s="7">
        <v>63.72</v>
      </c>
      <c r="G304" s="8" t="s">
        <v>170</v>
      </c>
      <c r="H304" s="8" t="s">
        <v>92</v>
      </c>
      <c r="I304" s="8" t="s">
        <v>144</v>
      </c>
      <c r="J304" s="8" t="s">
        <v>39</v>
      </c>
      <c r="K304" s="2">
        <v>5</v>
      </c>
      <c r="L304" s="8" t="s">
        <v>26</v>
      </c>
      <c r="M304" s="8" t="s">
        <v>28</v>
      </c>
      <c r="N304" s="8" t="s">
        <v>26</v>
      </c>
      <c r="O304" s="8" t="s">
        <v>26</v>
      </c>
      <c r="P304" s="2">
        <v>6</v>
      </c>
      <c r="Q304" s="8" t="s">
        <v>59</v>
      </c>
      <c r="R304" s="8" t="s">
        <v>88</v>
      </c>
      <c r="S304" s="8" t="s">
        <v>175</v>
      </c>
    </row>
    <row r="305" spans="1:19" x14ac:dyDescent="0.25">
      <c r="A305" s="2">
        <v>304</v>
      </c>
      <c r="B305" s="2">
        <v>38</v>
      </c>
      <c r="C305" s="8" t="s">
        <v>19</v>
      </c>
      <c r="D305" s="8" t="s">
        <v>184</v>
      </c>
      <c r="E305" s="8" t="s">
        <v>21</v>
      </c>
      <c r="F305" s="7">
        <v>377.32</v>
      </c>
      <c r="G305" s="8" t="s">
        <v>167</v>
      </c>
      <c r="H305" s="8" t="s">
        <v>92</v>
      </c>
      <c r="I305" s="8" t="s">
        <v>96</v>
      </c>
      <c r="J305" s="8" t="s">
        <v>54</v>
      </c>
      <c r="K305" s="2">
        <v>2</v>
      </c>
      <c r="L305" s="8" t="s">
        <v>164</v>
      </c>
      <c r="M305" s="8" t="s">
        <v>55</v>
      </c>
      <c r="N305" s="8" t="s">
        <v>26</v>
      </c>
      <c r="O305" s="8" t="s">
        <v>164</v>
      </c>
      <c r="P305" s="2">
        <v>6</v>
      </c>
      <c r="Q305" s="8" t="s">
        <v>59</v>
      </c>
      <c r="R305" s="8" t="s">
        <v>88</v>
      </c>
      <c r="S305" s="8" t="s">
        <v>175</v>
      </c>
    </row>
    <row r="306" spans="1:19" x14ac:dyDescent="0.25">
      <c r="A306" s="2">
        <v>305</v>
      </c>
      <c r="B306" s="2">
        <v>37</v>
      </c>
      <c r="C306" s="8" t="s">
        <v>169</v>
      </c>
      <c r="D306" s="8" t="s">
        <v>182</v>
      </c>
      <c r="E306" s="8" t="s">
        <v>166</v>
      </c>
      <c r="F306" s="7">
        <v>76.58</v>
      </c>
      <c r="G306" s="8" t="s">
        <v>167</v>
      </c>
      <c r="H306" s="8" t="s">
        <v>92</v>
      </c>
      <c r="I306" s="8" t="s">
        <v>94</v>
      </c>
      <c r="J306" s="8" t="s">
        <v>54</v>
      </c>
      <c r="K306" s="2">
        <v>3</v>
      </c>
      <c r="L306" s="8" t="s">
        <v>164</v>
      </c>
      <c r="M306" s="8" t="s">
        <v>28</v>
      </c>
      <c r="N306" s="8" t="s">
        <v>26</v>
      </c>
      <c r="O306" s="8" t="s">
        <v>26</v>
      </c>
      <c r="P306" s="2">
        <v>2</v>
      </c>
      <c r="Q306" s="8" t="s">
        <v>168</v>
      </c>
      <c r="R306" s="8" t="s">
        <v>30</v>
      </c>
      <c r="S306" s="8" t="s">
        <v>175</v>
      </c>
    </row>
    <row r="307" spans="1:19" x14ac:dyDescent="0.25">
      <c r="A307" s="2">
        <v>306</v>
      </c>
      <c r="B307" s="2">
        <v>25</v>
      </c>
      <c r="C307" s="8" t="s">
        <v>169</v>
      </c>
      <c r="D307" s="8" t="s">
        <v>73</v>
      </c>
      <c r="E307" s="8" t="s">
        <v>69</v>
      </c>
      <c r="F307" s="7">
        <v>42.65</v>
      </c>
      <c r="G307" s="8" t="s">
        <v>170</v>
      </c>
      <c r="H307" s="8" t="s">
        <v>38</v>
      </c>
      <c r="I307" s="8" t="s">
        <v>94</v>
      </c>
      <c r="J307" s="8" t="s">
        <v>54</v>
      </c>
      <c r="K307" s="2">
        <v>5</v>
      </c>
      <c r="L307" s="8" t="s">
        <v>26</v>
      </c>
      <c r="M307" s="8" t="s">
        <v>55</v>
      </c>
      <c r="N307" s="8" t="s">
        <v>26</v>
      </c>
      <c r="O307" s="8" t="s">
        <v>26</v>
      </c>
      <c r="P307" s="2">
        <v>14</v>
      </c>
      <c r="Q307" s="8" t="s">
        <v>46</v>
      </c>
      <c r="R307" s="8" t="s">
        <v>41</v>
      </c>
      <c r="S307" s="8" t="s">
        <v>171</v>
      </c>
    </row>
    <row r="308" spans="1:19" x14ac:dyDescent="0.25">
      <c r="A308" s="2">
        <v>307</v>
      </c>
      <c r="B308" s="2">
        <v>24</v>
      </c>
      <c r="C308" s="8" t="s">
        <v>19</v>
      </c>
      <c r="D308" s="8" t="s">
        <v>183</v>
      </c>
      <c r="E308" s="8" t="s">
        <v>178</v>
      </c>
      <c r="F308" s="7">
        <v>488.28</v>
      </c>
      <c r="G308" s="8" t="s">
        <v>173</v>
      </c>
      <c r="H308" s="8" t="s">
        <v>45</v>
      </c>
      <c r="I308" s="8" t="s">
        <v>144</v>
      </c>
      <c r="J308" s="8" t="s">
        <v>25</v>
      </c>
      <c r="K308" s="2">
        <v>1</v>
      </c>
      <c r="L308" s="8" t="s">
        <v>164</v>
      </c>
      <c r="M308" s="8" t="s">
        <v>28</v>
      </c>
      <c r="N308" s="8" t="s">
        <v>164</v>
      </c>
      <c r="O308" s="8" t="s">
        <v>164</v>
      </c>
      <c r="P308" s="2">
        <v>12</v>
      </c>
      <c r="Q308" s="8" t="s">
        <v>59</v>
      </c>
      <c r="R308" s="8" t="s">
        <v>30</v>
      </c>
      <c r="S308" s="8" t="s">
        <v>171</v>
      </c>
    </row>
    <row r="309" spans="1:19" x14ac:dyDescent="0.25">
      <c r="A309" s="2">
        <v>308</v>
      </c>
      <c r="B309" s="2">
        <v>20</v>
      </c>
      <c r="C309" s="8" t="s">
        <v>19</v>
      </c>
      <c r="D309" s="8" t="s">
        <v>181</v>
      </c>
      <c r="E309" s="8" t="s">
        <v>176</v>
      </c>
      <c r="F309" s="7">
        <v>478.93</v>
      </c>
      <c r="G309" s="8" t="s">
        <v>172</v>
      </c>
      <c r="H309" s="8" t="s">
        <v>23</v>
      </c>
      <c r="I309" s="8" t="s">
        <v>53</v>
      </c>
      <c r="J309" s="8" t="s">
        <v>25</v>
      </c>
      <c r="K309" s="2">
        <v>1</v>
      </c>
      <c r="L309" s="8" t="s">
        <v>26</v>
      </c>
      <c r="M309" s="8" t="s">
        <v>55</v>
      </c>
      <c r="N309" s="8" t="s">
        <v>164</v>
      </c>
      <c r="O309" s="8" t="s">
        <v>164</v>
      </c>
      <c r="P309" s="2">
        <v>5</v>
      </c>
      <c r="Q309" s="8" t="s">
        <v>59</v>
      </c>
      <c r="R309" s="8" t="s">
        <v>41</v>
      </c>
      <c r="S309" s="8" t="s">
        <v>171</v>
      </c>
    </row>
    <row r="310" spans="1:19" x14ac:dyDescent="0.25">
      <c r="A310" s="2">
        <v>309</v>
      </c>
      <c r="B310" s="2">
        <v>34</v>
      </c>
      <c r="C310" s="8" t="s">
        <v>169</v>
      </c>
      <c r="D310" s="8" t="s">
        <v>181</v>
      </c>
      <c r="E310" s="8" t="s">
        <v>166</v>
      </c>
      <c r="F310" s="7">
        <v>39.61</v>
      </c>
      <c r="G310" s="8" t="s">
        <v>170</v>
      </c>
      <c r="H310" s="8" t="s">
        <v>92</v>
      </c>
      <c r="I310" s="8" t="s">
        <v>94</v>
      </c>
      <c r="J310" s="8" t="s">
        <v>58</v>
      </c>
      <c r="K310" s="2">
        <v>4</v>
      </c>
      <c r="L310" s="8" t="s">
        <v>164</v>
      </c>
      <c r="M310" s="8" t="s">
        <v>55</v>
      </c>
      <c r="N310" s="8" t="s">
        <v>26</v>
      </c>
      <c r="O310" s="8" t="s">
        <v>164</v>
      </c>
      <c r="P310" s="2">
        <v>12</v>
      </c>
      <c r="Q310" s="8" t="s">
        <v>59</v>
      </c>
      <c r="R310" s="8" t="s">
        <v>88</v>
      </c>
      <c r="S310" s="8" t="s">
        <v>175</v>
      </c>
    </row>
    <row r="311" spans="1:19" x14ac:dyDescent="0.25">
      <c r="A311" s="2">
        <v>310</v>
      </c>
      <c r="B311" s="2">
        <v>50</v>
      </c>
      <c r="C311" s="8" t="s">
        <v>169</v>
      </c>
      <c r="D311" s="8" t="s">
        <v>73</v>
      </c>
      <c r="E311" s="8" t="s">
        <v>178</v>
      </c>
      <c r="F311" s="7">
        <v>227.19</v>
      </c>
      <c r="G311" s="8" t="s">
        <v>167</v>
      </c>
      <c r="H311" s="8" t="s">
        <v>38</v>
      </c>
      <c r="I311" s="8" t="s">
        <v>108</v>
      </c>
      <c r="J311" s="8" t="s">
        <v>54</v>
      </c>
      <c r="K311" s="2">
        <v>3</v>
      </c>
      <c r="L311" s="8" t="s">
        <v>26</v>
      </c>
      <c r="M311" s="8" t="s">
        <v>55</v>
      </c>
      <c r="N311" s="8" t="s">
        <v>164</v>
      </c>
      <c r="O311" s="8" t="s">
        <v>26</v>
      </c>
      <c r="P311" s="2">
        <v>5</v>
      </c>
      <c r="Q311" s="8" t="s">
        <v>168</v>
      </c>
      <c r="R311" s="8" t="s">
        <v>88</v>
      </c>
      <c r="S311" s="8" t="s">
        <v>165</v>
      </c>
    </row>
    <row r="312" spans="1:19" x14ac:dyDescent="0.25">
      <c r="A312" s="2">
        <v>311</v>
      </c>
      <c r="B312" s="2">
        <v>29</v>
      </c>
      <c r="C312" s="8" t="s">
        <v>19</v>
      </c>
      <c r="D312" s="8" t="s">
        <v>180</v>
      </c>
      <c r="E312" s="8" t="s">
        <v>69</v>
      </c>
      <c r="F312" s="7">
        <v>101.26</v>
      </c>
      <c r="G312" s="8" t="s">
        <v>85</v>
      </c>
      <c r="H312" s="8" t="s">
        <v>23</v>
      </c>
      <c r="I312" s="8" t="s">
        <v>96</v>
      </c>
      <c r="J312" s="8" t="s">
        <v>58</v>
      </c>
      <c r="K312" s="2">
        <v>4</v>
      </c>
      <c r="L312" s="8" t="s">
        <v>26</v>
      </c>
      <c r="M312" s="8" t="s">
        <v>28</v>
      </c>
      <c r="N312" s="8" t="s">
        <v>26</v>
      </c>
      <c r="O312" s="8" t="s">
        <v>164</v>
      </c>
      <c r="P312" s="2">
        <v>1</v>
      </c>
      <c r="Q312" s="8" t="s">
        <v>35</v>
      </c>
      <c r="R312" s="8" t="s">
        <v>88</v>
      </c>
      <c r="S312" s="8" t="s">
        <v>171</v>
      </c>
    </row>
    <row r="313" spans="1:19" x14ac:dyDescent="0.25">
      <c r="A313" s="2">
        <v>312</v>
      </c>
      <c r="B313" s="2">
        <v>39</v>
      </c>
      <c r="C313" s="8" t="s">
        <v>169</v>
      </c>
      <c r="D313" s="8" t="s">
        <v>184</v>
      </c>
      <c r="E313" s="8" t="s">
        <v>178</v>
      </c>
      <c r="F313" s="7">
        <v>247.82</v>
      </c>
      <c r="G313" s="8" t="s">
        <v>167</v>
      </c>
      <c r="H313" s="8" t="s">
        <v>23</v>
      </c>
      <c r="I313" s="8" t="s">
        <v>94</v>
      </c>
      <c r="J313" s="8" t="s">
        <v>58</v>
      </c>
      <c r="K313" s="2">
        <v>2</v>
      </c>
      <c r="L313" s="8" t="s">
        <v>164</v>
      </c>
      <c r="M313" s="8" t="s">
        <v>28</v>
      </c>
      <c r="N313" s="8" t="s">
        <v>26</v>
      </c>
      <c r="O313" s="8" t="s">
        <v>26</v>
      </c>
      <c r="P313" s="2">
        <v>12</v>
      </c>
      <c r="Q313" s="8" t="s">
        <v>46</v>
      </c>
      <c r="R313" s="8" t="s">
        <v>88</v>
      </c>
      <c r="S313" s="8" t="s">
        <v>175</v>
      </c>
    </row>
    <row r="314" spans="1:19" x14ac:dyDescent="0.25">
      <c r="A314" s="2">
        <v>313</v>
      </c>
      <c r="B314" s="2">
        <v>39</v>
      </c>
      <c r="C314" s="8" t="s">
        <v>169</v>
      </c>
      <c r="D314" s="8" t="s">
        <v>183</v>
      </c>
      <c r="E314" s="8" t="s">
        <v>21</v>
      </c>
      <c r="F314" s="7">
        <v>416.79</v>
      </c>
      <c r="G314" s="8" t="s">
        <v>172</v>
      </c>
      <c r="H314" s="8" t="s">
        <v>92</v>
      </c>
      <c r="I314" s="8" t="s">
        <v>144</v>
      </c>
      <c r="J314" s="8" t="s">
        <v>58</v>
      </c>
      <c r="K314" s="2">
        <v>5</v>
      </c>
      <c r="L314" s="8" t="s">
        <v>164</v>
      </c>
      <c r="M314" s="8" t="s">
        <v>55</v>
      </c>
      <c r="N314" s="8" t="s">
        <v>26</v>
      </c>
      <c r="O314" s="8" t="s">
        <v>164</v>
      </c>
      <c r="P314" s="2">
        <v>8</v>
      </c>
      <c r="Q314" s="8" t="s">
        <v>168</v>
      </c>
      <c r="R314" s="8" t="s">
        <v>30</v>
      </c>
      <c r="S314" s="8" t="s">
        <v>175</v>
      </c>
    </row>
    <row r="315" spans="1:19" x14ac:dyDescent="0.25">
      <c r="A315" s="2">
        <v>314</v>
      </c>
      <c r="B315" s="2">
        <v>63</v>
      </c>
      <c r="C315" s="8" t="s">
        <v>169</v>
      </c>
      <c r="D315" s="8" t="s">
        <v>185</v>
      </c>
      <c r="E315" s="8" t="s">
        <v>21</v>
      </c>
      <c r="F315" s="7">
        <v>475.8</v>
      </c>
      <c r="G315" s="8" t="s">
        <v>167</v>
      </c>
      <c r="H315" s="8" t="s">
        <v>23</v>
      </c>
      <c r="I315" s="8" t="s">
        <v>108</v>
      </c>
      <c r="J315" s="8" t="s">
        <v>39</v>
      </c>
      <c r="K315" s="2">
        <v>3</v>
      </c>
      <c r="L315" s="8" t="s">
        <v>164</v>
      </c>
      <c r="M315" s="8" t="s">
        <v>28</v>
      </c>
      <c r="N315" s="8" t="s">
        <v>164</v>
      </c>
      <c r="O315" s="8" t="s">
        <v>164</v>
      </c>
      <c r="P315" s="2">
        <v>12</v>
      </c>
      <c r="Q315" s="8" t="s">
        <v>59</v>
      </c>
      <c r="R315" s="8" t="s">
        <v>88</v>
      </c>
      <c r="S315" s="8" t="s">
        <v>177</v>
      </c>
    </row>
    <row r="316" spans="1:19" x14ac:dyDescent="0.25">
      <c r="A316" s="2">
        <v>315</v>
      </c>
      <c r="B316" s="2">
        <v>47</v>
      </c>
      <c r="C316" s="8" t="s">
        <v>169</v>
      </c>
      <c r="D316" s="8" t="s">
        <v>182</v>
      </c>
      <c r="E316" s="8" t="s">
        <v>166</v>
      </c>
      <c r="F316" s="7">
        <v>320.77999999999997</v>
      </c>
      <c r="G316" s="8" t="s">
        <v>172</v>
      </c>
      <c r="H316" s="8" t="s">
        <v>23</v>
      </c>
      <c r="I316" s="8" t="s">
        <v>144</v>
      </c>
      <c r="J316" s="8" t="s">
        <v>58</v>
      </c>
      <c r="K316" s="2">
        <v>4</v>
      </c>
      <c r="L316" s="8" t="s">
        <v>164</v>
      </c>
      <c r="M316" s="8" t="s">
        <v>55</v>
      </c>
      <c r="N316" s="8" t="s">
        <v>26</v>
      </c>
      <c r="O316" s="8" t="s">
        <v>164</v>
      </c>
      <c r="P316" s="2">
        <v>7</v>
      </c>
      <c r="Q316" s="8" t="s">
        <v>35</v>
      </c>
      <c r="R316" s="8" t="s">
        <v>41</v>
      </c>
      <c r="S316" s="8" t="s">
        <v>174</v>
      </c>
    </row>
    <row r="317" spans="1:19" x14ac:dyDescent="0.25">
      <c r="A317" s="2">
        <v>316</v>
      </c>
      <c r="B317" s="2">
        <v>55</v>
      </c>
      <c r="C317" s="8" t="s">
        <v>19</v>
      </c>
      <c r="D317" s="8" t="s">
        <v>73</v>
      </c>
      <c r="E317" s="8" t="s">
        <v>69</v>
      </c>
      <c r="F317" s="7">
        <v>183.41</v>
      </c>
      <c r="G317" s="8" t="s">
        <v>170</v>
      </c>
      <c r="H317" s="8" t="s">
        <v>23</v>
      </c>
      <c r="I317" s="8" t="s">
        <v>94</v>
      </c>
      <c r="J317" s="8" t="s">
        <v>54</v>
      </c>
      <c r="K317" s="2">
        <v>4</v>
      </c>
      <c r="L317" s="8" t="s">
        <v>164</v>
      </c>
      <c r="M317" s="8" t="s">
        <v>28</v>
      </c>
      <c r="N317" s="8" t="s">
        <v>26</v>
      </c>
      <c r="O317" s="8" t="s">
        <v>164</v>
      </c>
      <c r="P317" s="2">
        <v>1</v>
      </c>
      <c r="Q317" s="8" t="s">
        <v>59</v>
      </c>
      <c r="R317" s="8" t="s">
        <v>41</v>
      </c>
      <c r="S317" s="8" t="s">
        <v>165</v>
      </c>
    </row>
    <row r="318" spans="1:19" x14ac:dyDescent="0.25">
      <c r="A318" s="2">
        <v>317</v>
      </c>
      <c r="B318" s="2">
        <v>55</v>
      </c>
      <c r="C318" s="8" t="s">
        <v>19</v>
      </c>
      <c r="D318" s="8" t="s">
        <v>183</v>
      </c>
      <c r="E318" s="8" t="s">
        <v>69</v>
      </c>
      <c r="F318" s="7">
        <v>305.63</v>
      </c>
      <c r="G318" s="8" t="s">
        <v>167</v>
      </c>
      <c r="H318" s="8" t="s">
        <v>92</v>
      </c>
      <c r="I318" s="8" t="s">
        <v>108</v>
      </c>
      <c r="J318" s="8" t="s">
        <v>25</v>
      </c>
      <c r="K318" s="2">
        <v>1</v>
      </c>
      <c r="L318" s="8" t="s">
        <v>26</v>
      </c>
      <c r="M318" s="8" t="s">
        <v>55</v>
      </c>
      <c r="N318" s="8" t="s">
        <v>164</v>
      </c>
      <c r="O318" s="8" t="s">
        <v>164</v>
      </c>
      <c r="P318" s="2">
        <v>11</v>
      </c>
      <c r="Q318" s="8" t="s">
        <v>168</v>
      </c>
      <c r="R318" s="8" t="s">
        <v>88</v>
      </c>
      <c r="S318" s="8" t="s">
        <v>165</v>
      </c>
    </row>
    <row r="319" spans="1:19" x14ac:dyDescent="0.25">
      <c r="A319" s="2">
        <v>318</v>
      </c>
      <c r="B319" s="2">
        <v>62</v>
      </c>
      <c r="C319" s="8" t="s">
        <v>19</v>
      </c>
      <c r="D319" s="8" t="s">
        <v>163</v>
      </c>
      <c r="E319" s="8" t="s">
        <v>178</v>
      </c>
      <c r="F319" s="7">
        <v>162.88</v>
      </c>
      <c r="G319" s="8" t="s">
        <v>173</v>
      </c>
      <c r="H319" s="8" t="s">
        <v>38</v>
      </c>
      <c r="I319" s="8" t="s">
        <v>96</v>
      </c>
      <c r="J319" s="8" t="s">
        <v>54</v>
      </c>
      <c r="K319" s="2">
        <v>2</v>
      </c>
      <c r="L319" s="8" t="s">
        <v>26</v>
      </c>
      <c r="M319" s="8" t="s">
        <v>55</v>
      </c>
      <c r="N319" s="8" t="s">
        <v>26</v>
      </c>
      <c r="O319" s="8" t="s">
        <v>26</v>
      </c>
      <c r="P319" s="2">
        <v>3</v>
      </c>
      <c r="Q319" s="8" t="s">
        <v>27</v>
      </c>
      <c r="R319" s="8" t="s">
        <v>30</v>
      </c>
      <c r="S319" s="8" t="s">
        <v>177</v>
      </c>
    </row>
    <row r="320" spans="1:19" x14ac:dyDescent="0.25">
      <c r="A320" s="2">
        <v>319</v>
      </c>
      <c r="B320" s="2">
        <v>25</v>
      </c>
      <c r="C320" s="8" t="s">
        <v>169</v>
      </c>
      <c r="D320" s="8" t="s">
        <v>183</v>
      </c>
      <c r="E320" s="8" t="s">
        <v>166</v>
      </c>
      <c r="F320" s="7">
        <v>455.81</v>
      </c>
      <c r="G320" s="8" t="s">
        <v>173</v>
      </c>
      <c r="H320" s="8" t="s">
        <v>23</v>
      </c>
      <c r="I320" s="8" t="s">
        <v>96</v>
      </c>
      <c r="J320" s="8" t="s">
        <v>25</v>
      </c>
      <c r="K320" s="2">
        <v>4</v>
      </c>
      <c r="L320" s="8" t="s">
        <v>26</v>
      </c>
      <c r="M320" s="8" t="s">
        <v>55</v>
      </c>
      <c r="N320" s="8" t="s">
        <v>164</v>
      </c>
      <c r="O320" s="8" t="s">
        <v>26</v>
      </c>
      <c r="P320" s="2">
        <v>8</v>
      </c>
      <c r="Q320" s="8" t="s">
        <v>59</v>
      </c>
      <c r="R320" s="8" t="s">
        <v>88</v>
      </c>
      <c r="S320" s="8" t="s">
        <v>171</v>
      </c>
    </row>
    <row r="321" spans="1:19" x14ac:dyDescent="0.25">
      <c r="A321" s="2">
        <v>320</v>
      </c>
      <c r="B321" s="2">
        <v>44</v>
      </c>
      <c r="C321" s="8" t="s">
        <v>169</v>
      </c>
      <c r="D321" s="8" t="s">
        <v>180</v>
      </c>
      <c r="E321" s="8" t="s">
        <v>69</v>
      </c>
      <c r="F321" s="7">
        <v>436.5</v>
      </c>
      <c r="G321" s="8" t="s">
        <v>167</v>
      </c>
      <c r="H321" s="8" t="s">
        <v>38</v>
      </c>
      <c r="I321" s="8" t="s">
        <v>96</v>
      </c>
      <c r="J321" s="8" t="s">
        <v>39</v>
      </c>
      <c r="K321" s="2">
        <v>1</v>
      </c>
      <c r="L321" s="8" t="s">
        <v>26</v>
      </c>
      <c r="M321" s="8" t="s">
        <v>55</v>
      </c>
      <c r="N321" s="8" t="s">
        <v>164</v>
      </c>
      <c r="O321" s="8" t="s">
        <v>164</v>
      </c>
      <c r="P321" s="2">
        <v>3</v>
      </c>
      <c r="Q321" s="8" t="s">
        <v>35</v>
      </c>
      <c r="R321" s="8" t="s">
        <v>88</v>
      </c>
      <c r="S321" s="8" t="s">
        <v>174</v>
      </c>
    </row>
    <row r="322" spans="1:19" x14ac:dyDescent="0.25">
      <c r="A322" s="2">
        <v>321</v>
      </c>
      <c r="B322" s="2">
        <v>44</v>
      </c>
      <c r="C322" s="8" t="s">
        <v>169</v>
      </c>
      <c r="D322" s="8" t="s">
        <v>163</v>
      </c>
      <c r="E322" s="8" t="s">
        <v>21</v>
      </c>
      <c r="F322" s="7">
        <v>283.52999999999997</v>
      </c>
      <c r="G322" s="8" t="s">
        <v>167</v>
      </c>
      <c r="H322" s="8" t="s">
        <v>23</v>
      </c>
      <c r="I322" s="8" t="s">
        <v>53</v>
      </c>
      <c r="J322" s="8" t="s">
        <v>39</v>
      </c>
      <c r="K322" s="2">
        <v>3</v>
      </c>
      <c r="L322" s="8" t="s">
        <v>164</v>
      </c>
      <c r="M322" s="8" t="s">
        <v>55</v>
      </c>
      <c r="N322" s="8" t="s">
        <v>164</v>
      </c>
      <c r="O322" s="8" t="s">
        <v>164</v>
      </c>
      <c r="P322" s="2">
        <v>6</v>
      </c>
      <c r="Q322" s="8" t="s">
        <v>46</v>
      </c>
      <c r="R322" s="8" t="s">
        <v>41</v>
      </c>
      <c r="S322" s="8" t="s">
        <v>174</v>
      </c>
    </row>
    <row r="323" spans="1:19" x14ac:dyDescent="0.25">
      <c r="A323" s="2">
        <v>322</v>
      </c>
      <c r="B323" s="2">
        <v>51</v>
      </c>
      <c r="C323" s="8" t="s">
        <v>169</v>
      </c>
      <c r="D323" s="8" t="s">
        <v>182</v>
      </c>
      <c r="E323" s="8" t="s">
        <v>178</v>
      </c>
      <c r="F323" s="7">
        <v>169.15</v>
      </c>
      <c r="G323" s="8" t="s">
        <v>85</v>
      </c>
      <c r="H323" s="8" t="s">
        <v>92</v>
      </c>
      <c r="I323" s="8" t="s">
        <v>144</v>
      </c>
      <c r="J323" s="8" t="s">
        <v>54</v>
      </c>
      <c r="K323" s="2">
        <v>4</v>
      </c>
      <c r="L323" s="8" t="s">
        <v>164</v>
      </c>
      <c r="M323" s="8" t="s">
        <v>28</v>
      </c>
      <c r="N323" s="8" t="s">
        <v>164</v>
      </c>
      <c r="O323" s="8" t="s">
        <v>164</v>
      </c>
      <c r="P323" s="2">
        <v>4</v>
      </c>
      <c r="Q323" s="8" t="s">
        <v>27</v>
      </c>
      <c r="R323" s="8" t="s">
        <v>30</v>
      </c>
      <c r="S323" s="8" t="s">
        <v>165</v>
      </c>
    </row>
    <row r="324" spans="1:19" x14ac:dyDescent="0.25">
      <c r="A324" s="2">
        <v>323</v>
      </c>
      <c r="B324" s="2">
        <v>38</v>
      </c>
      <c r="C324" s="8" t="s">
        <v>169</v>
      </c>
      <c r="D324" s="8" t="s">
        <v>163</v>
      </c>
      <c r="E324" s="8" t="s">
        <v>176</v>
      </c>
      <c r="F324" s="7">
        <v>153.76</v>
      </c>
      <c r="G324" s="8" t="s">
        <v>167</v>
      </c>
      <c r="H324" s="8" t="s">
        <v>38</v>
      </c>
      <c r="I324" s="8" t="s">
        <v>94</v>
      </c>
      <c r="J324" s="8" t="s">
        <v>39</v>
      </c>
      <c r="K324" s="2">
        <v>1</v>
      </c>
      <c r="L324" s="8" t="s">
        <v>26</v>
      </c>
      <c r="M324" s="8" t="s">
        <v>28</v>
      </c>
      <c r="N324" s="8" t="s">
        <v>164</v>
      </c>
      <c r="O324" s="8" t="s">
        <v>26</v>
      </c>
      <c r="P324" s="2">
        <v>9</v>
      </c>
      <c r="Q324" s="8" t="s">
        <v>59</v>
      </c>
      <c r="R324" s="8" t="s">
        <v>30</v>
      </c>
      <c r="S324" s="8" t="s">
        <v>175</v>
      </c>
    </row>
    <row r="325" spans="1:19" x14ac:dyDescent="0.25">
      <c r="A325" s="2">
        <v>324</v>
      </c>
      <c r="B325" s="2">
        <v>47</v>
      </c>
      <c r="C325" s="8" t="s">
        <v>19</v>
      </c>
      <c r="D325" s="8" t="s">
        <v>183</v>
      </c>
      <c r="E325" s="8" t="s">
        <v>21</v>
      </c>
      <c r="F325" s="7">
        <v>26.37</v>
      </c>
      <c r="G325" s="8" t="s">
        <v>85</v>
      </c>
      <c r="H325" s="8" t="s">
        <v>92</v>
      </c>
      <c r="I325" s="8" t="s">
        <v>108</v>
      </c>
      <c r="J325" s="8" t="s">
        <v>25</v>
      </c>
      <c r="K325" s="2">
        <v>2</v>
      </c>
      <c r="L325" s="8" t="s">
        <v>26</v>
      </c>
      <c r="M325" s="8" t="s">
        <v>28</v>
      </c>
      <c r="N325" s="8" t="s">
        <v>164</v>
      </c>
      <c r="O325" s="8" t="s">
        <v>26</v>
      </c>
      <c r="P325" s="2">
        <v>5</v>
      </c>
      <c r="Q325" s="8" t="s">
        <v>59</v>
      </c>
      <c r="R325" s="8" t="s">
        <v>41</v>
      </c>
      <c r="S325" s="8" t="s">
        <v>174</v>
      </c>
    </row>
    <row r="326" spans="1:19" x14ac:dyDescent="0.25">
      <c r="A326" s="2">
        <v>325</v>
      </c>
      <c r="B326" s="2">
        <v>50</v>
      </c>
      <c r="C326" s="8" t="s">
        <v>169</v>
      </c>
      <c r="D326" s="8" t="s">
        <v>180</v>
      </c>
      <c r="E326" s="8" t="s">
        <v>166</v>
      </c>
      <c r="F326" s="7">
        <v>409.75</v>
      </c>
      <c r="G326" s="8" t="s">
        <v>85</v>
      </c>
      <c r="H326" s="8" t="s">
        <v>45</v>
      </c>
      <c r="I326" s="8" t="s">
        <v>144</v>
      </c>
      <c r="J326" s="8" t="s">
        <v>39</v>
      </c>
      <c r="K326" s="2">
        <v>5</v>
      </c>
      <c r="L326" s="8" t="s">
        <v>164</v>
      </c>
      <c r="M326" s="8" t="s">
        <v>28</v>
      </c>
      <c r="N326" s="8" t="s">
        <v>164</v>
      </c>
      <c r="O326" s="8" t="s">
        <v>164</v>
      </c>
      <c r="P326" s="2">
        <v>0</v>
      </c>
      <c r="Q326" s="8" t="s">
        <v>35</v>
      </c>
      <c r="R326" s="8" t="s">
        <v>41</v>
      </c>
      <c r="S326" s="8" t="s">
        <v>165</v>
      </c>
    </row>
    <row r="327" spans="1:19" x14ac:dyDescent="0.25">
      <c r="A327" s="2">
        <v>326</v>
      </c>
      <c r="B327" s="2">
        <v>45</v>
      </c>
      <c r="C327" s="8" t="s">
        <v>169</v>
      </c>
      <c r="D327" s="8" t="s">
        <v>163</v>
      </c>
      <c r="E327" s="8" t="s">
        <v>69</v>
      </c>
      <c r="F327" s="7">
        <v>230.69</v>
      </c>
      <c r="G327" s="8" t="s">
        <v>85</v>
      </c>
      <c r="H327" s="8" t="s">
        <v>23</v>
      </c>
      <c r="I327" s="8" t="s">
        <v>94</v>
      </c>
      <c r="J327" s="8" t="s">
        <v>58</v>
      </c>
      <c r="K327" s="2">
        <v>3</v>
      </c>
      <c r="L327" s="8" t="s">
        <v>164</v>
      </c>
      <c r="M327" s="8" t="s">
        <v>55</v>
      </c>
      <c r="N327" s="8" t="s">
        <v>164</v>
      </c>
      <c r="O327" s="8" t="s">
        <v>26</v>
      </c>
      <c r="P327" s="2">
        <v>3</v>
      </c>
      <c r="Q327" s="8" t="s">
        <v>27</v>
      </c>
      <c r="R327" s="8" t="s">
        <v>41</v>
      </c>
      <c r="S327" s="8" t="s">
        <v>174</v>
      </c>
    </row>
    <row r="328" spans="1:19" x14ac:dyDescent="0.25">
      <c r="A328" s="2">
        <v>327</v>
      </c>
      <c r="B328" s="2">
        <v>64</v>
      </c>
      <c r="C328" s="8" t="s">
        <v>19</v>
      </c>
      <c r="D328" s="8" t="s">
        <v>184</v>
      </c>
      <c r="E328" s="8" t="s">
        <v>21</v>
      </c>
      <c r="F328" s="7">
        <v>169.32</v>
      </c>
      <c r="G328" s="8" t="s">
        <v>85</v>
      </c>
      <c r="H328" s="8" t="s">
        <v>45</v>
      </c>
      <c r="I328" s="8" t="s">
        <v>53</v>
      </c>
      <c r="J328" s="8" t="s">
        <v>58</v>
      </c>
      <c r="K328" s="2">
        <v>4</v>
      </c>
      <c r="L328" s="8" t="s">
        <v>164</v>
      </c>
      <c r="M328" s="8" t="s">
        <v>55</v>
      </c>
      <c r="N328" s="8" t="s">
        <v>164</v>
      </c>
      <c r="O328" s="8" t="s">
        <v>26</v>
      </c>
      <c r="P328" s="2">
        <v>4</v>
      </c>
      <c r="Q328" s="8" t="s">
        <v>27</v>
      </c>
      <c r="R328" s="8" t="s">
        <v>30</v>
      </c>
      <c r="S328" s="8" t="s">
        <v>177</v>
      </c>
    </row>
    <row r="329" spans="1:19" x14ac:dyDescent="0.25">
      <c r="A329" s="2">
        <v>328</v>
      </c>
      <c r="B329" s="2">
        <v>50</v>
      </c>
      <c r="C329" s="8" t="s">
        <v>169</v>
      </c>
      <c r="D329" s="8" t="s">
        <v>180</v>
      </c>
      <c r="E329" s="8" t="s">
        <v>176</v>
      </c>
      <c r="F329" s="7">
        <v>240.84</v>
      </c>
      <c r="G329" s="8" t="s">
        <v>170</v>
      </c>
      <c r="H329" s="8" t="s">
        <v>45</v>
      </c>
      <c r="I329" s="8" t="s">
        <v>94</v>
      </c>
      <c r="J329" s="8" t="s">
        <v>39</v>
      </c>
      <c r="K329" s="2">
        <v>1</v>
      </c>
      <c r="L329" s="8" t="s">
        <v>164</v>
      </c>
      <c r="M329" s="8" t="s">
        <v>55</v>
      </c>
      <c r="N329" s="8" t="s">
        <v>164</v>
      </c>
      <c r="O329" s="8" t="s">
        <v>164</v>
      </c>
      <c r="P329" s="2">
        <v>5</v>
      </c>
      <c r="Q329" s="8" t="s">
        <v>27</v>
      </c>
      <c r="R329" s="8" t="s">
        <v>41</v>
      </c>
      <c r="S329" s="8" t="s">
        <v>165</v>
      </c>
    </row>
    <row r="330" spans="1:19" x14ac:dyDescent="0.25">
      <c r="A330" s="2">
        <v>329</v>
      </c>
      <c r="B330" s="2">
        <v>22</v>
      </c>
      <c r="C330" s="8" t="s">
        <v>19</v>
      </c>
      <c r="D330" s="8" t="s">
        <v>184</v>
      </c>
      <c r="E330" s="8" t="s">
        <v>176</v>
      </c>
      <c r="F330" s="7">
        <v>411.18</v>
      </c>
      <c r="G330" s="8" t="s">
        <v>173</v>
      </c>
      <c r="H330" s="8" t="s">
        <v>45</v>
      </c>
      <c r="I330" s="8" t="s">
        <v>144</v>
      </c>
      <c r="J330" s="8" t="s">
        <v>54</v>
      </c>
      <c r="K330" s="2">
        <v>4</v>
      </c>
      <c r="L330" s="8" t="s">
        <v>164</v>
      </c>
      <c r="M330" s="8" t="s">
        <v>28</v>
      </c>
      <c r="N330" s="8" t="s">
        <v>164</v>
      </c>
      <c r="O330" s="8" t="s">
        <v>26</v>
      </c>
      <c r="P330" s="2">
        <v>5</v>
      </c>
      <c r="Q330" s="8" t="s">
        <v>59</v>
      </c>
      <c r="R330" s="8" t="s">
        <v>41</v>
      </c>
      <c r="S330" s="8" t="s">
        <v>171</v>
      </c>
    </row>
    <row r="331" spans="1:19" x14ac:dyDescent="0.25">
      <c r="A331" s="2">
        <v>330</v>
      </c>
      <c r="B331" s="2">
        <v>36</v>
      </c>
      <c r="C331" s="8" t="s">
        <v>19</v>
      </c>
      <c r="D331" s="8" t="s">
        <v>184</v>
      </c>
      <c r="E331" s="8" t="s">
        <v>166</v>
      </c>
      <c r="F331" s="7">
        <v>71.06</v>
      </c>
      <c r="G331" s="8" t="s">
        <v>85</v>
      </c>
      <c r="H331" s="8" t="s">
        <v>23</v>
      </c>
      <c r="I331" s="8" t="s">
        <v>94</v>
      </c>
      <c r="J331" s="8" t="s">
        <v>58</v>
      </c>
      <c r="K331" s="2">
        <v>5</v>
      </c>
      <c r="L331" s="8" t="s">
        <v>26</v>
      </c>
      <c r="M331" s="8" t="s">
        <v>55</v>
      </c>
      <c r="N331" s="8" t="s">
        <v>164</v>
      </c>
      <c r="O331" s="8" t="s">
        <v>26</v>
      </c>
      <c r="P331" s="2">
        <v>4</v>
      </c>
      <c r="Q331" s="8" t="s">
        <v>27</v>
      </c>
      <c r="R331" s="8" t="s">
        <v>41</v>
      </c>
      <c r="S331" s="8" t="s">
        <v>175</v>
      </c>
    </row>
    <row r="332" spans="1:19" x14ac:dyDescent="0.25">
      <c r="A332" s="2">
        <v>331</v>
      </c>
      <c r="B332" s="2">
        <v>21</v>
      </c>
      <c r="C332" s="8" t="s">
        <v>19</v>
      </c>
      <c r="D332" s="8" t="s">
        <v>163</v>
      </c>
      <c r="E332" s="8" t="s">
        <v>21</v>
      </c>
      <c r="F332" s="7">
        <v>430.25</v>
      </c>
      <c r="G332" s="8" t="s">
        <v>173</v>
      </c>
      <c r="H332" s="8" t="s">
        <v>92</v>
      </c>
      <c r="I332" s="8" t="s">
        <v>108</v>
      </c>
      <c r="J332" s="8" t="s">
        <v>25</v>
      </c>
      <c r="K332" s="2">
        <v>4</v>
      </c>
      <c r="L332" s="8" t="s">
        <v>26</v>
      </c>
      <c r="M332" s="8" t="s">
        <v>28</v>
      </c>
      <c r="N332" s="8" t="s">
        <v>164</v>
      </c>
      <c r="O332" s="8" t="s">
        <v>26</v>
      </c>
      <c r="P332" s="2">
        <v>2</v>
      </c>
      <c r="Q332" s="8" t="s">
        <v>59</v>
      </c>
      <c r="R332" s="8" t="s">
        <v>88</v>
      </c>
      <c r="S332" s="8" t="s">
        <v>171</v>
      </c>
    </row>
    <row r="333" spans="1:19" x14ac:dyDescent="0.25">
      <c r="A333" s="2">
        <v>332</v>
      </c>
      <c r="B333" s="2">
        <v>52</v>
      </c>
      <c r="C333" s="8" t="s">
        <v>19</v>
      </c>
      <c r="D333" s="8" t="s">
        <v>163</v>
      </c>
      <c r="E333" s="8" t="s">
        <v>178</v>
      </c>
      <c r="F333" s="7">
        <v>449.78</v>
      </c>
      <c r="G333" s="8" t="s">
        <v>85</v>
      </c>
      <c r="H333" s="8" t="s">
        <v>45</v>
      </c>
      <c r="I333" s="8" t="s">
        <v>53</v>
      </c>
      <c r="J333" s="8" t="s">
        <v>54</v>
      </c>
      <c r="K333" s="2">
        <v>4</v>
      </c>
      <c r="L333" s="8" t="s">
        <v>26</v>
      </c>
      <c r="M333" s="8" t="s">
        <v>28</v>
      </c>
      <c r="N333" s="8" t="s">
        <v>164</v>
      </c>
      <c r="O333" s="8" t="s">
        <v>26</v>
      </c>
      <c r="P333" s="2">
        <v>10</v>
      </c>
      <c r="Q333" s="8" t="s">
        <v>59</v>
      </c>
      <c r="R333" s="8" t="s">
        <v>30</v>
      </c>
      <c r="S333" s="8" t="s">
        <v>165</v>
      </c>
    </row>
    <row r="334" spans="1:19" x14ac:dyDescent="0.25">
      <c r="A334" s="2">
        <v>333</v>
      </c>
      <c r="B334" s="2">
        <v>34</v>
      </c>
      <c r="C334" s="8" t="s">
        <v>19</v>
      </c>
      <c r="D334" s="8" t="s">
        <v>185</v>
      </c>
      <c r="E334" s="8" t="s">
        <v>21</v>
      </c>
      <c r="F334" s="7">
        <v>473.89</v>
      </c>
      <c r="G334" s="8" t="s">
        <v>173</v>
      </c>
      <c r="H334" s="8" t="s">
        <v>38</v>
      </c>
      <c r="I334" s="8" t="s">
        <v>108</v>
      </c>
      <c r="J334" s="8" t="s">
        <v>39</v>
      </c>
      <c r="K334" s="2">
        <v>1</v>
      </c>
      <c r="L334" s="8" t="s">
        <v>26</v>
      </c>
      <c r="M334" s="8" t="s">
        <v>28</v>
      </c>
      <c r="N334" s="8" t="s">
        <v>164</v>
      </c>
      <c r="O334" s="8" t="s">
        <v>164</v>
      </c>
      <c r="P334" s="2">
        <v>14</v>
      </c>
      <c r="Q334" s="8" t="s">
        <v>27</v>
      </c>
      <c r="R334" s="8" t="s">
        <v>30</v>
      </c>
      <c r="S334" s="8" t="s">
        <v>175</v>
      </c>
    </row>
    <row r="335" spans="1:19" x14ac:dyDescent="0.25">
      <c r="A335" s="2">
        <v>334</v>
      </c>
      <c r="B335" s="2">
        <v>61</v>
      </c>
      <c r="C335" s="8" t="s">
        <v>169</v>
      </c>
      <c r="D335" s="8" t="s">
        <v>185</v>
      </c>
      <c r="E335" s="8" t="s">
        <v>176</v>
      </c>
      <c r="F335" s="7">
        <v>204.77</v>
      </c>
      <c r="G335" s="8" t="s">
        <v>167</v>
      </c>
      <c r="H335" s="8" t="s">
        <v>23</v>
      </c>
      <c r="I335" s="8" t="s">
        <v>53</v>
      </c>
      <c r="J335" s="8" t="s">
        <v>54</v>
      </c>
      <c r="K335" s="2">
        <v>5</v>
      </c>
      <c r="L335" s="8" t="s">
        <v>164</v>
      </c>
      <c r="M335" s="8" t="s">
        <v>55</v>
      </c>
      <c r="N335" s="8" t="s">
        <v>164</v>
      </c>
      <c r="O335" s="8" t="s">
        <v>26</v>
      </c>
      <c r="P335" s="2">
        <v>1</v>
      </c>
      <c r="Q335" s="8" t="s">
        <v>168</v>
      </c>
      <c r="R335" s="8" t="s">
        <v>88</v>
      </c>
      <c r="S335" s="8" t="s">
        <v>177</v>
      </c>
    </row>
    <row r="336" spans="1:19" x14ac:dyDescent="0.25">
      <c r="A336" s="2">
        <v>335</v>
      </c>
      <c r="B336" s="2">
        <v>45</v>
      </c>
      <c r="C336" s="8" t="s">
        <v>19</v>
      </c>
      <c r="D336" s="8" t="s">
        <v>183</v>
      </c>
      <c r="E336" s="8" t="s">
        <v>166</v>
      </c>
      <c r="F336" s="7">
        <v>116.4</v>
      </c>
      <c r="G336" s="8" t="s">
        <v>167</v>
      </c>
      <c r="H336" s="8" t="s">
        <v>92</v>
      </c>
      <c r="I336" s="8" t="s">
        <v>53</v>
      </c>
      <c r="J336" s="8" t="s">
        <v>54</v>
      </c>
      <c r="K336" s="2">
        <v>3</v>
      </c>
      <c r="L336" s="8" t="s">
        <v>26</v>
      </c>
      <c r="M336" s="8" t="s">
        <v>28</v>
      </c>
      <c r="N336" s="8" t="s">
        <v>164</v>
      </c>
      <c r="O336" s="8" t="s">
        <v>26</v>
      </c>
      <c r="P336" s="2">
        <v>14</v>
      </c>
      <c r="Q336" s="8" t="s">
        <v>46</v>
      </c>
      <c r="R336" s="8" t="s">
        <v>30</v>
      </c>
      <c r="S336" s="8" t="s">
        <v>174</v>
      </c>
    </row>
    <row r="337" spans="1:19" x14ac:dyDescent="0.25">
      <c r="A337" s="2">
        <v>336</v>
      </c>
      <c r="B337" s="2">
        <v>47</v>
      </c>
      <c r="C337" s="8" t="s">
        <v>19</v>
      </c>
      <c r="D337" s="8" t="s">
        <v>180</v>
      </c>
      <c r="E337" s="8" t="s">
        <v>166</v>
      </c>
      <c r="F337" s="7">
        <v>193.08</v>
      </c>
      <c r="G337" s="8" t="s">
        <v>173</v>
      </c>
      <c r="H337" s="8" t="s">
        <v>92</v>
      </c>
      <c r="I337" s="8" t="s">
        <v>94</v>
      </c>
      <c r="J337" s="8" t="s">
        <v>54</v>
      </c>
      <c r="K337" s="2">
        <v>1</v>
      </c>
      <c r="L337" s="8" t="s">
        <v>26</v>
      </c>
      <c r="M337" s="8" t="s">
        <v>28</v>
      </c>
      <c r="N337" s="8" t="s">
        <v>26</v>
      </c>
      <c r="O337" s="8" t="s">
        <v>26</v>
      </c>
      <c r="P337" s="2">
        <v>6</v>
      </c>
      <c r="Q337" s="8" t="s">
        <v>46</v>
      </c>
      <c r="R337" s="8" t="s">
        <v>41</v>
      </c>
      <c r="S337" s="8" t="s">
        <v>174</v>
      </c>
    </row>
    <row r="338" spans="1:19" x14ac:dyDescent="0.25">
      <c r="A338" s="2">
        <v>337</v>
      </c>
      <c r="B338" s="2">
        <v>46</v>
      </c>
      <c r="C338" s="8" t="s">
        <v>169</v>
      </c>
      <c r="D338" s="8" t="s">
        <v>185</v>
      </c>
      <c r="E338" s="8" t="s">
        <v>178</v>
      </c>
      <c r="F338" s="7">
        <v>173.13</v>
      </c>
      <c r="G338" s="8" t="s">
        <v>85</v>
      </c>
      <c r="H338" s="8" t="s">
        <v>45</v>
      </c>
      <c r="I338" s="8" t="s">
        <v>108</v>
      </c>
      <c r="J338" s="8" t="s">
        <v>54</v>
      </c>
      <c r="K338" s="2">
        <v>5</v>
      </c>
      <c r="L338" s="8" t="s">
        <v>26</v>
      </c>
      <c r="M338" s="8" t="s">
        <v>28</v>
      </c>
      <c r="N338" s="8" t="s">
        <v>26</v>
      </c>
      <c r="O338" s="8" t="s">
        <v>164</v>
      </c>
      <c r="P338" s="2">
        <v>0</v>
      </c>
      <c r="Q338" s="8" t="s">
        <v>168</v>
      </c>
      <c r="R338" s="8" t="s">
        <v>88</v>
      </c>
      <c r="S338" s="8" t="s">
        <v>174</v>
      </c>
    </row>
    <row r="339" spans="1:19" x14ac:dyDescent="0.25">
      <c r="A339" s="2">
        <v>338</v>
      </c>
      <c r="B339" s="2">
        <v>63</v>
      </c>
      <c r="C339" s="8" t="s">
        <v>169</v>
      </c>
      <c r="D339" s="8" t="s">
        <v>184</v>
      </c>
      <c r="E339" s="8" t="s">
        <v>166</v>
      </c>
      <c r="F339" s="7">
        <v>96.32</v>
      </c>
      <c r="G339" s="8" t="s">
        <v>170</v>
      </c>
      <c r="H339" s="8" t="s">
        <v>23</v>
      </c>
      <c r="I339" s="8" t="s">
        <v>53</v>
      </c>
      <c r="J339" s="8" t="s">
        <v>39</v>
      </c>
      <c r="K339" s="2">
        <v>5</v>
      </c>
      <c r="L339" s="8" t="s">
        <v>26</v>
      </c>
      <c r="M339" s="8" t="s">
        <v>28</v>
      </c>
      <c r="N339" s="8" t="s">
        <v>164</v>
      </c>
      <c r="O339" s="8" t="s">
        <v>164</v>
      </c>
      <c r="P339" s="2">
        <v>11</v>
      </c>
      <c r="Q339" s="8" t="s">
        <v>27</v>
      </c>
      <c r="R339" s="8" t="s">
        <v>41</v>
      </c>
      <c r="S339" s="8" t="s">
        <v>177</v>
      </c>
    </row>
    <row r="340" spans="1:19" x14ac:dyDescent="0.25">
      <c r="A340" s="2">
        <v>339</v>
      </c>
      <c r="B340" s="2">
        <v>23</v>
      </c>
      <c r="C340" s="8" t="s">
        <v>19</v>
      </c>
      <c r="D340" s="8" t="s">
        <v>185</v>
      </c>
      <c r="E340" s="8" t="s">
        <v>166</v>
      </c>
      <c r="F340" s="7">
        <v>307.56</v>
      </c>
      <c r="G340" s="8" t="s">
        <v>173</v>
      </c>
      <c r="H340" s="8" t="s">
        <v>45</v>
      </c>
      <c r="I340" s="8" t="s">
        <v>53</v>
      </c>
      <c r="J340" s="8" t="s">
        <v>39</v>
      </c>
      <c r="K340" s="2">
        <v>4</v>
      </c>
      <c r="L340" s="8" t="s">
        <v>26</v>
      </c>
      <c r="M340" s="8" t="s">
        <v>28</v>
      </c>
      <c r="N340" s="8" t="s">
        <v>164</v>
      </c>
      <c r="O340" s="8" t="s">
        <v>164</v>
      </c>
      <c r="P340" s="2">
        <v>11</v>
      </c>
      <c r="Q340" s="8" t="s">
        <v>59</v>
      </c>
      <c r="R340" s="8" t="s">
        <v>41</v>
      </c>
      <c r="S340" s="8" t="s">
        <v>171</v>
      </c>
    </row>
    <row r="341" spans="1:19" x14ac:dyDescent="0.25">
      <c r="A341" s="2">
        <v>340</v>
      </c>
      <c r="B341" s="2">
        <v>52</v>
      </c>
      <c r="C341" s="8" t="s">
        <v>169</v>
      </c>
      <c r="D341" s="8" t="s">
        <v>182</v>
      </c>
      <c r="E341" s="8" t="s">
        <v>166</v>
      </c>
      <c r="F341" s="7">
        <v>243.55</v>
      </c>
      <c r="G341" s="8" t="s">
        <v>172</v>
      </c>
      <c r="H341" s="8" t="s">
        <v>38</v>
      </c>
      <c r="I341" s="8" t="s">
        <v>94</v>
      </c>
      <c r="J341" s="8" t="s">
        <v>58</v>
      </c>
      <c r="K341" s="2">
        <v>2</v>
      </c>
      <c r="L341" s="8" t="s">
        <v>164</v>
      </c>
      <c r="M341" s="8" t="s">
        <v>55</v>
      </c>
      <c r="N341" s="8" t="s">
        <v>26</v>
      </c>
      <c r="O341" s="8" t="s">
        <v>164</v>
      </c>
      <c r="P341" s="2">
        <v>4</v>
      </c>
      <c r="Q341" s="8" t="s">
        <v>35</v>
      </c>
      <c r="R341" s="8" t="s">
        <v>41</v>
      </c>
      <c r="S341" s="8" t="s">
        <v>165</v>
      </c>
    </row>
    <row r="342" spans="1:19" x14ac:dyDescent="0.25">
      <c r="A342" s="2">
        <v>341</v>
      </c>
      <c r="B342" s="2">
        <v>58</v>
      </c>
      <c r="C342" s="8" t="s">
        <v>169</v>
      </c>
      <c r="D342" s="8" t="s">
        <v>183</v>
      </c>
      <c r="E342" s="8" t="s">
        <v>166</v>
      </c>
      <c r="F342" s="7">
        <v>434.19</v>
      </c>
      <c r="G342" s="8" t="s">
        <v>170</v>
      </c>
      <c r="H342" s="8" t="s">
        <v>92</v>
      </c>
      <c r="I342" s="8" t="s">
        <v>144</v>
      </c>
      <c r="J342" s="8" t="s">
        <v>58</v>
      </c>
      <c r="K342" s="2">
        <v>2</v>
      </c>
      <c r="L342" s="8" t="s">
        <v>26</v>
      </c>
      <c r="M342" s="8" t="s">
        <v>28</v>
      </c>
      <c r="N342" s="8" t="s">
        <v>26</v>
      </c>
      <c r="O342" s="8" t="s">
        <v>164</v>
      </c>
      <c r="P342" s="2">
        <v>3</v>
      </c>
      <c r="Q342" s="8" t="s">
        <v>168</v>
      </c>
      <c r="R342" s="8" t="s">
        <v>41</v>
      </c>
      <c r="S342" s="8" t="s">
        <v>165</v>
      </c>
    </row>
    <row r="343" spans="1:19" x14ac:dyDescent="0.25">
      <c r="A343" s="2">
        <v>342</v>
      </c>
      <c r="B343" s="2">
        <v>54</v>
      </c>
      <c r="C343" s="8" t="s">
        <v>19</v>
      </c>
      <c r="D343" s="8" t="s">
        <v>180</v>
      </c>
      <c r="E343" s="8" t="s">
        <v>166</v>
      </c>
      <c r="F343" s="7">
        <v>25.73</v>
      </c>
      <c r="G343" s="8" t="s">
        <v>172</v>
      </c>
      <c r="H343" s="8" t="s">
        <v>92</v>
      </c>
      <c r="I343" s="8" t="s">
        <v>144</v>
      </c>
      <c r="J343" s="8" t="s">
        <v>25</v>
      </c>
      <c r="K343" s="2">
        <v>3</v>
      </c>
      <c r="L343" s="8" t="s">
        <v>26</v>
      </c>
      <c r="M343" s="8" t="s">
        <v>28</v>
      </c>
      <c r="N343" s="8" t="s">
        <v>164</v>
      </c>
      <c r="O343" s="8" t="s">
        <v>164</v>
      </c>
      <c r="P343" s="2">
        <v>6</v>
      </c>
      <c r="Q343" s="8" t="s">
        <v>46</v>
      </c>
      <c r="R343" s="8" t="s">
        <v>30</v>
      </c>
      <c r="S343" s="8" t="s">
        <v>165</v>
      </c>
    </row>
    <row r="344" spans="1:19" x14ac:dyDescent="0.25">
      <c r="A344" s="2">
        <v>343</v>
      </c>
      <c r="B344" s="2">
        <v>41</v>
      </c>
      <c r="C344" s="8" t="s">
        <v>19</v>
      </c>
      <c r="D344" s="8" t="s">
        <v>180</v>
      </c>
      <c r="E344" s="8" t="s">
        <v>176</v>
      </c>
      <c r="F344" s="7">
        <v>325.5</v>
      </c>
      <c r="G344" s="8" t="s">
        <v>173</v>
      </c>
      <c r="H344" s="8" t="s">
        <v>23</v>
      </c>
      <c r="I344" s="8" t="s">
        <v>96</v>
      </c>
      <c r="J344" s="8" t="s">
        <v>25</v>
      </c>
      <c r="K344" s="2">
        <v>4</v>
      </c>
      <c r="L344" s="8" t="s">
        <v>164</v>
      </c>
      <c r="M344" s="8" t="s">
        <v>28</v>
      </c>
      <c r="N344" s="8" t="s">
        <v>164</v>
      </c>
      <c r="O344" s="8" t="s">
        <v>164</v>
      </c>
      <c r="P344" s="2">
        <v>1</v>
      </c>
      <c r="Q344" s="8" t="s">
        <v>46</v>
      </c>
      <c r="R344" s="8" t="s">
        <v>88</v>
      </c>
      <c r="S344" s="8" t="s">
        <v>174</v>
      </c>
    </row>
    <row r="345" spans="1:19" x14ac:dyDescent="0.25">
      <c r="A345" s="2">
        <v>344</v>
      </c>
      <c r="B345" s="2">
        <v>46</v>
      </c>
      <c r="C345" s="8" t="s">
        <v>169</v>
      </c>
      <c r="D345" s="8" t="s">
        <v>181</v>
      </c>
      <c r="E345" s="8" t="s">
        <v>21</v>
      </c>
      <c r="F345" s="7">
        <v>383.84</v>
      </c>
      <c r="G345" s="8" t="s">
        <v>85</v>
      </c>
      <c r="H345" s="8" t="s">
        <v>92</v>
      </c>
      <c r="I345" s="8" t="s">
        <v>96</v>
      </c>
      <c r="J345" s="8" t="s">
        <v>58</v>
      </c>
      <c r="K345" s="2">
        <v>2</v>
      </c>
      <c r="L345" s="8" t="s">
        <v>164</v>
      </c>
      <c r="M345" s="8" t="s">
        <v>55</v>
      </c>
      <c r="N345" s="8" t="s">
        <v>26</v>
      </c>
      <c r="O345" s="8" t="s">
        <v>26</v>
      </c>
      <c r="P345" s="2">
        <v>10</v>
      </c>
      <c r="Q345" s="8" t="s">
        <v>59</v>
      </c>
      <c r="R345" s="8" t="s">
        <v>88</v>
      </c>
      <c r="S345" s="8" t="s">
        <v>174</v>
      </c>
    </row>
    <row r="346" spans="1:19" x14ac:dyDescent="0.25">
      <c r="A346" s="2">
        <v>345</v>
      </c>
      <c r="B346" s="2">
        <v>63</v>
      </c>
      <c r="C346" s="8" t="s">
        <v>19</v>
      </c>
      <c r="D346" s="8" t="s">
        <v>180</v>
      </c>
      <c r="E346" s="8" t="s">
        <v>69</v>
      </c>
      <c r="F346" s="7">
        <v>382.15</v>
      </c>
      <c r="G346" s="8" t="s">
        <v>172</v>
      </c>
      <c r="H346" s="8" t="s">
        <v>23</v>
      </c>
      <c r="I346" s="8" t="s">
        <v>53</v>
      </c>
      <c r="J346" s="8" t="s">
        <v>58</v>
      </c>
      <c r="K346" s="2">
        <v>1</v>
      </c>
      <c r="L346" s="8" t="s">
        <v>164</v>
      </c>
      <c r="M346" s="8" t="s">
        <v>28</v>
      </c>
      <c r="N346" s="8" t="s">
        <v>164</v>
      </c>
      <c r="O346" s="8" t="s">
        <v>26</v>
      </c>
      <c r="P346" s="2">
        <v>12</v>
      </c>
      <c r="Q346" s="8" t="s">
        <v>46</v>
      </c>
      <c r="R346" s="8" t="s">
        <v>41</v>
      </c>
      <c r="S346" s="8" t="s">
        <v>177</v>
      </c>
    </row>
    <row r="347" spans="1:19" x14ac:dyDescent="0.25">
      <c r="A347" s="2">
        <v>346</v>
      </c>
      <c r="B347" s="2">
        <v>48</v>
      </c>
      <c r="C347" s="8" t="s">
        <v>19</v>
      </c>
      <c r="D347" s="8" t="s">
        <v>183</v>
      </c>
      <c r="E347" s="8" t="s">
        <v>166</v>
      </c>
      <c r="F347" s="7">
        <v>444.18</v>
      </c>
      <c r="G347" s="8" t="s">
        <v>173</v>
      </c>
      <c r="H347" s="8" t="s">
        <v>45</v>
      </c>
      <c r="I347" s="8" t="s">
        <v>144</v>
      </c>
      <c r="J347" s="8" t="s">
        <v>54</v>
      </c>
      <c r="K347" s="2">
        <v>3</v>
      </c>
      <c r="L347" s="8" t="s">
        <v>164</v>
      </c>
      <c r="M347" s="8" t="s">
        <v>55</v>
      </c>
      <c r="N347" s="8" t="s">
        <v>26</v>
      </c>
      <c r="O347" s="8" t="s">
        <v>26</v>
      </c>
      <c r="P347" s="2">
        <v>7</v>
      </c>
      <c r="Q347" s="8" t="s">
        <v>46</v>
      </c>
      <c r="R347" s="8" t="s">
        <v>88</v>
      </c>
      <c r="S347" s="8" t="s">
        <v>174</v>
      </c>
    </row>
    <row r="348" spans="1:19" x14ac:dyDescent="0.25">
      <c r="A348" s="2">
        <v>347</v>
      </c>
      <c r="B348" s="2">
        <v>52</v>
      </c>
      <c r="C348" s="8" t="s">
        <v>169</v>
      </c>
      <c r="D348" s="8" t="s">
        <v>182</v>
      </c>
      <c r="E348" s="8" t="s">
        <v>69</v>
      </c>
      <c r="F348" s="7">
        <v>367.23</v>
      </c>
      <c r="G348" s="8" t="s">
        <v>170</v>
      </c>
      <c r="H348" s="8" t="s">
        <v>38</v>
      </c>
      <c r="I348" s="8" t="s">
        <v>53</v>
      </c>
      <c r="J348" s="8" t="s">
        <v>58</v>
      </c>
      <c r="K348" s="2">
        <v>4</v>
      </c>
      <c r="L348" s="8" t="s">
        <v>26</v>
      </c>
      <c r="M348" s="8" t="s">
        <v>28</v>
      </c>
      <c r="N348" s="8" t="s">
        <v>164</v>
      </c>
      <c r="O348" s="8" t="s">
        <v>26</v>
      </c>
      <c r="P348" s="2">
        <v>8</v>
      </c>
      <c r="Q348" s="8" t="s">
        <v>59</v>
      </c>
      <c r="R348" s="8" t="s">
        <v>88</v>
      </c>
      <c r="S348" s="8" t="s">
        <v>165</v>
      </c>
    </row>
    <row r="349" spans="1:19" x14ac:dyDescent="0.25">
      <c r="A349" s="2">
        <v>348</v>
      </c>
      <c r="B349" s="2">
        <v>50</v>
      </c>
      <c r="C349" s="8" t="s">
        <v>19</v>
      </c>
      <c r="D349" s="8" t="s">
        <v>180</v>
      </c>
      <c r="E349" s="8" t="s">
        <v>69</v>
      </c>
      <c r="F349" s="7">
        <v>464.63</v>
      </c>
      <c r="G349" s="8" t="s">
        <v>85</v>
      </c>
      <c r="H349" s="8" t="s">
        <v>23</v>
      </c>
      <c r="I349" s="8" t="s">
        <v>108</v>
      </c>
      <c r="J349" s="8" t="s">
        <v>25</v>
      </c>
      <c r="K349" s="2">
        <v>1</v>
      </c>
      <c r="L349" s="8" t="s">
        <v>164</v>
      </c>
      <c r="M349" s="8" t="s">
        <v>55</v>
      </c>
      <c r="N349" s="8" t="s">
        <v>26</v>
      </c>
      <c r="O349" s="8" t="s">
        <v>164</v>
      </c>
      <c r="P349" s="2">
        <v>12</v>
      </c>
      <c r="Q349" s="8" t="s">
        <v>27</v>
      </c>
      <c r="R349" s="8" t="s">
        <v>41</v>
      </c>
      <c r="S349" s="8" t="s">
        <v>165</v>
      </c>
    </row>
    <row r="350" spans="1:19" x14ac:dyDescent="0.25">
      <c r="A350" s="2">
        <v>349</v>
      </c>
      <c r="B350" s="2">
        <v>38</v>
      </c>
      <c r="C350" s="8" t="s">
        <v>19</v>
      </c>
      <c r="D350" s="8" t="s">
        <v>181</v>
      </c>
      <c r="E350" s="8" t="s">
        <v>176</v>
      </c>
      <c r="F350" s="7">
        <v>173</v>
      </c>
      <c r="G350" s="8" t="s">
        <v>172</v>
      </c>
      <c r="H350" s="8" t="s">
        <v>45</v>
      </c>
      <c r="I350" s="8" t="s">
        <v>144</v>
      </c>
      <c r="J350" s="8" t="s">
        <v>58</v>
      </c>
      <c r="K350" s="2">
        <v>2</v>
      </c>
      <c r="L350" s="8" t="s">
        <v>26</v>
      </c>
      <c r="M350" s="8" t="s">
        <v>55</v>
      </c>
      <c r="N350" s="8" t="s">
        <v>164</v>
      </c>
      <c r="O350" s="8" t="s">
        <v>26</v>
      </c>
      <c r="P350" s="2">
        <v>14</v>
      </c>
      <c r="Q350" s="8" t="s">
        <v>46</v>
      </c>
      <c r="R350" s="8" t="s">
        <v>41</v>
      </c>
      <c r="S350" s="8" t="s">
        <v>175</v>
      </c>
    </row>
    <row r="351" spans="1:19" x14ac:dyDescent="0.25">
      <c r="A351" s="2">
        <v>350</v>
      </c>
      <c r="B351" s="2">
        <v>49</v>
      </c>
      <c r="C351" s="8" t="s">
        <v>19</v>
      </c>
      <c r="D351" s="8" t="s">
        <v>183</v>
      </c>
      <c r="E351" s="8" t="s">
        <v>166</v>
      </c>
      <c r="F351" s="7">
        <v>256.57</v>
      </c>
      <c r="G351" s="8" t="s">
        <v>173</v>
      </c>
      <c r="H351" s="8" t="s">
        <v>38</v>
      </c>
      <c r="I351" s="8" t="s">
        <v>144</v>
      </c>
      <c r="J351" s="8" t="s">
        <v>54</v>
      </c>
      <c r="K351" s="2">
        <v>2</v>
      </c>
      <c r="L351" s="8" t="s">
        <v>164</v>
      </c>
      <c r="M351" s="8" t="s">
        <v>55</v>
      </c>
      <c r="N351" s="8" t="s">
        <v>164</v>
      </c>
      <c r="O351" s="8" t="s">
        <v>26</v>
      </c>
      <c r="P351" s="2">
        <v>11</v>
      </c>
      <c r="Q351" s="8" t="s">
        <v>27</v>
      </c>
      <c r="R351" s="8" t="s">
        <v>30</v>
      </c>
      <c r="S351" s="8" t="s">
        <v>174</v>
      </c>
    </row>
    <row r="352" spans="1:19" x14ac:dyDescent="0.25">
      <c r="A352" s="2">
        <v>351</v>
      </c>
      <c r="B352" s="2">
        <v>40</v>
      </c>
      <c r="C352" s="8" t="s">
        <v>19</v>
      </c>
      <c r="D352" s="8" t="s">
        <v>184</v>
      </c>
      <c r="E352" s="8" t="s">
        <v>69</v>
      </c>
      <c r="F352" s="7">
        <v>16.899999999999999</v>
      </c>
      <c r="G352" s="8" t="s">
        <v>85</v>
      </c>
      <c r="H352" s="8" t="s">
        <v>92</v>
      </c>
      <c r="I352" s="8" t="s">
        <v>144</v>
      </c>
      <c r="J352" s="8" t="s">
        <v>25</v>
      </c>
      <c r="K352" s="2">
        <v>2</v>
      </c>
      <c r="L352" s="8" t="s">
        <v>26</v>
      </c>
      <c r="M352" s="8" t="s">
        <v>28</v>
      </c>
      <c r="N352" s="8" t="s">
        <v>26</v>
      </c>
      <c r="O352" s="8" t="s">
        <v>164</v>
      </c>
      <c r="P352" s="2">
        <v>9</v>
      </c>
      <c r="Q352" s="8" t="s">
        <v>35</v>
      </c>
      <c r="R352" s="8" t="s">
        <v>30</v>
      </c>
      <c r="S352" s="8" t="s">
        <v>174</v>
      </c>
    </row>
    <row r="353" spans="1:19" x14ac:dyDescent="0.25">
      <c r="A353" s="2">
        <v>352</v>
      </c>
      <c r="B353" s="2">
        <v>50</v>
      </c>
      <c r="C353" s="8" t="s">
        <v>19</v>
      </c>
      <c r="D353" s="8" t="s">
        <v>73</v>
      </c>
      <c r="E353" s="8" t="s">
        <v>166</v>
      </c>
      <c r="F353" s="7">
        <v>13.41</v>
      </c>
      <c r="G353" s="8" t="s">
        <v>85</v>
      </c>
      <c r="H353" s="8" t="s">
        <v>38</v>
      </c>
      <c r="I353" s="8" t="s">
        <v>96</v>
      </c>
      <c r="J353" s="8" t="s">
        <v>39</v>
      </c>
      <c r="K353" s="2">
        <v>2</v>
      </c>
      <c r="L353" s="8" t="s">
        <v>164</v>
      </c>
      <c r="M353" s="8" t="s">
        <v>28</v>
      </c>
      <c r="N353" s="8" t="s">
        <v>164</v>
      </c>
      <c r="O353" s="8" t="s">
        <v>26</v>
      </c>
      <c r="P353" s="2">
        <v>14</v>
      </c>
      <c r="Q353" s="8" t="s">
        <v>27</v>
      </c>
      <c r="R353" s="8" t="s">
        <v>41</v>
      </c>
      <c r="S353" s="8" t="s">
        <v>165</v>
      </c>
    </row>
    <row r="354" spans="1:19" x14ac:dyDescent="0.25">
      <c r="A354" s="2">
        <v>353</v>
      </c>
      <c r="B354" s="2">
        <v>20</v>
      </c>
      <c r="C354" s="8" t="s">
        <v>169</v>
      </c>
      <c r="D354" s="8" t="s">
        <v>73</v>
      </c>
      <c r="E354" s="8" t="s">
        <v>178</v>
      </c>
      <c r="F354" s="7">
        <v>127.66</v>
      </c>
      <c r="G354" s="8" t="s">
        <v>167</v>
      </c>
      <c r="H354" s="8" t="s">
        <v>38</v>
      </c>
      <c r="I354" s="8" t="s">
        <v>94</v>
      </c>
      <c r="J354" s="8" t="s">
        <v>58</v>
      </c>
      <c r="K354" s="2">
        <v>5</v>
      </c>
      <c r="L354" s="8" t="s">
        <v>164</v>
      </c>
      <c r="M354" s="8" t="s">
        <v>28</v>
      </c>
      <c r="N354" s="8" t="s">
        <v>26</v>
      </c>
      <c r="O354" s="8" t="s">
        <v>164</v>
      </c>
      <c r="P354" s="2">
        <v>0</v>
      </c>
      <c r="Q354" s="8" t="s">
        <v>59</v>
      </c>
      <c r="R354" s="8" t="s">
        <v>30</v>
      </c>
      <c r="S354" s="8" t="s">
        <v>171</v>
      </c>
    </row>
    <row r="355" spans="1:19" x14ac:dyDescent="0.25">
      <c r="A355" s="2">
        <v>354</v>
      </c>
      <c r="B355" s="2">
        <v>35</v>
      </c>
      <c r="C355" s="8" t="s">
        <v>169</v>
      </c>
      <c r="D355" s="8" t="s">
        <v>184</v>
      </c>
      <c r="E355" s="8" t="s">
        <v>178</v>
      </c>
      <c r="F355" s="7">
        <v>59.4</v>
      </c>
      <c r="G355" s="8" t="s">
        <v>85</v>
      </c>
      <c r="H355" s="8" t="s">
        <v>38</v>
      </c>
      <c r="I355" s="8" t="s">
        <v>94</v>
      </c>
      <c r="J355" s="8" t="s">
        <v>39</v>
      </c>
      <c r="K355" s="2">
        <v>3</v>
      </c>
      <c r="L355" s="8" t="s">
        <v>26</v>
      </c>
      <c r="M355" s="8" t="s">
        <v>28</v>
      </c>
      <c r="N355" s="8" t="s">
        <v>26</v>
      </c>
      <c r="O355" s="8" t="s">
        <v>164</v>
      </c>
      <c r="P355" s="2">
        <v>4</v>
      </c>
      <c r="Q355" s="8" t="s">
        <v>59</v>
      </c>
      <c r="R355" s="8" t="s">
        <v>30</v>
      </c>
      <c r="S355" s="8" t="s">
        <v>175</v>
      </c>
    </row>
    <row r="356" spans="1:19" x14ac:dyDescent="0.25">
      <c r="A356" s="2">
        <v>355</v>
      </c>
      <c r="B356" s="2">
        <v>42</v>
      </c>
      <c r="C356" s="8" t="s">
        <v>19</v>
      </c>
      <c r="D356" s="8" t="s">
        <v>185</v>
      </c>
      <c r="E356" s="8" t="s">
        <v>178</v>
      </c>
      <c r="F356" s="7">
        <v>137.5</v>
      </c>
      <c r="G356" s="8" t="s">
        <v>173</v>
      </c>
      <c r="H356" s="8" t="s">
        <v>92</v>
      </c>
      <c r="I356" s="8" t="s">
        <v>96</v>
      </c>
      <c r="J356" s="8" t="s">
        <v>25</v>
      </c>
      <c r="K356" s="2">
        <v>3</v>
      </c>
      <c r="L356" s="8" t="s">
        <v>26</v>
      </c>
      <c r="M356" s="8" t="s">
        <v>55</v>
      </c>
      <c r="N356" s="8" t="s">
        <v>26</v>
      </c>
      <c r="O356" s="8" t="s">
        <v>26</v>
      </c>
      <c r="P356" s="2">
        <v>3</v>
      </c>
      <c r="Q356" s="8" t="s">
        <v>59</v>
      </c>
      <c r="R356" s="8" t="s">
        <v>88</v>
      </c>
      <c r="S356" s="8" t="s">
        <v>174</v>
      </c>
    </row>
    <row r="357" spans="1:19" x14ac:dyDescent="0.25">
      <c r="A357" s="2">
        <v>356</v>
      </c>
      <c r="B357" s="2">
        <v>59</v>
      </c>
      <c r="C357" s="8" t="s">
        <v>169</v>
      </c>
      <c r="D357" s="8" t="s">
        <v>180</v>
      </c>
      <c r="E357" s="8" t="s">
        <v>69</v>
      </c>
      <c r="F357" s="7">
        <v>96.75</v>
      </c>
      <c r="G357" s="8" t="s">
        <v>170</v>
      </c>
      <c r="H357" s="8" t="s">
        <v>23</v>
      </c>
      <c r="I357" s="8" t="s">
        <v>96</v>
      </c>
      <c r="J357" s="8" t="s">
        <v>58</v>
      </c>
      <c r="K357" s="2">
        <v>2</v>
      </c>
      <c r="L357" s="8" t="s">
        <v>164</v>
      </c>
      <c r="M357" s="8" t="s">
        <v>28</v>
      </c>
      <c r="N357" s="8" t="s">
        <v>164</v>
      </c>
      <c r="O357" s="8" t="s">
        <v>26</v>
      </c>
      <c r="P357" s="2">
        <v>4</v>
      </c>
      <c r="Q357" s="8" t="s">
        <v>46</v>
      </c>
      <c r="R357" s="8" t="s">
        <v>41</v>
      </c>
      <c r="S357" s="8" t="s">
        <v>165</v>
      </c>
    </row>
    <row r="358" spans="1:19" x14ac:dyDescent="0.25">
      <c r="A358" s="2">
        <v>357</v>
      </c>
      <c r="B358" s="2">
        <v>48</v>
      </c>
      <c r="C358" s="8" t="s">
        <v>19</v>
      </c>
      <c r="D358" s="8" t="s">
        <v>163</v>
      </c>
      <c r="E358" s="8" t="s">
        <v>178</v>
      </c>
      <c r="F358" s="7">
        <v>23.97</v>
      </c>
      <c r="G358" s="8" t="s">
        <v>167</v>
      </c>
      <c r="H358" s="8" t="s">
        <v>23</v>
      </c>
      <c r="I358" s="8" t="s">
        <v>96</v>
      </c>
      <c r="J358" s="8" t="s">
        <v>39</v>
      </c>
      <c r="K358" s="2">
        <v>3</v>
      </c>
      <c r="L358" s="8" t="s">
        <v>26</v>
      </c>
      <c r="M358" s="8" t="s">
        <v>28</v>
      </c>
      <c r="N358" s="8" t="s">
        <v>26</v>
      </c>
      <c r="O358" s="8" t="s">
        <v>164</v>
      </c>
      <c r="P358" s="2">
        <v>8</v>
      </c>
      <c r="Q358" s="8" t="s">
        <v>168</v>
      </c>
      <c r="R358" s="8" t="s">
        <v>88</v>
      </c>
      <c r="S358" s="8" t="s">
        <v>174</v>
      </c>
    </row>
    <row r="359" spans="1:19" x14ac:dyDescent="0.25">
      <c r="A359" s="2">
        <v>358</v>
      </c>
      <c r="B359" s="2">
        <v>20</v>
      </c>
      <c r="C359" s="8" t="s">
        <v>19</v>
      </c>
      <c r="D359" s="8" t="s">
        <v>73</v>
      </c>
      <c r="E359" s="8" t="s">
        <v>176</v>
      </c>
      <c r="F359" s="7">
        <v>455.56</v>
      </c>
      <c r="G359" s="8" t="s">
        <v>173</v>
      </c>
      <c r="H359" s="8" t="s">
        <v>38</v>
      </c>
      <c r="I359" s="8" t="s">
        <v>94</v>
      </c>
      <c r="J359" s="8" t="s">
        <v>58</v>
      </c>
      <c r="K359" s="2">
        <v>1</v>
      </c>
      <c r="L359" s="8" t="s">
        <v>26</v>
      </c>
      <c r="M359" s="8" t="s">
        <v>55</v>
      </c>
      <c r="N359" s="8" t="s">
        <v>164</v>
      </c>
      <c r="O359" s="8" t="s">
        <v>26</v>
      </c>
      <c r="P359" s="2">
        <v>14</v>
      </c>
      <c r="Q359" s="8" t="s">
        <v>46</v>
      </c>
      <c r="R359" s="8" t="s">
        <v>88</v>
      </c>
      <c r="S359" s="8" t="s">
        <v>171</v>
      </c>
    </row>
    <row r="360" spans="1:19" x14ac:dyDescent="0.25">
      <c r="A360" s="2">
        <v>359</v>
      </c>
      <c r="B360" s="2">
        <v>57</v>
      </c>
      <c r="C360" s="8" t="s">
        <v>19</v>
      </c>
      <c r="D360" s="8" t="s">
        <v>185</v>
      </c>
      <c r="E360" s="8" t="s">
        <v>176</v>
      </c>
      <c r="F360" s="7">
        <v>14.03</v>
      </c>
      <c r="G360" s="8" t="s">
        <v>173</v>
      </c>
      <c r="H360" s="8" t="s">
        <v>45</v>
      </c>
      <c r="I360" s="8" t="s">
        <v>53</v>
      </c>
      <c r="J360" s="8" t="s">
        <v>39</v>
      </c>
      <c r="K360" s="2">
        <v>1</v>
      </c>
      <c r="L360" s="8" t="s">
        <v>26</v>
      </c>
      <c r="M360" s="8" t="s">
        <v>55</v>
      </c>
      <c r="N360" s="8" t="s">
        <v>26</v>
      </c>
      <c r="O360" s="8" t="s">
        <v>164</v>
      </c>
      <c r="P360" s="2">
        <v>11</v>
      </c>
      <c r="Q360" s="8" t="s">
        <v>27</v>
      </c>
      <c r="R360" s="8" t="s">
        <v>41</v>
      </c>
      <c r="S360" s="8" t="s">
        <v>165</v>
      </c>
    </row>
    <row r="361" spans="1:19" x14ac:dyDescent="0.25">
      <c r="A361" s="2">
        <v>360</v>
      </c>
      <c r="B361" s="2">
        <v>63</v>
      </c>
      <c r="C361" s="8" t="s">
        <v>19</v>
      </c>
      <c r="D361" s="8" t="s">
        <v>73</v>
      </c>
      <c r="E361" s="8" t="s">
        <v>69</v>
      </c>
      <c r="F361" s="7">
        <v>370.68</v>
      </c>
      <c r="G361" s="8" t="s">
        <v>173</v>
      </c>
      <c r="H361" s="8" t="s">
        <v>45</v>
      </c>
      <c r="I361" s="8" t="s">
        <v>96</v>
      </c>
      <c r="J361" s="8" t="s">
        <v>39</v>
      </c>
      <c r="K361" s="2">
        <v>3</v>
      </c>
      <c r="L361" s="8" t="s">
        <v>26</v>
      </c>
      <c r="M361" s="8" t="s">
        <v>55</v>
      </c>
      <c r="N361" s="8" t="s">
        <v>26</v>
      </c>
      <c r="O361" s="8" t="s">
        <v>26</v>
      </c>
      <c r="P361" s="2">
        <v>2</v>
      </c>
      <c r="Q361" s="8" t="s">
        <v>35</v>
      </c>
      <c r="R361" s="8" t="s">
        <v>88</v>
      </c>
      <c r="S361" s="8" t="s">
        <v>177</v>
      </c>
    </row>
    <row r="362" spans="1:19" x14ac:dyDescent="0.25">
      <c r="A362" s="2">
        <v>361</v>
      </c>
      <c r="B362" s="2">
        <v>41</v>
      </c>
      <c r="C362" s="8" t="s">
        <v>19</v>
      </c>
      <c r="D362" s="8" t="s">
        <v>184</v>
      </c>
      <c r="E362" s="8" t="s">
        <v>166</v>
      </c>
      <c r="F362" s="7">
        <v>84.55</v>
      </c>
      <c r="G362" s="8" t="s">
        <v>172</v>
      </c>
      <c r="H362" s="8" t="s">
        <v>38</v>
      </c>
      <c r="I362" s="8" t="s">
        <v>53</v>
      </c>
      <c r="J362" s="8" t="s">
        <v>25</v>
      </c>
      <c r="K362" s="2">
        <v>2</v>
      </c>
      <c r="L362" s="8" t="s">
        <v>164</v>
      </c>
      <c r="M362" s="8" t="s">
        <v>55</v>
      </c>
      <c r="N362" s="8" t="s">
        <v>26</v>
      </c>
      <c r="O362" s="8" t="s">
        <v>26</v>
      </c>
      <c r="P362" s="2">
        <v>13</v>
      </c>
      <c r="Q362" s="8" t="s">
        <v>35</v>
      </c>
      <c r="R362" s="8" t="s">
        <v>30</v>
      </c>
      <c r="S362" s="8" t="s">
        <v>174</v>
      </c>
    </row>
    <row r="363" spans="1:19" x14ac:dyDescent="0.25">
      <c r="A363" s="2">
        <v>362</v>
      </c>
      <c r="B363" s="2">
        <v>49</v>
      </c>
      <c r="C363" s="8" t="s">
        <v>169</v>
      </c>
      <c r="D363" s="8" t="s">
        <v>180</v>
      </c>
      <c r="E363" s="8" t="s">
        <v>21</v>
      </c>
      <c r="F363" s="7">
        <v>456.99</v>
      </c>
      <c r="G363" s="8" t="s">
        <v>172</v>
      </c>
      <c r="H363" s="8" t="s">
        <v>38</v>
      </c>
      <c r="I363" s="8" t="s">
        <v>53</v>
      </c>
      <c r="J363" s="8" t="s">
        <v>58</v>
      </c>
      <c r="K363" s="2">
        <v>4</v>
      </c>
      <c r="L363" s="8" t="s">
        <v>26</v>
      </c>
      <c r="M363" s="8" t="s">
        <v>28</v>
      </c>
      <c r="N363" s="8" t="s">
        <v>26</v>
      </c>
      <c r="O363" s="8" t="s">
        <v>26</v>
      </c>
      <c r="P363" s="2">
        <v>0</v>
      </c>
      <c r="Q363" s="8" t="s">
        <v>35</v>
      </c>
      <c r="R363" s="8" t="s">
        <v>30</v>
      </c>
      <c r="S363" s="8" t="s">
        <v>174</v>
      </c>
    </row>
    <row r="364" spans="1:19" x14ac:dyDescent="0.25">
      <c r="A364" s="2">
        <v>363</v>
      </c>
      <c r="B364" s="2">
        <v>64</v>
      </c>
      <c r="C364" s="8" t="s">
        <v>169</v>
      </c>
      <c r="D364" s="8" t="s">
        <v>180</v>
      </c>
      <c r="E364" s="8" t="s">
        <v>166</v>
      </c>
      <c r="F364" s="7">
        <v>447.47</v>
      </c>
      <c r="G364" s="8" t="s">
        <v>170</v>
      </c>
      <c r="H364" s="8" t="s">
        <v>45</v>
      </c>
      <c r="I364" s="8" t="s">
        <v>108</v>
      </c>
      <c r="J364" s="8" t="s">
        <v>39</v>
      </c>
      <c r="K364" s="2">
        <v>2</v>
      </c>
      <c r="L364" s="8" t="s">
        <v>164</v>
      </c>
      <c r="M364" s="8" t="s">
        <v>28</v>
      </c>
      <c r="N364" s="8" t="s">
        <v>164</v>
      </c>
      <c r="O364" s="8" t="s">
        <v>164</v>
      </c>
      <c r="P364" s="2">
        <v>10</v>
      </c>
      <c r="Q364" s="8" t="s">
        <v>35</v>
      </c>
      <c r="R364" s="8" t="s">
        <v>30</v>
      </c>
      <c r="S364" s="8" t="s">
        <v>177</v>
      </c>
    </row>
    <row r="365" spans="1:19" x14ac:dyDescent="0.25">
      <c r="A365" s="2">
        <v>364</v>
      </c>
      <c r="B365" s="2">
        <v>39</v>
      </c>
      <c r="C365" s="8" t="s">
        <v>19</v>
      </c>
      <c r="D365" s="8" t="s">
        <v>185</v>
      </c>
      <c r="E365" s="8" t="s">
        <v>166</v>
      </c>
      <c r="F365" s="7">
        <v>330.41</v>
      </c>
      <c r="G365" s="8" t="s">
        <v>173</v>
      </c>
      <c r="H365" s="8" t="s">
        <v>38</v>
      </c>
      <c r="I365" s="8" t="s">
        <v>94</v>
      </c>
      <c r="J365" s="8" t="s">
        <v>58</v>
      </c>
      <c r="K365" s="2">
        <v>5</v>
      </c>
      <c r="L365" s="8" t="s">
        <v>26</v>
      </c>
      <c r="M365" s="8" t="s">
        <v>55</v>
      </c>
      <c r="N365" s="8" t="s">
        <v>164</v>
      </c>
      <c r="O365" s="8" t="s">
        <v>164</v>
      </c>
      <c r="P365" s="2">
        <v>2</v>
      </c>
      <c r="Q365" s="8" t="s">
        <v>168</v>
      </c>
      <c r="R365" s="8" t="s">
        <v>30</v>
      </c>
      <c r="S365" s="8" t="s">
        <v>175</v>
      </c>
    </row>
    <row r="366" spans="1:19" x14ac:dyDescent="0.25">
      <c r="A366" s="2">
        <v>365</v>
      </c>
      <c r="B366" s="2">
        <v>40</v>
      </c>
      <c r="C366" s="8" t="s">
        <v>169</v>
      </c>
      <c r="D366" s="8" t="s">
        <v>184</v>
      </c>
      <c r="E366" s="8" t="s">
        <v>166</v>
      </c>
      <c r="F366" s="7">
        <v>339.39</v>
      </c>
      <c r="G366" s="8" t="s">
        <v>172</v>
      </c>
      <c r="H366" s="8" t="s">
        <v>38</v>
      </c>
      <c r="I366" s="8" t="s">
        <v>53</v>
      </c>
      <c r="J366" s="8" t="s">
        <v>58</v>
      </c>
      <c r="K366" s="2">
        <v>4</v>
      </c>
      <c r="L366" s="8" t="s">
        <v>164</v>
      </c>
      <c r="M366" s="8" t="s">
        <v>55</v>
      </c>
      <c r="N366" s="8" t="s">
        <v>164</v>
      </c>
      <c r="O366" s="8" t="s">
        <v>26</v>
      </c>
      <c r="P366" s="2">
        <v>3</v>
      </c>
      <c r="Q366" s="8" t="s">
        <v>35</v>
      </c>
      <c r="R366" s="8" t="s">
        <v>30</v>
      </c>
      <c r="S366" s="8" t="s">
        <v>174</v>
      </c>
    </row>
    <row r="367" spans="1:19" x14ac:dyDescent="0.25">
      <c r="A367" s="2">
        <v>366</v>
      </c>
      <c r="B367" s="2">
        <v>19</v>
      </c>
      <c r="C367" s="8" t="s">
        <v>19</v>
      </c>
      <c r="D367" s="8" t="s">
        <v>185</v>
      </c>
      <c r="E367" s="8" t="s">
        <v>166</v>
      </c>
      <c r="F367" s="7">
        <v>12.62</v>
      </c>
      <c r="G367" s="8" t="s">
        <v>172</v>
      </c>
      <c r="H367" s="8" t="s">
        <v>23</v>
      </c>
      <c r="I367" s="8" t="s">
        <v>94</v>
      </c>
      <c r="J367" s="8" t="s">
        <v>54</v>
      </c>
      <c r="K367" s="2">
        <v>5</v>
      </c>
      <c r="L367" s="8" t="s">
        <v>164</v>
      </c>
      <c r="M367" s="8" t="s">
        <v>28</v>
      </c>
      <c r="N367" s="8" t="s">
        <v>164</v>
      </c>
      <c r="O367" s="8" t="s">
        <v>26</v>
      </c>
      <c r="P367" s="2">
        <v>12</v>
      </c>
      <c r="Q367" s="8" t="s">
        <v>46</v>
      </c>
      <c r="R367" s="8" t="s">
        <v>88</v>
      </c>
      <c r="S367" s="8" t="s">
        <v>179</v>
      </c>
    </row>
    <row r="368" spans="1:19" x14ac:dyDescent="0.25">
      <c r="A368" s="2">
        <v>367</v>
      </c>
      <c r="B368" s="2">
        <v>44</v>
      </c>
      <c r="C368" s="8" t="s">
        <v>169</v>
      </c>
      <c r="D368" s="8" t="s">
        <v>180</v>
      </c>
      <c r="E368" s="8" t="s">
        <v>21</v>
      </c>
      <c r="F368" s="7">
        <v>492.59</v>
      </c>
      <c r="G368" s="8" t="s">
        <v>172</v>
      </c>
      <c r="H368" s="8" t="s">
        <v>23</v>
      </c>
      <c r="I368" s="8" t="s">
        <v>94</v>
      </c>
      <c r="J368" s="8" t="s">
        <v>25</v>
      </c>
      <c r="K368" s="2">
        <v>3</v>
      </c>
      <c r="L368" s="8" t="s">
        <v>164</v>
      </c>
      <c r="M368" s="8" t="s">
        <v>55</v>
      </c>
      <c r="N368" s="8" t="s">
        <v>164</v>
      </c>
      <c r="O368" s="8" t="s">
        <v>164</v>
      </c>
      <c r="P368" s="2">
        <v>14</v>
      </c>
      <c r="Q368" s="8" t="s">
        <v>35</v>
      </c>
      <c r="R368" s="8" t="s">
        <v>41</v>
      </c>
      <c r="S368" s="8" t="s">
        <v>174</v>
      </c>
    </row>
    <row r="369" spans="1:19" x14ac:dyDescent="0.25">
      <c r="A369" s="2">
        <v>368</v>
      </c>
      <c r="B369" s="2">
        <v>59</v>
      </c>
      <c r="C369" s="8" t="s">
        <v>19</v>
      </c>
      <c r="D369" s="8" t="s">
        <v>163</v>
      </c>
      <c r="E369" s="8" t="s">
        <v>178</v>
      </c>
      <c r="F369" s="7">
        <v>440.14</v>
      </c>
      <c r="G369" s="8" t="s">
        <v>170</v>
      </c>
      <c r="H369" s="8" t="s">
        <v>38</v>
      </c>
      <c r="I369" s="8" t="s">
        <v>108</v>
      </c>
      <c r="J369" s="8" t="s">
        <v>58</v>
      </c>
      <c r="K369" s="2">
        <v>5</v>
      </c>
      <c r="L369" s="8" t="s">
        <v>164</v>
      </c>
      <c r="M369" s="8" t="s">
        <v>55</v>
      </c>
      <c r="N369" s="8" t="s">
        <v>164</v>
      </c>
      <c r="O369" s="8" t="s">
        <v>164</v>
      </c>
      <c r="P369" s="2">
        <v>12</v>
      </c>
      <c r="Q369" s="8" t="s">
        <v>59</v>
      </c>
      <c r="R369" s="8" t="s">
        <v>88</v>
      </c>
      <c r="S369" s="8" t="s">
        <v>165</v>
      </c>
    </row>
    <row r="370" spans="1:19" x14ac:dyDescent="0.25">
      <c r="A370" s="2">
        <v>369</v>
      </c>
      <c r="B370" s="2">
        <v>19</v>
      </c>
      <c r="C370" s="8" t="s">
        <v>169</v>
      </c>
      <c r="D370" s="8" t="s">
        <v>180</v>
      </c>
      <c r="E370" s="8" t="s">
        <v>166</v>
      </c>
      <c r="F370" s="7">
        <v>448.6</v>
      </c>
      <c r="G370" s="8" t="s">
        <v>170</v>
      </c>
      <c r="H370" s="8" t="s">
        <v>38</v>
      </c>
      <c r="I370" s="8" t="s">
        <v>94</v>
      </c>
      <c r="J370" s="8" t="s">
        <v>58</v>
      </c>
      <c r="K370" s="2">
        <v>3</v>
      </c>
      <c r="L370" s="8" t="s">
        <v>26</v>
      </c>
      <c r="M370" s="8" t="s">
        <v>55</v>
      </c>
      <c r="N370" s="8" t="s">
        <v>26</v>
      </c>
      <c r="O370" s="8" t="s">
        <v>164</v>
      </c>
      <c r="P370" s="2">
        <v>1</v>
      </c>
      <c r="Q370" s="8" t="s">
        <v>27</v>
      </c>
      <c r="R370" s="8" t="s">
        <v>88</v>
      </c>
      <c r="S370" s="8" t="s">
        <v>179</v>
      </c>
    </row>
    <row r="371" spans="1:19" x14ac:dyDescent="0.25">
      <c r="A371" s="2">
        <v>370</v>
      </c>
      <c r="B371" s="2">
        <v>43</v>
      </c>
      <c r="C371" s="8" t="s">
        <v>19</v>
      </c>
      <c r="D371" s="8" t="s">
        <v>183</v>
      </c>
      <c r="E371" s="8" t="s">
        <v>176</v>
      </c>
      <c r="F371" s="7">
        <v>333.03</v>
      </c>
      <c r="G371" s="8" t="s">
        <v>173</v>
      </c>
      <c r="H371" s="8" t="s">
        <v>92</v>
      </c>
      <c r="I371" s="8" t="s">
        <v>53</v>
      </c>
      <c r="J371" s="8" t="s">
        <v>58</v>
      </c>
      <c r="K371" s="2">
        <v>5</v>
      </c>
      <c r="L371" s="8" t="s">
        <v>26</v>
      </c>
      <c r="M371" s="8" t="s">
        <v>28</v>
      </c>
      <c r="N371" s="8" t="s">
        <v>164</v>
      </c>
      <c r="O371" s="8" t="s">
        <v>164</v>
      </c>
      <c r="P371" s="2">
        <v>0</v>
      </c>
      <c r="Q371" s="8" t="s">
        <v>46</v>
      </c>
      <c r="R371" s="8" t="s">
        <v>30</v>
      </c>
      <c r="S371" s="8" t="s">
        <v>174</v>
      </c>
    </row>
    <row r="372" spans="1:19" x14ac:dyDescent="0.25">
      <c r="A372" s="2">
        <v>371</v>
      </c>
      <c r="B372" s="2">
        <v>34</v>
      </c>
      <c r="C372" s="8" t="s">
        <v>19</v>
      </c>
      <c r="D372" s="8" t="s">
        <v>163</v>
      </c>
      <c r="E372" s="8" t="s">
        <v>69</v>
      </c>
      <c r="F372" s="7">
        <v>178.95</v>
      </c>
      <c r="G372" s="8" t="s">
        <v>167</v>
      </c>
      <c r="H372" s="8" t="s">
        <v>23</v>
      </c>
      <c r="I372" s="8" t="s">
        <v>144</v>
      </c>
      <c r="J372" s="8" t="s">
        <v>25</v>
      </c>
      <c r="K372" s="2">
        <v>4</v>
      </c>
      <c r="L372" s="8" t="s">
        <v>164</v>
      </c>
      <c r="M372" s="8" t="s">
        <v>28</v>
      </c>
      <c r="N372" s="8" t="s">
        <v>164</v>
      </c>
      <c r="O372" s="8" t="s">
        <v>26</v>
      </c>
      <c r="P372" s="2">
        <v>0</v>
      </c>
      <c r="Q372" s="8" t="s">
        <v>168</v>
      </c>
      <c r="R372" s="8" t="s">
        <v>30</v>
      </c>
      <c r="S372" s="8" t="s">
        <v>175</v>
      </c>
    </row>
    <row r="373" spans="1:19" x14ac:dyDescent="0.25">
      <c r="A373" s="2">
        <v>372</v>
      </c>
      <c r="B373" s="2">
        <v>57</v>
      </c>
      <c r="C373" s="8" t="s">
        <v>169</v>
      </c>
      <c r="D373" s="8" t="s">
        <v>185</v>
      </c>
      <c r="E373" s="8" t="s">
        <v>69</v>
      </c>
      <c r="F373" s="7">
        <v>447.89</v>
      </c>
      <c r="G373" s="8" t="s">
        <v>173</v>
      </c>
      <c r="H373" s="8" t="s">
        <v>38</v>
      </c>
      <c r="I373" s="8" t="s">
        <v>53</v>
      </c>
      <c r="J373" s="8" t="s">
        <v>25</v>
      </c>
      <c r="K373" s="2">
        <v>5</v>
      </c>
      <c r="L373" s="8" t="s">
        <v>26</v>
      </c>
      <c r="M373" s="8" t="s">
        <v>28</v>
      </c>
      <c r="N373" s="8" t="s">
        <v>164</v>
      </c>
      <c r="O373" s="8" t="s">
        <v>164</v>
      </c>
      <c r="P373" s="2">
        <v>14</v>
      </c>
      <c r="Q373" s="8" t="s">
        <v>46</v>
      </c>
      <c r="R373" s="8" t="s">
        <v>88</v>
      </c>
      <c r="S373" s="8" t="s">
        <v>165</v>
      </c>
    </row>
    <row r="374" spans="1:19" x14ac:dyDescent="0.25">
      <c r="A374" s="2">
        <v>373</v>
      </c>
      <c r="B374" s="2">
        <v>50</v>
      </c>
      <c r="C374" s="8" t="s">
        <v>169</v>
      </c>
      <c r="D374" s="8" t="s">
        <v>183</v>
      </c>
      <c r="E374" s="8" t="s">
        <v>176</v>
      </c>
      <c r="F374" s="7">
        <v>152.84</v>
      </c>
      <c r="G374" s="8" t="s">
        <v>172</v>
      </c>
      <c r="H374" s="8" t="s">
        <v>92</v>
      </c>
      <c r="I374" s="8" t="s">
        <v>53</v>
      </c>
      <c r="J374" s="8" t="s">
        <v>58</v>
      </c>
      <c r="K374" s="2">
        <v>2</v>
      </c>
      <c r="L374" s="8" t="s">
        <v>26</v>
      </c>
      <c r="M374" s="8" t="s">
        <v>55</v>
      </c>
      <c r="N374" s="8" t="s">
        <v>164</v>
      </c>
      <c r="O374" s="8" t="s">
        <v>164</v>
      </c>
      <c r="P374" s="2">
        <v>7</v>
      </c>
      <c r="Q374" s="8" t="s">
        <v>59</v>
      </c>
      <c r="R374" s="8" t="s">
        <v>88</v>
      </c>
      <c r="S374" s="8" t="s">
        <v>165</v>
      </c>
    </row>
    <row r="375" spans="1:19" x14ac:dyDescent="0.25">
      <c r="A375" s="2">
        <v>374</v>
      </c>
      <c r="B375" s="2">
        <v>26</v>
      </c>
      <c r="C375" s="8" t="s">
        <v>19</v>
      </c>
      <c r="D375" s="8" t="s">
        <v>184</v>
      </c>
      <c r="E375" s="8" t="s">
        <v>166</v>
      </c>
      <c r="F375" s="7">
        <v>285.73</v>
      </c>
      <c r="G375" s="8" t="s">
        <v>172</v>
      </c>
      <c r="H375" s="8" t="s">
        <v>92</v>
      </c>
      <c r="I375" s="8" t="s">
        <v>94</v>
      </c>
      <c r="J375" s="8" t="s">
        <v>25</v>
      </c>
      <c r="K375" s="2">
        <v>3</v>
      </c>
      <c r="L375" s="8" t="s">
        <v>164</v>
      </c>
      <c r="M375" s="8" t="s">
        <v>28</v>
      </c>
      <c r="N375" s="8" t="s">
        <v>164</v>
      </c>
      <c r="O375" s="8" t="s">
        <v>164</v>
      </c>
      <c r="P375" s="2">
        <v>3</v>
      </c>
      <c r="Q375" s="8" t="s">
        <v>35</v>
      </c>
      <c r="R375" s="8" t="s">
        <v>41</v>
      </c>
      <c r="S375" s="8" t="s">
        <v>171</v>
      </c>
    </row>
    <row r="376" spans="1:19" x14ac:dyDescent="0.25">
      <c r="A376" s="2">
        <v>375</v>
      </c>
      <c r="B376" s="2">
        <v>60</v>
      </c>
      <c r="C376" s="8" t="s">
        <v>169</v>
      </c>
      <c r="D376" s="8" t="s">
        <v>182</v>
      </c>
      <c r="E376" s="8" t="s">
        <v>21</v>
      </c>
      <c r="F376" s="7">
        <v>58.87</v>
      </c>
      <c r="G376" s="8" t="s">
        <v>85</v>
      </c>
      <c r="H376" s="8" t="s">
        <v>92</v>
      </c>
      <c r="I376" s="8" t="s">
        <v>53</v>
      </c>
      <c r="J376" s="8" t="s">
        <v>54</v>
      </c>
      <c r="K376" s="2">
        <v>1</v>
      </c>
      <c r="L376" s="8" t="s">
        <v>26</v>
      </c>
      <c r="M376" s="8" t="s">
        <v>55</v>
      </c>
      <c r="N376" s="8" t="s">
        <v>164</v>
      </c>
      <c r="O376" s="8" t="s">
        <v>164</v>
      </c>
      <c r="P376" s="2">
        <v>11</v>
      </c>
      <c r="Q376" s="8" t="s">
        <v>35</v>
      </c>
      <c r="R376" s="8" t="s">
        <v>41</v>
      </c>
      <c r="S376" s="8" t="s">
        <v>177</v>
      </c>
    </row>
    <row r="377" spans="1:19" x14ac:dyDescent="0.25">
      <c r="A377" s="2">
        <v>376</v>
      </c>
      <c r="B377" s="2">
        <v>56</v>
      </c>
      <c r="C377" s="8" t="s">
        <v>19</v>
      </c>
      <c r="D377" s="8" t="s">
        <v>73</v>
      </c>
      <c r="E377" s="8" t="s">
        <v>178</v>
      </c>
      <c r="F377" s="7">
        <v>461.76</v>
      </c>
      <c r="G377" s="8" t="s">
        <v>173</v>
      </c>
      <c r="H377" s="8" t="s">
        <v>92</v>
      </c>
      <c r="I377" s="8" t="s">
        <v>144</v>
      </c>
      <c r="J377" s="8" t="s">
        <v>25</v>
      </c>
      <c r="K377" s="2">
        <v>5</v>
      </c>
      <c r="L377" s="8" t="s">
        <v>26</v>
      </c>
      <c r="M377" s="8" t="s">
        <v>28</v>
      </c>
      <c r="N377" s="8" t="s">
        <v>26</v>
      </c>
      <c r="O377" s="8" t="s">
        <v>26</v>
      </c>
      <c r="P377" s="2">
        <v>1</v>
      </c>
      <c r="Q377" s="8" t="s">
        <v>168</v>
      </c>
      <c r="R377" s="8" t="s">
        <v>41</v>
      </c>
      <c r="S377" s="8" t="s">
        <v>165</v>
      </c>
    </row>
    <row r="378" spans="1:19" x14ac:dyDescent="0.25">
      <c r="A378" s="2">
        <v>377</v>
      </c>
      <c r="B378" s="2">
        <v>46</v>
      </c>
      <c r="C378" s="8" t="s">
        <v>169</v>
      </c>
      <c r="D378" s="8" t="s">
        <v>183</v>
      </c>
      <c r="E378" s="8" t="s">
        <v>69</v>
      </c>
      <c r="F378" s="7">
        <v>78.98</v>
      </c>
      <c r="G378" s="8" t="s">
        <v>172</v>
      </c>
      <c r="H378" s="8" t="s">
        <v>23</v>
      </c>
      <c r="I378" s="8" t="s">
        <v>94</v>
      </c>
      <c r="J378" s="8" t="s">
        <v>54</v>
      </c>
      <c r="K378" s="2">
        <v>3</v>
      </c>
      <c r="L378" s="8" t="s">
        <v>26</v>
      </c>
      <c r="M378" s="8" t="s">
        <v>55</v>
      </c>
      <c r="N378" s="8" t="s">
        <v>26</v>
      </c>
      <c r="O378" s="8" t="s">
        <v>26</v>
      </c>
      <c r="P378" s="2">
        <v>9</v>
      </c>
      <c r="Q378" s="8" t="s">
        <v>27</v>
      </c>
      <c r="R378" s="8" t="s">
        <v>41</v>
      </c>
      <c r="S378" s="8" t="s">
        <v>174</v>
      </c>
    </row>
    <row r="379" spans="1:19" x14ac:dyDescent="0.25">
      <c r="A379" s="2">
        <v>378</v>
      </c>
      <c r="B379" s="2">
        <v>59</v>
      </c>
      <c r="C379" s="8" t="s">
        <v>169</v>
      </c>
      <c r="D379" s="8" t="s">
        <v>73</v>
      </c>
      <c r="E379" s="8" t="s">
        <v>178</v>
      </c>
      <c r="F379" s="7">
        <v>120.2</v>
      </c>
      <c r="G379" s="8" t="s">
        <v>172</v>
      </c>
      <c r="H379" s="8" t="s">
        <v>92</v>
      </c>
      <c r="I379" s="8" t="s">
        <v>96</v>
      </c>
      <c r="J379" s="8" t="s">
        <v>54</v>
      </c>
      <c r="K379" s="2">
        <v>1</v>
      </c>
      <c r="L379" s="8" t="s">
        <v>26</v>
      </c>
      <c r="M379" s="8" t="s">
        <v>55</v>
      </c>
      <c r="N379" s="8" t="s">
        <v>164</v>
      </c>
      <c r="O379" s="8" t="s">
        <v>26</v>
      </c>
      <c r="P379" s="2">
        <v>2</v>
      </c>
      <c r="Q379" s="8" t="s">
        <v>35</v>
      </c>
      <c r="R379" s="8" t="s">
        <v>41</v>
      </c>
      <c r="S379" s="8" t="s">
        <v>165</v>
      </c>
    </row>
    <row r="380" spans="1:19" x14ac:dyDescent="0.25">
      <c r="A380" s="2">
        <v>379</v>
      </c>
      <c r="B380" s="2">
        <v>43</v>
      </c>
      <c r="C380" s="8" t="s">
        <v>19</v>
      </c>
      <c r="D380" s="8" t="s">
        <v>181</v>
      </c>
      <c r="E380" s="8" t="s">
        <v>21</v>
      </c>
      <c r="F380" s="7">
        <v>283.49</v>
      </c>
      <c r="G380" s="8" t="s">
        <v>167</v>
      </c>
      <c r="H380" s="8" t="s">
        <v>23</v>
      </c>
      <c r="I380" s="8" t="s">
        <v>53</v>
      </c>
      <c r="J380" s="8" t="s">
        <v>54</v>
      </c>
      <c r="K380" s="2">
        <v>3</v>
      </c>
      <c r="L380" s="8" t="s">
        <v>164</v>
      </c>
      <c r="M380" s="8" t="s">
        <v>28</v>
      </c>
      <c r="N380" s="8" t="s">
        <v>26</v>
      </c>
      <c r="O380" s="8" t="s">
        <v>164</v>
      </c>
      <c r="P380" s="2">
        <v>7</v>
      </c>
      <c r="Q380" s="8" t="s">
        <v>168</v>
      </c>
      <c r="R380" s="8" t="s">
        <v>30</v>
      </c>
      <c r="S380" s="8" t="s">
        <v>174</v>
      </c>
    </row>
    <row r="381" spans="1:19" x14ac:dyDescent="0.25">
      <c r="A381" s="2">
        <v>380</v>
      </c>
      <c r="B381" s="2">
        <v>52</v>
      </c>
      <c r="C381" s="8" t="s">
        <v>169</v>
      </c>
      <c r="D381" s="8" t="s">
        <v>184</v>
      </c>
      <c r="E381" s="8" t="s">
        <v>69</v>
      </c>
      <c r="F381" s="7">
        <v>384.41</v>
      </c>
      <c r="G381" s="8" t="s">
        <v>85</v>
      </c>
      <c r="H381" s="8" t="s">
        <v>92</v>
      </c>
      <c r="I381" s="8" t="s">
        <v>53</v>
      </c>
      <c r="J381" s="8" t="s">
        <v>39</v>
      </c>
      <c r="K381" s="2">
        <v>3</v>
      </c>
      <c r="L381" s="8" t="s">
        <v>164</v>
      </c>
      <c r="M381" s="8" t="s">
        <v>28</v>
      </c>
      <c r="N381" s="8" t="s">
        <v>164</v>
      </c>
      <c r="O381" s="8" t="s">
        <v>164</v>
      </c>
      <c r="P381" s="2">
        <v>5</v>
      </c>
      <c r="Q381" s="8" t="s">
        <v>35</v>
      </c>
      <c r="R381" s="8" t="s">
        <v>41</v>
      </c>
      <c r="S381" s="8" t="s">
        <v>165</v>
      </c>
    </row>
    <row r="382" spans="1:19" x14ac:dyDescent="0.25">
      <c r="A382" s="2">
        <v>381</v>
      </c>
      <c r="B382" s="2">
        <v>42</v>
      </c>
      <c r="C382" s="8" t="s">
        <v>169</v>
      </c>
      <c r="D382" s="8" t="s">
        <v>182</v>
      </c>
      <c r="E382" s="8" t="s">
        <v>178</v>
      </c>
      <c r="F382" s="7">
        <v>313.48</v>
      </c>
      <c r="G382" s="8" t="s">
        <v>173</v>
      </c>
      <c r="H382" s="8" t="s">
        <v>92</v>
      </c>
      <c r="I382" s="8" t="s">
        <v>108</v>
      </c>
      <c r="J382" s="8" t="s">
        <v>25</v>
      </c>
      <c r="K382" s="2">
        <v>1</v>
      </c>
      <c r="L382" s="8" t="s">
        <v>26</v>
      </c>
      <c r="M382" s="8" t="s">
        <v>55</v>
      </c>
      <c r="N382" s="8" t="s">
        <v>26</v>
      </c>
      <c r="O382" s="8" t="s">
        <v>26</v>
      </c>
      <c r="P382" s="2">
        <v>7</v>
      </c>
      <c r="Q382" s="8" t="s">
        <v>46</v>
      </c>
      <c r="R382" s="8" t="s">
        <v>88</v>
      </c>
      <c r="S382" s="8" t="s">
        <v>174</v>
      </c>
    </row>
    <row r="383" spans="1:19" x14ac:dyDescent="0.25">
      <c r="A383" s="2">
        <v>382</v>
      </c>
      <c r="B383" s="2">
        <v>41</v>
      </c>
      <c r="C383" s="8" t="s">
        <v>19</v>
      </c>
      <c r="D383" s="8" t="s">
        <v>181</v>
      </c>
      <c r="E383" s="8" t="s">
        <v>21</v>
      </c>
      <c r="F383" s="7">
        <v>123.75</v>
      </c>
      <c r="G383" s="8" t="s">
        <v>170</v>
      </c>
      <c r="H383" s="8" t="s">
        <v>45</v>
      </c>
      <c r="I383" s="8" t="s">
        <v>96</v>
      </c>
      <c r="J383" s="8" t="s">
        <v>58</v>
      </c>
      <c r="K383" s="2">
        <v>1</v>
      </c>
      <c r="L383" s="8" t="s">
        <v>164</v>
      </c>
      <c r="M383" s="8" t="s">
        <v>55</v>
      </c>
      <c r="N383" s="8" t="s">
        <v>164</v>
      </c>
      <c r="O383" s="8" t="s">
        <v>26</v>
      </c>
      <c r="P383" s="2">
        <v>9</v>
      </c>
      <c r="Q383" s="8" t="s">
        <v>168</v>
      </c>
      <c r="R383" s="8" t="s">
        <v>30</v>
      </c>
      <c r="S383" s="8" t="s">
        <v>174</v>
      </c>
    </row>
    <row r="384" spans="1:19" x14ac:dyDescent="0.25">
      <c r="A384" s="2">
        <v>383</v>
      </c>
      <c r="B384" s="2">
        <v>30</v>
      </c>
      <c r="C384" s="8" t="s">
        <v>169</v>
      </c>
      <c r="D384" s="8" t="s">
        <v>181</v>
      </c>
      <c r="E384" s="8" t="s">
        <v>178</v>
      </c>
      <c r="F384" s="7">
        <v>10.46</v>
      </c>
      <c r="G384" s="8" t="s">
        <v>173</v>
      </c>
      <c r="H384" s="8" t="s">
        <v>23</v>
      </c>
      <c r="I384" s="8" t="s">
        <v>96</v>
      </c>
      <c r="J384" s="8" t="s">
        <v>54</v>
      </c>
      <c r="K384" s="2">
        <v>4</v>
      </c>
      <c r="L384" s="8" t="s">
        <v>164</v>
      </c>
      <c r="M384" s="8" t="s">
        <v>55</v>
      </c>
      <c r="N384" s="8" t="s">
        <v>26</v>
      </c>
      <c r="O384" s="8" t="s">
        <v>164</v>
      </c>
      <c r="P384" s="2">
        <v>4</v>
      </c>
      <c r="Q384" s="8" t="s">
        <v>168</v>
      </c>
      <c r="R384" s="8" t="s">
        <v>88</v>
      </c>
      <c r="S384" s="8" t="s">
        <v>175</v>
      </c>
    </row>
    <row r="385" spans="1:19" x14ac:dyDescent="0.25">
      <c r="A385" s="2">
        <v>384</v>
      </c>
      <c r="B385" s="2">
        <v>24</v>
      </c>
      <c r="C385" s="8" t="s">
        <v>19</v>
      </c>
      <c r="D385" s="8" t="s">
        <v>180</v>
      </c>
      <c r="E385" s="8" t="s">
        <v>166</v>
      </c>
      <c r="F385" s="7">
        <v>381</v>
      </c>
      <c r="G385" s="8" t="s">
        <v>173</v>
      </c>
      <c r="H385" s="8" t="s">
        <v>45</v>
      </c>
      <c r="I385" s="8" t="s">
        <v>144</v>
      </c>
      <c r="J385" s="8" t="s">
        <v>58</v>
      </c>
      <c r="K385" s="2">
        <v>5</v>
      </c>
      <c r="L385" s="8" t="s">
        <v>164</v>
      </c>
      <c r="M385" s="8" t="s">
        <v>55</v>
      </c>
      <c r="N385" s="8" t="s">
        <v>26</v>
      </c>
      <c r="O385" s="8" t="s">
        <v>164</v>
      </c>
      <c r="P385" s="2">
        <v>2</v>
      </c>
      <c r="Q385" s="8" t="s">
        <v>168</v>
      </c>
      <c r="R385" s="8" t="s">
        <v>30</v>
      </c>
      <c r="S385" s="8" t="s">
        <v>171</v>
      </c>
    </row>
    <row r="386" spans="1:19" x14ac:dyDescent="0.25">
      <c r="A386" s="2">
        <v>385</v>
      </c>
      <c r="B386" s="2">
        <v>53</v>
      </c>
      <c r="C386" s="8" t="s">
        <v>19</v>
      </c>
      <c r="D386" s="8" t="s">
        <v>181</v>
      </c>
      <c r="E386" s="8" t="s">
        <v>21</v>
      </c>
      <c r="F386" s="7">
        <v>492.75</v>
      </c>
      <c r="G386" s="8" t="s">
        <v>167</v>
      </c>
      <c r="H386" s="8" t="s">
        <v>45</v>
      </c>
      <c r="I386" s="8" t="s">
        <v>96</v>
      </c>
      <c r="J386" s="8" t="s">
        <v>54</v>
      </c>
      <c r="K386" s="2">
        <v>5</v>
      </c>
      <c r="L386" s="8" t="s">
        <v>164</v>
      </c>
      <c r="M386" s="8" t="s">
        <v>55</v>
      </c>
      <c r="N386" s="8" t="s">
        <v>164</v>
      </c>
      <c r="O386" s="8" t="s">
        <v>26</v>
      </c>
      <c r="P386" s="2">
        <v>5</v>
      </c>
      <c r="Q386" s="8" t="s">
        <v>35</v>
      </c>
      <c r="R386" s="8" t="s">
        <v>30</v>
      </c>
      <c r="S386" s="8" t="s">
        <v>165</v>
      </c>
    </row>
    <row r="387" spans="1:19" x14ac:dyDescent="0.25">
      <c r="A387" s="2">
        <v>386</v>
      </c>
      <c r="B387" s="2">
        <v>62</v>
      </c>
      <c r="C387" s="8" t="s">
        <v>19</v>
      </c>
      <c r="D387" s="8" t="s">
        <v>184</v>
      </c>
      <c r="E387" s="8" t="s">
        <v>178</v>
      </c>
      <c r="F387" s="7">
        <v>406.86</v>
      </c>
      <c r="G387" s="8" t="s">
        <v>173</v>
      </c>
      <c r="H387" s="8" t="s">
        <v>92</v>
      </c>
      <c r="I387" s="8" t="s">
        <v>108</v>
      </c>
      <c r="J387" s="8" t="s">
        <v>58</v>
      </c>
      <c r="K387" s="2">
        <v>3</v>
      </c>
      <c r="L387" s="8" t="s">
        <v>26</v>
      </c>
      <c r="M387" s="8" t="s">
        <v>28</v>
      </c>
      <c r="N387" s="8" t="s">
        <v>164</v>
      </c>
      <c r="O387" s="8" t="s">
        <v>164</v>
      </c>
      <c r="P387" s="2">
        <v>9</v>
      </c>
      <c r="Q387" s="8" t="s">
        <v>168</v>
      </c>
      <c r="R387" s="8" t="s">
        <v>41</v>
      </c>
      <c r="S387" s="8" t="s">
        <v>177</v>
      </c>
    </row>
    <row r="388" spans="1:19" x14ac:dyDescent="0.25">
      <c r="A388" s="2">
        <v>387</v>
      </c>
      <c r="B388" s="2">
        <v>37</v>
      </c>
      <c r="C388" s="8" t="s">
        <v>19</v>
      </c>
      <c r="D388" s="8" t="s">
        <v>183</v>
      </c>
      <c r="E388" s="8" t="s">
        <v>166</v>
      </c>
      <c r="F388" s="7">
        <v>235.5</v>
      </c>
      <c r="G388" s="8" t="s">
        <v>167</v>
      </c>
      <c r="H388" s="8" t="s">
        <v>23</v>
      </c>
      <c r="I388" s="8" t="s">
        <v>144</v>
      </c>
      <c r="J388" s="8" t="s">
        <v>39</v>
      </c>
      <c r="K388" s="2">
        <v>2</v>
      </c>
      <c r="L388" s="8" t="s">
        <v>26</v>
      </c>
      <c r="M388" s="8" t="s">
        <v>55</v>
      </c>
      <c r="N388" s="8" t="s">
        <v>26</v>
      </c>
      <c r="O388" s="8" t="s">
        <v>26</v>
      </c>
      <c r="P388" s="2">
        <v>7</v>
      </c>
      <c r="Q388" s="8" t="s">
        <v>46</v>
      </c>
      <c r="R388" s="8" t="s">
        <v>88</v>
      </c>
      <c r="S388" s="8" t="s">
        <v>175</v>
      </c>
    </row>
    <row r="389" spans="1:19" x14ac:dyDescent="0.25">
      <c r="A389" s="2">
        <v>388</v>
      </c>
      <c r="B389" s="2">
        <v>18</v>
      </c>
      <c r="C389" s="8" t="s">
        <v>19</v>
      </c>
      <c r="D389" s="8" t="s">
        <v>184</v>
      </c>
      <c r="E389" s="8" t="s">
        <v>166</v>
      </c>
      <c r="F389" s="7">
        <v>452.85</v>
      </c>
      <c r="G389" s="8" t="s">
        <v>167</v>
      </c>
      <c r="H389" s="8" t="s">
        <v>38</v>
      </c>
      <c r="I389" s="8" t="s">
        <v>96</v>
      </c>
      <c r="J389" s="8" t="s">
        <v>54</v>
      </c>
      <c r="K389" s="2">
        <v>2</v>
      </c>
      <c r="L389" s="8" t="s">
        <v>26</v>
      </c>
      <c r="M389" s="8" t="s">
        <v>28</v>
      </c>
      <c r="N389" s="8" t="s">
        <v>164</v>
      </c>
      <c r="O389" s="8" t="s">
        <v>164</v>
      </c>
      <c r="P389" s="2">
        <v>13</v>
      </c>
      <c r="Q389" s="8" t="s">
        <v>27</v>
      </c>
      <c r="R389" s="8" t="s">
        <v>41</v>
      </c>
      <c r="S389" s="8" t="s">
        <v>179</v>
      </c>
    </row>
    <row r="390" spans="1:19" x14ac:dyDescent="0.25">
      <c r="A390" s="2">
        <v>389</v>
      </c>
      <c r="B390" s="2">
        <v>25</v>
      </c>
      <c r="C390" s="8" t="s">
        <v>169</v>
      </c>
      <c r="D390" s="8" t="s">
        <v>183</v>
      </c>
      <c r="E390" s="8" t="s">
        <v>21</v>
      </c>
      <c r="F390" s="7">
        <v>210.83</v>
      </c>
      <c r="G390" s="8" t="s">
        <v>172</v>
      </c>
      <c r="H390" s="8" t="s">
        <v>92</v>
      </c>
      <c r="I390" s="8" t="s">
        <v>144</v>
      </c>
      <c r="J390" s="8" t="s">
        <v>39</v>
      </c>
      <c r="K390" s="2">
        <v>3</v>
      </c>
      <c r="L390" s="8" t="s">
        <v>164</v>
      </c>
      <c r="M390" s="8" t="s">
        <v>28</v>
      </c>
      <c r="N390" s="8" t="s">
        <v>164</v>
      </c>
      <c r="O390" s="8" t="s">
        <v>26</v>
      </c>
      <c r="P390" s="2">
        <v>4</v>
      </c>
      <c r="Q390" s="8" t="s">
        <v>27</v>
      </c>
      <c r="R390" s="8" t="s">
        <v>88</v>
      </c>
      <c r="S390" s="8" t="s">
        <v>171</v>
      </c>
    </row>
    <row r="391" spans="1:19" x14ac:dyDescent="0.25">
      <c r="A391" s="2">
        <v>390</v>
      </c>
      <c r="B391" s="2">
        <v>63</v>
      </c>
      <c r="C391" s="8" t="s">
        <v>19</v>
      </c>
      <c r="D391" s="8" t="s">
        <v>181</v>
      </c>
      <c r="E391" s="8" t="s">
        <v>176</v>
      </c>
      <c r="F391" s="7">
        <v>267.22000000000003</v>
      </c>
      <c r="G391" s="8" t="s">
        <v>170</v>
      </c>
      <c r="H391" s="8" t="s">
        <v>23</v>
      </c>
      <c r="I391" s="8" t="s">
        <v>96</v>
      </c>
      <c r="J391" s="8" t="s">
        <v>39</v>
      </c>
      <c r="K391" s="2">
        <v>4</v>
      </c>
      <c r="L391" s="8" t="s">
        <v>26</v>
      </c>
      <c r="M391" s="8" t="s">
        <v>28</v>
      </c>
      <c r="N391" s="8" t="s">
        <v>164</v>
      </c>
      <c r="O391" s="8" t="s">
        <v>164</v>
      </c>
      <c r="P391" s="2">
        <v>4</v>
      </c>
      <c r="Q391" s="8" t="s">
        <v>59</v>
      </c>
      <c r="R391" s="8" t="s">
        <v>88</v>
      </c>
      <c r="S391" s="8" t="s">
        <v>177</v>
      </c>
    </row>
    <row r="392" spans="1:19" x14ac:dyDescent="0.25">
      <c r="A392" s="2">
        <v>391</v>
      </c>
      <c r="B392" s="2">
        <v>33</v>
      </c>
      <c r="C392" s="8" t="s">
        <v>19</v>
      </c>
      <c r="D392" s="8" t="s">
        <v>181</v>
      </c>
      <c r="E392" s="8" t="s">
        <v>69</v>
      </c>
      <c r="F392" s="7">
        <v>243.79</v>
      </c>
      <c r="G392" s="8" t="s">
        <v>167</v>
      </c>
      <c r="H392" s="8" t="s">
        <v>45</v>
      </c>
      <c r="I392" s="8" t="s">
        <v>96</v>
      </c>
      <c r="J392" s="8" t="s">
        <v>25</v>
      </c>
      <c r="K392" s="2">
        <v>1</v>
      </c>
      <c r="L392" s="8" t="s">
        <v>26</v>
      </c>
      <c r="M392" s="8" t="s">
        <v>28</v>
      </c>
      <c r="N392" s="8" t="s">
        <v>164</v>
      </c>
      <c r="O392" s="8" t="s">
        <v>164</v>
      </c>
      <c r="P392" s="2">
        <v>2</v>
      </c>
      <c r="Q392" s="8" t="s">
        <v>46</v>
      </c>
      <c r="R392" s="8" t="s">
        <v>41</v>
      </c>
      <c r="S392" s="8" t="s">
        <v>175</v>
      </c>
    </row>
    <row r="393" spans="1:19" x14ac:dyDescent="0.25">
      <c r="A393" s="2">
        <v>392</v>
      </c>
      <c r="B393" s="2">
        <v>31</v>
      </c>
      <c r="C393" s="8" t="s">
        <v>169</v>
      </c>
      <c r="D393" s="8" t="s">
        <v>163</v>
      </c>
      <c r="E393" s="8" t="s">
        <v>21</v>
      </c>
      <c r="F393" s="7">
        <v>229.34</v>
      </c>
      <c r="G393" s="8" t="s">
        <v>85</v>
      </c>
      <c r="H393" s="8" t="s">
        <v>23</v>
      </c>
      <c r="I393" s="8" t="s">
        <v>96</v>
      </c>
      <c r="J393" s="8" t="s">
        <v>58</v>
      </c>
      <c r="K393" s="2">
        <v>3</v>
      </c>
      <c r="L393" s="8" t="s">
        <v>26</v>
      </c>
      <c r="M393" s="8" t="s">
        <v>55</v>
      </c>
      <c r="N393" s="8" t="s">
        <v>164</v>
      </c>
      <c r="O393" s="8" t="s">
        <v>164</v>
      </c>
      <c r="P393" s="2">
        <v>2</v>
      </c>
      <c r="Q393" s="8" t="s">
        <v>46</v>
      </c>
      <c r="R393" s="8" t="s">
        <v>41</v>
      </c>
      <c r="S393" s="8" t="s">
        <v>175</v>
      </c>
    </row>
    <row r="394" spans="1:19" x14ac:dyDescent="0.25">
      <c r="A394" s="2">
        <v>393</v>
      </c>
      <c r="B394" s="2">
        <v>29</v>
      </c>
      <c r="C394" s="8" t="s">
        <v>169</v>
      </c>
      <c r="D394" s="8" t="s">
        <v>182</v>
      </c>
      <c r="E394" s="8" t="s">
        <v>166</v>
      </c>
      <c r="F394" s="7">
        <v>389.84</v>
      </c>
      <c r="G394" s="8" t="s">
        <v>85</v>
      </c>
      <c r="H394" s="8" t="s">
        <v>92</v>
      </c>
      <c r="I394" s="8" t="s">
        <v>53</v>
      </c>
      <c r="J394" s="8" t="s">
        <v>54</v>
      </c>
      <c r="K394" s="2">
        <v>5</v>
      </c>
      <c r="L394" s="8" t="s">
        <v>164</v>
      </c>
      <c r="M394" s="8" t="s">
        <v>28</v>
      </c>
      <c r="N394" s="8" t="s">
        <v>164</v>
      </c>
      <c r="O394" s="8" t="s">
        <v>26</v>
      </c>
      <c r="P394" s="2">
        <v>12</v>
      </c>
      <c r="Q394" s="8" t="s">
        <v>168</v>
      </c>
      <c r="R394" s="8" t="s">
        <v>30</v>
      </c>
      <c r="S394" s="8" t="s">
        <v>171</v>
      </c>
    </row>
    <row r="395" spans="1:19" x14ac:dyDescent="0.25">
      <c r="A395" s="2">
        <v>394</v>
      </c>
      <c r="B395" s="2">
        <v>40</v>
      </c>
      <c r="C395" s="8" t="s">
        <v>169</v>
      </c>
      <c r="D395" s="8" t="s">
        <v>183</v>
      </c>
      <c r="E395" s="8" t="s">
        <v>166</v>
      </c>
      <c r="F395" s="7">
        <v>268.12</v>
      </c>
      <c r="G395" s="8" t="s">
        <v>170</v>
      </c>
      <c r="H395" s="8" t="s">
        <v>23</v>
      </c>
      <c r="I395" s="8" t="s">
        <v>96</v>
      </c>
      <c r="J395" s="8" t="s">
        <v>39</v>
      </c>
      <c r="K395" s="2">
        <v>2</v>
      </c>
      <c r="L395" s="8" t="s">
        <v>26</v>
      </c>
      <c r="M395" s="8" t="s">
        <v>28</v>
      </c>
      <c r="N395" s="8" t="s">
        <v>26</v>
      </c>
      <c r="O395" s="8" t="s">
        <v>164</v>
      </c>
      <c r="P395" s="2">
        <v>11</v>
      </c>
      <c r="Q395" s="8" t="s">
        <v>59</v>
      </c>
      <c r="R395" s="8" t="s">
        <v>30</v>
      </c>
      <c r="S395" s="8" t="s">
        <v>174</v>
      </c>
    </row>
    <row r="396" spans="1:19" x14ac:dyDescent="0.25">
      <c r="A396" s="2">
        <v>395</v>
      </c>
      <c r="B396" s="2">
        <v>32</v>
      </c>
      <c r="C396" s="8" t="s">
        <v>19</v>
      </c>
      <c r="D396" s="8" t="s">
        <v>181</v>
      </c>
      <c r="E396" s="8" t="s">
        <v>21</v>
      </c>
      <c r="F396" s="7">
        <v>165.19</v>
      </c>
      <c r="G396" s="8" t="s">
        <v>167</v>
      </c>
      <c r="H396" s="8" t="s">
        <v>45</v>
      </c>
      <c r="I396" s="8" t="s">
        <v>53</v>
      </c>
      <c r="J396" s="8" t="s">
        <v>58</v>
      </c>
      <c r="K396" s="2">
        <v>2</v>
      </c>
      <c r="L396" s="8" t="s">
        <v>164</v>
      </c>
      <c r="M396" s="8" t="s">
        <v>28</v>
      </c>
      <c r="N396" s="8" t="s">
        <v>164</v>
      </c>
      <c r="O396" s="8" t="s">
        <v>164</v>
      </c>
      <c r="P396" s="2">
        <v>14</v>
      </c>
      <c r="Q396" s="8" t="s">
        <v>46</v>
      </c>
      <c r="R396" s="8" t="s">
        <v>30</v>
      </c>
      <c r="S396" s="8" t="s">
        <v>175</v>
      </c>
    </row>
    <row r="397" spans="1:19" x14ac:dyDescent="0.25">
      <c r="A397" s="2">
        <v>396</v>
      </c>
      <c r="B397" s="2">
        <v>45</v>
      </c>
      <c r="C397" s="8" t="s">
        <v>19</v>
      </c>
      <c r="D397" s="8" t="s">
        <v>180</v>
      </c>
      <c r="E397" s="8" t="s">
        <v>176</v>
      </c>
      <c r="F397" s="7">
        <v>136.5</v>
      </c>
      <c r="G397" s="8" t="s">
        <v>170</v>
      </c>
      <c r="H397" s="8" t="s">
        <v>23</v>
      </c>
      <c r="I397" s="8" t="s">
        <v>94</v>
      </c>
      <c r="J397" s="8" t="s">
        <v>25</v>
      </c>
      <c r="K397" s="2">
        <v>2</v>
      </c>
      <c r="L397" s="8" t="s">
        <v>164</v>
      </c>
      <c r="M397" s="8" t="s">
        <v>55</v>
      </c>
      <c r="N397" s="8" t="s">
        <v>164</v>
      </c>
      <c r="O397" s="8" t="s">
        <v>164</v>
      </c>
      <c r="P397" s="2">
        <v>7</v>
      </c>
      <c r="Q397" s="8" t="s">
        <v>46</v>
      </c>
      <c r="R397" s="8" t="s">
        <v>88</v>
      </c>
      <c r="S397" s="8" t="s">
        <v>174</v>
      </c>
    </row>
    <row r="398" spans="1:19" x14ac:dyDescent="0.25">
      <c r="A398" s="2">
        <v>397</v>
      </c>
      <c r="B398" s="2">
        <v>51</v>
      </c>
      <c r="C398" s="8" t="s">
        <v>19</v>
      </c>
      <c r="D398" s="8" t="s">
        <v>163</v>
      </c>
      <c r="E398" s="8" t="s">
        <v>69</v>
      </c>
      <c r="F398" s="7">
        <v>28.5</v>
      </c>
      <c r="G398" s="8" t="s">
        <v>172</v>
      </c>
      <c r="H398" s="8" t="s">
        <v>23</v>
      </c>
      <c r="I398" s="8" t="s">
        <v>108</v>
      </c>
      <c r="J398" s="8" t="s">
        <v>58</v>
      </c>
      <c r="K398" s="2">
        <v>4</v>
      </c>
      <c r="L398" s="8" t="s">
        <v>164</v>
      </c>
      <c r="M398" s="8" t="s">
        <v>28</v>
      </c>
      <c r="N398" s="8" t="s">
        <v>26</v>
      </c>
      <c r="O398" s="8" t="s">
        <v>26</v>
      </c>
      <c r="P398" s="2">
        <v>10</v>
      </c>
      <c r="Q398" s="8" t="s">
        <v>46</v>
      </c>
      <c r="R398" s="8" t="s">
        <v>41</v>
      </c>
      <c r="S398" s="8" t="s">
        <v>165</v>
      </c>
    </row>
    <row r="399" spans="1:19" x14ac:dyDescent="0.25">
      <c r="A399" s="2">
        <v>398</v>
      </c>
      <c r="B399" s="2">
        <v>19</v>
      </c>
      <c r="C399" s="8" t="s">
        <v>169</v>
      </c>
      <c r="D399" s="8" t="s">
        <v>73</v>
      </c>
      <c r="E399" s="8" t="s">
        <v>178</v>
      </c>
      <c r="F399" s="7">
        <v>295.77</v>
      </c>
      <c r="G399" s="8" t="s">
        <v>85</v>
      </c>
      <c r="H399" s="8" t="s">
        <v>45</v>
      </c>
      <c r="I399" s="8" t="s">
        <v>144</v>
      </c>
      <c r="J399" s="8" t="s">
        <v>58</v>
      </c>
      <c r="K399" s="2">
        <v>5</v>
      </c>
      <c r="L399" s="8" t="s">
        <v>164</v>
      </c>
      <c r="M399" s="8" t="s">
        <v>28</v>
      </c>
      <c r="N399" s="8" t="s">
        <v>26</v>
      </c>
      <c r="O399" s="8" t="s">
        <v>164</v>
      </c>
      <c r="P399" s="2">
        <v>14</v>
      </c>
      <c r="Q399" s="8" t="s">
        <v>35</v>
      </c>
      <c r="R399" s="8" t="s">
        <v>30</v>
      </c>
      <c r="S399" s="8" t="s">
        <v>179</v>
      </c>
    </row>
    <row r="400" spans="1:19" x14ac:dyDescent="0.25">
      <c r="A400" s="2">
        <v>399</v>
      </c>
      <c r="B400" s="2">
        <v>49</v>
      </c>
      <c r="C400" s="8" t="s">
        <v>19</v>
      </c>
      <c r="D400" s="8" t="s">
        <v>163</v>
      </c>
      <c r="E400" s="8" t="s">
        <v>21</v>
      </c>
      <c r="F400" s="7">
        <v>122.68</v>
      </c>
      <c r="G400" s="8" t="s">
        <v>173</v>
      </c>
      <c r="H400" s="8" t="s">
        <v>92</v>
      </c>
      <c r="I400" s="8" t="s">
        <v>144</v>
      </c>
      <c r="J400" s="8" t="s">
        <v>25</v>
      </c>
      <c r="K400" s="2">
        <v>4</v>
      </c>
      <c r="L400" s="8" t="s">
        <v>164</v>
      </c>
      <c r="M400" s="8" t="s">
        <v>28</v>
      </c>
      <c r="N400" s="8" t="s">
        <v>26</v>
      </c>
      <c r="O400" s="8" t="s">
        <v>26</v>
      </c>
      <c r="P400" s="2">
        <v>0</v>
      </c>
      <c r="Q400" s="8" t="s">
        <v>46</v>
      </c>
      <c r="R400" s="8" t="s">
        <v>41</v>
      </c>
      <c r="S400" s="8" t="s">
        <v>174</v>
      </c>
    </row>
    <row r="401" spans="1:19" x14ac:dyDescent="0.25">
      <c r="A401" s="2">
        <v>400</v>
      </c>
      <c r="B401" s="2">
        <v>40</v>
      </c>
      <c r="C401" s="8" t="s">
        <v>169</v>
      </c>
      <c r="D401" s="8" t="s">
        <v>182</v>
      </c>
      <c r="E401" s="8" t="s">
        <v>69</v>
      </c>
      <c r="F401" s="7">
        <v>82.59</v>
      </c>
      <c r="G401" s="8" t="s">
        <v>85</v>
      </c>
      <c r="H401" s="8" t="s">
        <v>38</v>
      </c>
      <c r="I401" s="8" t="s">
        <v>94</v>
      </c>
      <c r="J401" s="8" t="s">
        <v>25</v>
      </c>
      <c r="K401" s="2">
        <v>1</v>
      </c>
      <c r="L401" s="8" t="s">
        <v>26</v>
      </c>
      <c r="M401" s="8" t="s">
        <v>55</v>
      </c>
      <c r="N401" s="8" t="s">
        <v>164</v>
      </c>
      <c r="O401" s="8" t="s">
        <v>164</v>
      </c>
      <c r="P401" s="2">
        <v>3</v>
      </c>
      <c r="Q401" s="8" t="s">
        <v>35</v>
      </c>
      <c r="R401" s="8" t="s">
        <v>30</v>
      </c>
      <c r="S401" s="8" t="s">
        <v>174</v>
      </c>
    </row>
    <row r="402" spans="1:19" x14ac:dyDescent="0.25">
      <c r="A402" s="2">
        <v>401</v>
      </c>
      <c r="B402" s="2">
        <v>39</v>
      </c>
      <c r="C402" s="8" t="s">
        <v>19</v>
      </c>
      <c r="D402" s="8" t="s">
        <v>184</v>
      </c>
      <c r="E402" s="8" t="s">
        <v>69</v>
      </c>
      <c r="F402" s="7">
        <v>330.38</v>
      </c>
      <c r="G402" s="8" t="s">
        <v>167</v>
      </c>
      <c r="H402" s="8" t="s">
        <v>45</v>
      </c>
      <c r="I402" s="8" t="s">
        <v>96</v>
      </c>
      <c r="J402" s="8" t="s">
        <v>25</v>
      </c>
      <c r="K402" s="2">
        <v>3</v>
      </c>
      <c r="L402" s="8" t="s">
        <v>164</v>
      </c>
      <c r="M402" s="8" t="s">
        <v>55</v>
      </c>
      <c r="N402" s="8" t="s">
        <v>26</v>
      </c>
      <c r="O402" s="8" t="s">
        <v>26</v>
      </c>
      <c r="P402" s="2">
        <v>8</v>
      </c>
      <c r="Q402" s="8" t="s">
        <v>46</v>
      </c>
      <c r="R402" s="8" t="s">
        <v>30</v>
      </c>
      <c r="S402" s="8" t="s">
        <v>175</v>
      </c>
    </row>
    <row r="403" spans="1:19" x14ac:dyDescent="0.25">
      <c r="A403" s="2">
        <v>402</v>
      </c>
      <c r="B403" s="2">
        <v>42</v>
      </c>
      <c r="C403" s="8" t="s">
        <v>169</v>
      </c>
      <c r="D403" s="8" t="s">
        <v>182</v>
      </c>
      <c r="E403" s="8" t="s">
        <v>166</v>
      </c>
      <c r="F403" s="7">
        <v>343.79</v>
      </c>
      <c r="G403" s="8" t="s">
        <v>170</v>
      </c>
      <c r="H403" s="8" t="s">
        <v>45</v>
      </c>
      <c r="I403" s="8" t="s">
        <v>108</v>
      </c>
      <c r="J403" s="8" t="s">
        <v>39</v>
      </c>
      <c r="K403" s="2">
        <v>3</v>
      </c>
      <c r="L403" s="8" t="s">
        <v>164</v>
      </c>
      <c r="M403" s="8" t="s">
        <v>55</v>
      </c>
      <c r="N403" s="8" t="s">
        <v>26</v>
      </c>
      <c r="O403" s="8" t="s">
        <v>26</v>
      </c>
      <c r="P403" s="2">
        <v>5</v>
      </c>
      <c r="Q403" s="8" t="s">
        <v>27</v>
      </c>
      <c r="R403" s="8" t="s">
        <v>41</v>
      </c>
      <c r="S403" s="8" t="s">
        <v>174</v>
      </c>
    </row>
    <row r="404" spans="1:19" x14ac:dyDescent="0.25">
      <c r="A404" s="2">
        <v>403</v>
      </c>
      <c r="B404" s="2">
        <v>39</v>
      </c>
      <c r="C404" s="8" t="s">
        <v>19</v>
      </c>
      <c r="D404" s="8" t="s">
        <v>73</v>
      </c>
      <c r="E404" s="8" t="s">
        <v>178</v>
      </c>
      <c r="F404" s="7">
        <v>378.56</v>
      </c>
      <c r="G404" s="8" t="s">
        <v>85</v>
      </c>
      <c r="H404" s="8" t="s">
        <v>92</v>
      </c>
      <c r="I404" s="8" t="s">
        <v>94</v>
      </c>
      <c r="J404" s="8" t="s">
        <v>58</v>
      </c>
      <c r="K404" s="2">
        <v>2</v>
      </c>
      <c r="L404" s="8" t="s">
        <v>164</v>
      </c>
      <c r="M404" s="8" t="s">
        <v>28</v>
      </c>
      <c r="N404" s="8" t="s">
        <v>26</v>
      </c>
      <c r="O404" s="8" t="s">
        <v>164</v>
      </c>
      <c r="P404" s="2">
        <v>5</v>
      </c>
      <c r="Q404" s="8" t="s">
        <v>35</v>
      </c>
      <c r="R404" s="8" t="s">
        <v>30</v>
      </c>
      <c r="S404" s="8" t="s">
        <v>175</v>
      </c>
    </row>
    <row r="405" spans="1:19" x14ac:dyDescent="0.25">
      <c r="A405" s="2">
        <v>404</v>
      </c>
      <c r="B405" s="2">
        <v>39</v>
      </c>
      <c r="C405" s="8" t="s">
        <v>19</v>
      </c>
      <c r="D405" s="8" t="s">
        <v>163</v>
      </c>
      <c r="E405" s="8" t="s">
        <v>21</v>
      </c>
      <c r="F405" s="7">
        <v>256.75</v>
      </c>
      <c r="G405" s="8" t="s">
        <v>173</v>
      </c>
      <c r="H405" s="8" t="s">
        <v>92</v>
      </c>
      <c r="I405" s="8" t="s">
        <v>94</v>
      </c>
      <c r="J405" s="8" t="s">
        <v>25</v>
      </c>
      <c r="K405" s="2">
        <v>2</v>
      </c>
      <c r="L405" s="8" t="s">
        <v>26</v>
      </c>
      <c r="M405" s="8" t="s">
        <v>55</v>
      </c>
      <c r="N405" s="8" t="s">
        <v>26</v>
      </c>
      <c r="O405" s="8" t="s">
        <v>26</v>
      </c>
      <c r="P405" s="2">
        <v>13</v>
      </c>
      <c r="Q405" s="8" t="s">
        <v>35</v>
      </c>
      <c r="R405" s="8" t="s">
        <v>41</v>
      </c>
      <c r="S405" s="8" t="s">
        <v>175</v>
      </c>
    </row>
    <row r="406" spans="1:19" x14ac:dyDescent="0.25">
      <c r="A406" s="2">
        <v>405</v>
      </c>
      <c r="B406" s="2">
        <v>59</v>
      </c>
      <c r="C406" s="8" t="s">
        <v>19</v>
      </c>
      <c r="D406" s="8" t="s">
        <v>183</v>
      </c>
      <c r="E406" s="8" t="s">
        <v>166</v>
      </c>
      <c r="F406" s="7">
        <v>448.09</v>
      </c>
      <c r="G406" s="8" t="s">
        <v>173</v>
      </c>
      <c r="H406" s="8" t="s">
        <v>23</v>
      </c>
      <c r="I406" s="8" t="s">
        <v>144</v>
      </c>
      <c r="J406" s="8" t="s">
        <v>58</v>
      </c>
      <c r="K406" s="2">
        <v>1</v>
      </c>
      <c r="L406" s="8" t="s">
        <v>26</v>
      </c>
      <c r="M406" s="8" t="s">
        <v>55</v>
      </c>
      <c r="N406" s="8" t="s">
        <v>26</v>
      </c>
      <c r="O406" s="8" t="s">
        <v>164</v>
      </c>
      <c r="P406" s="2">
        <v>9</v>
      </c>
      <c r="Q406" s="8" t="s">
        <v>168</v>
      </c>
      <c r="R406" s="8" t="s">
        <v>30</v>
      </c>
      <c r="S406" s="8" t="s">
        <v>165</v>
      </c>
    </row>
    <row r="407" spans="1:19" x14ac:dyDescent="0.25">
      <c r="A407" s="2">
        <v>406</v>
      </c>
      <c r="B407" s="2">
        <v>23</v>
      </c>
      <c r="C407" s="8" t="s">
        <v>169</v>
      </c>
      <c r="D407" s="8" t="s">
        <v>184</v>
      </c>
      <c r="E407" s="8" t="s">
        <v>166</v>
      </c>
      <c r="F407" s="7">
        <v>468.81</v>
      </c>
      <c r="G407" s="8" t="s">
        <v>170</v>
      </c>
      <c r="H407" s="8" t="s">
        <v>45</v>
      </c>
      <c r="I407" s="8" t="s">
        <v>53</v>
      </c>
      <c r="J407" s="8" t="s">
        <v>58</v>
      </c>
      <c r="K407" s="2">
        <v>4</v>
      </c>
      <c r="L407" s="8" t="s">
        <v>26</v>
      </c>
      <c r="M407" s="8" t="s">
        <v>55</v>
      </c>
      <c r="N407" s="8" t="s">
        <v>26</v>
      </c>
      <c r="O407" s="8" t="s">
        <v>164</v>
      </c>
      <c r="P407" s="2">
        <v>10</v>
      </c>
      <c r="Q407" s="8" t="s">
        <v>46</v>
      </c>
      <c r="R407" s="8" t="s">
        <v>41</v>
      </c>
      <c r="S407" s="8" t="s">
        <v>171</v>
      </c>
    </row>
    <row r="408" spans="1:19" x14ac:dyDescent="0.25">
      <c r="A408" s="2">
        <v>407</v>
      </c>
      <c r="B408" s="2">
        <v>32</v>
      </c>
      <c r="C408" s="8" t="s">
        <v>169</v>
      </c>
      <c r="D408" s="8" t="s">
        <v>184</v>
      </c>
      <c r="E408" s="8" t="s">
        <v>176</v>
      </c>
      <c r="F408" s="7">
        <v>405.61</v>
      </c>
      <c r="G408" s="8" t="s">
        <v>170</v>
      </c>
      <c r="H408" s="8" t="s">
        <v>23</v>
      </c>
      <c r="I408" s="8" t="s">
        <v>53</v>
      </c>
      <c r="J408" s="8" t="s">
        <v>39</v>
      </c>
      <c r="K408" s="2">
        <v>5</v>
      </c>
      <c r="L408" s="8" t="s">
        <v>26</v>
      </c>
      <c r="M408" s="8" t="s">
        <v>28</v>
      </c>
      <c r="N408" s="8" t="s">
        <v>26</v>
      </c>
      <c r="O408" s="8" t="s">
        <v>164</v>
      </c>
      <c r="P408" s="2">
        <v>10</v>
      </c>
      <c r="Q408" s="8" t="s">
        <v>59</v>
      </c>
      <c r="R408" s="8" t="s">
        <v>30</v>
      </c>
      <c r="S408" s="8" t="s">
        <v>175</v>
      </c>
    </row>
    <row r="409" spans="1:19" x14ac:dyDescent="0.25">
      <c r="A409" s="2">
        <v>408</v>
      </c>
      <c r="B409" s="2">
        <v>60</v>
      </c>
      <c r="C409" s="8" t="s">
        <v>19</v>
      </c>
      <c r="D409" s="8" t="s">
        <v>183</v>
      </c>
      <c r="E409" s="8" t="s">
        <v>69</v>
      </c>
      <c r="F409" s="7">
        <v>321.44</v>
      </c>
      <c r="G409" s="8" t="s">
        <v>85</v>
      </c>
      <c r="H409" s="8" t="s">
        <v>23</v>
      </c>
      <c r="I409" s="8" t="s">
        <v>96</v>
      </c>
      <c r="J409" s="8" t="s">
        <v>58</v>
      </c>
      <c r="K409" s="2">
        <v>1</v>
      </c>
      <c r="L409" s="8" t="s">
        <v>164</v>
      </c>
      <c r="M409" s="8" t="s">
        <v>55</v>
      </c>
      <c r="N409" s="8" t="s">
        <v>26</v>
      </c>
      <c r="O409" s="8" t="s">
        <v>164</v>
      </c>
      <c r="P409" s="2">
        <v>12</v>
      </c>
      <c r="Q409" s="8" t="s">
        <v>59</v>
      </c>
      <c r="R409" s="8" t="s">
        <v>30</v>
      </c>
      <c r="S409" s="8" t="s">
        <v>177</v>
      </c>
    </row>
    <row r="410" spans="1:19" x14ac:dyDescent="0.25">
      <c r="A410" s="2">
        <v>409</v>
      </c>
      <c r="B410" s="2">
        <v>54</v>
      </c>
      <c r="C410" s="8" t="s">
        <v>19</v>
      </c>
      <c r="D410" s="8" t="s">
        <v>185</v>
      </c>
      <c r="E410" s="8" t="s">
        <v>21</v>
      </c>
      <c r="F410" s="7">
        <v>158.82</v>
      </c>
      <c r="G410" s="8" t="s">
        <v>167</v>
      </c>
      <c r="H410" s="8" t="s">
        <v>92</v>
      </c>
      <c r="I410" s="8" t="s">
        <v>96</v>
      </c>
      <c r="J410" s="8" t="s">
        <v>39</v>
      </c>
      <c r="K410" s="2">
        <v>3</v>
      </c>
      <c r="L410" s="8" t="s">
        <v>164</v>
      </c>
      <c r="M410" s="8" t="s">
        <v>28</v>
      </c>
      <c r="N410" s="8" t="s">
        <v>164</v>
      </c>
      <c r="O410" s="8" t="s">
        <v>26</v>
      </c>
      <c r="P410" s="2">
        <v>6</v>
      </c>
      <c r="Q410" s="8" t="s">
        <v>59</v>
      </c>
      <c r="R410" s="8" t="s">
        <v>88</v>
      </c>
      <c r="S410" s="8" t="s">
        <v>165</v>
      </c>
    </row>
    <row r="411" spans="1:19" x14ac:dyDescent="0.25">
      <c r="A411" s="2">
        <v>410</v>
      </c>
      <c r="B411" s="2">
        <v>50</v>
      </c>
      <c r="C411" s="8" t="s">
        <v>19</v>
      </c>
      <c r="D411" s="8" t="s">
        <v>185</v>
      </c>
      <c r="E411" s="8" t="s">
        <v>21</v>
      </c>
      <c r="F411" s="7">
        <v>491.64</v>
      </c>
      <c r="G411" s="8" t="s">
        <v>172</v>
      </c>
      <c r="H411" s="8" t="s">
        <v>92</v>
      </c>
      <c r="I411" s="8" t="s">
        <v>94</v>
      </c>
      <c r="J411" s="8" t="s">
        <v>25</v>
      </c>
      <c r="K411" s="2">
        <v>3</v>
      </c>
      <c r="L411" s="8" t="s">
        <v>26</v>
      </c>
      <c r="M411" s="8" t="s">
        <v>28</v>
      </c>
      <c r="N411" s="8" t="s">
        <v>164</v>
      </c>
      <c r="O411" s="8" t="s">
        <v>26</v>
      </c>
      <c r="P411" s="2">
        <v>10</v>
      </c>
      <c r="Q411" s="8" t="s">
        <v>59</v>
      </c>
      <c r="R411" s="8" t="s">
        <v>41</v>
      </c>
      <c r="S411" s="8" t="s">
        <v>165</v>
      </c>
    </row>
    <row r="412" spans="1:19" x14ac:dyDescent="0.25">
      <c r="A412" s="2">
        <v>411</v>
      </c>
      <c r="B412" s="2">
        <v>25</v>
      </c>
      <c r="C412" s="8" t="s">
        <v>169</v>
      </c>
      <c r="D412" s="8" t="s">
        <v>182</v>
      </c>
      <c r="E412" s="8" t="s">
        <v>21</v>
      </c>
      <c r="F412" s="7">
        <v>144.33000000000001</v>
      </c>
      <c r="G412" s="8" t="s">
        <v>173</v>
      </c>
      <c r="H412" s="8" t="s">
        <v>23</v>
      </c>
      <c r="I412" s="8" t="s">
        <v>96</v>
      </c>
      <c r="J412" s="8" t="s">
        <v>25</v>
      </c>
      <c r="K412" s="2">
        <v>4</v>
      </c>
      <c r="L412" s="8" t="s">
        <v>164</v>
      </c>
      <c r="M412" s="8" t="s">
        <v>28</v>
      </c>
      <c r="N412" s="8" t="s">
        <v>26</v>
      </c>
      <c r="O412" s="8" t="s">
        <v>26</v>
      </c>
      <c r="P412" s="2">
        <v>6</v>
      </c>
      <c r="Q412" s="8" t="s">
        <v>27</v>
      </c>
      <c r="R412" s="8" t="s">
        <v>30</v>
      </c>
      <c r="S412" s="8" t="s">
        <v>171</v>
      </c>
    </row>
    <row r="413" spans="1:19" x14ac:dyDescent="0.25">
      <c r="A413" s="2">
        <v>412</v>
      </c>
      <c r="B413" s="2">
        <v>61</v>
      </c>
      <c r="C413" s="8" t="s">
        <v>19</v>
      </c>
      <c r="D413" s="8" t="s">
        <v>181</v>
      </c>
      <c r="E413" s="8" t="s">
        <v>166</v>
      </c>
      <c r="F413" s="7">
        <v>109.3</v>
      </c>
      <c r="G413" s="8" t="s">
        <v>170</v>
      </c>
      <c r="H413" s="8" t="s">
        <v>45</v>
      </c>
      <c r="I413" s="8" t="s">
        <v>53</v>
      </c>
      <c r="J413" s="8" t="s">
        <v>58</v>
      </c>
      <c r="K413" s="2">
        <v>1</v>
      </c>
      <c r="L413" s="8" t="s">
        <v>26</v>
      </c>
      <c r="M413" s="8" t="s">
        <v>28</v>
      </c>
      <c r="N413" s="8" t="s">
        <v>164</v>
      </c>
      <c r="O413" s="8" t="s">
        <v>26</v>
      </c>
      <c r="P413" s="2">
        <v>5</v>
      </c>
      <c r="Q413" s="8" t="s">
        <v>59</v>
      </c>
      <c r="R413" s="8" t="s">
        <v>88</v>
      </c>
      <c r="S413" s="8" t="s">
        <v>177</v>
      </c>
    </row>
    <row r="414" spans="1:19" x14ac:dyDescent="0.25">
      <c r="A414" s="2">
        <v>413</v>
      </c>
      <c r="B414" s="2">
        <v>61</v>
      </c>
      <c r="C414" s="8" t="s">
        <v>19</v>
      </c>
      <c r="D414" s="8" t="s">
        <v>185</v>
      </c>
      <c r="E414" s="8" t="s">
        <v>176</v>
      </c>
      <c r="F414" s="7">
        <v>226.66</v>
      </c>
      <c r="G414" s="8" t="s">
        <v>172</v>
      </c>
      <c r="H414" s="8" t="s">
        <v>45</v>
      </c>
      <c r="I414" s="8" t="s">
        <v>108</v>
      </c>
      <c r="J414" s="8" t="s">
        <v>39</v>
      </c>
      <c r="K414" s="2">
        <v>5</v>
      </c>
      <c r="L414" s="8" t="s">
        <v>26</v>
      </c>
      <c r="M414" s="8" t="s">
        <v>55</v>
      </c>
      <c r="N414" s="8" t="s">
        <v>164</v>
      </c>
      <c r="O414" s="8" t="s">
        <v>26</v>
      </c>
      <c r="P414" s="2">
        <v>8</v>
      </c>
      <c r="Q414" s="8" t="s">
        <v>168</v>
      </c>
      <c r="R414" s="8" t="s">
        <v>41</v>
      </c>
      <c r="S414" s="8" t="s">
        <v>177</v>
      </c>
    </row>
    <row r="415" spans="1:19" x14ac:dyDescent="0.25">
      <c r="A415" s="2">
        <v>414</v>
      </c>
      <c r="B415" s="2">
        <v>22</v>
      </c>
      <c r="C415" s="8" t="s">
        <v>19</v>
      </c>
      <c r="D415" s="8" t="s">
        <v>182</v>
      </c>
      <c r="E415" s="8" t="s">
        <v>178</v>
      </c>
      <c r="F415" s="7">
        <v>37.85</v>
      </c>
      <c r="G415" s="8" t="s">
        <v>172</v>
      </c>
      <c r="H415" s="8" t="s">
        <v>23</v>
      </c>
      <c r="I415" s="8" t="s">
        <v>144</v>
      </c>
      <c r="J415" s="8" t="s">
        <v>39</v>
      </c>
      <c r="K415" s="2">
        <v>1</v>
      </c>
      <c r="L415" s="8" t="s">
        <v>26</v>
      </c>
      <c r="M415" s="8" t="s">
        <v>55</v>
      </c>
      <c r="N415" s="8" t="s">
        <v>164</v>
      </c>
      <c r="O415" s="8" t="s">
        <v>164</v>
      </c>
      <c r="P415" s="2">
        <v>7</v>
      </c>
      <c r="Q415" s="8" t="s">
        <v>59</v>
      </c>
      <c r="R415" s="8" t="s">
        <v>30</v>
      </c>
      <c r="S415" s="8" t="s">
        <v>171</v>
      </c>
    </row>
    <row r="416" spans="1:19" x14ac:dyDescent="0.25">
      <c r="A416" s="2">
        <v>415</v>
      </c>
      <c r="B416" s="2">
        <v>56</v>
      </c>
      <c r="C416" s="8" t="s">
        <v>19</v>
      </c>
      <c r="D416" s="8" t="s">
        <v>185</v>
      </c>
      <c r="E416" s="8" t="s">
        <v>166</v>
      </c>
      <c r="F416" s="7">
        <v>489.46</v>
      </c>
      <c r="G416" s="8" t="s">
        <v>172</v>
      </c>
      <c r="H416" s="8" t="s">
        <v>38</v>
      </c>
      <c r="I416" s="8" t="s">
        <v>53</v>
      </c>
      <c r="J416" s="8" t="s">
        <v>54</v>
      </c>
      <c r="K416" s="2">
        <v>1</v>
      </c>
      <c r="L416" s="8" t="s">
        <v>164</v>
      </c>
      <c r="M416" s="8" t="s">
        <v>28</v>
      </c>
      <c r="N416" s="8" t="s">
        <v>26</v>
      </c>
      <c r="O416" s="8" t="s">
        <v>164</v>
      </c>
      <c r="P416" s="2">
        <v>11</v>
      </c>
      <c r="Q416" s="8" t="s">
        <v>168</v>
      </c>
      <c r="R416" s="8" t="s">
        <v>30</v>
      </c>
      <c r="S416" s="8" t="s">
        <v>165</v>
      </c>
    </row>
    <row r="417" spans="1:19" x14ac:dyDescent="0.25">
      <c r="A417" s="2">
        <v>416</v>
      </c>
      <c r="B417" s="2">
        <v>21</v>
      </c>
      <c r="C417" s="8" t="s">
        <v>169</v>
      </c>
      <c r="D417" s="8" t="s">
        <v>73</v>
      </c>
      <c r="E417" s="8" t="s">
        <v>178</v>
      </c>
      <c r="F417" s="7">
        <v>298.33</v>
      </c>
      <c r="G417" s="8" t="s">
        <v>167</v>
      </c>
      <c r="H417" s="8" t="s">
        <v>38</v>
      </c>
      <c r="I417" s="8" t="s">
        <v>96</v>
      </c>
      <c r="J417" s="8" t="s">
        <v>54</v>
      </c>
      <c r="K417" s="2">
        <v>4</v>
      </c>
      <c r="L417" s="8" t="s">
        <v>26</v>
      </c>
      <c r="M417" s="8" t="s">
        <v>28</v>
      </c>
      <c r="N417" s="8" t="s">
        <v>26</v>
      </c>
      <c r="O417" s="8" t="s">
        <v>26</v>
      </c>
      <c r="P417" s="2">
        <v>7</v>
      </c>
      <c r="Q417" s="8" t="s">
        <v>35</v>
      </c>
      <c r="R417" s="8" t="s">
        <v>30</v>
      </c>
      <c r="S417" s="8" t="s">
        <v>171</v>
      </c>
    </row>
    <row r="418" spans="1:19" x14ac:dyDescent="0.25">
      <c r="A418" s="2">
        <v>417</v>
      </c>
      <c r="B418" s="2">
        <v>23</v>
      </c>
      <c r="C418" s="8" t="s">
        <v>169</v>
      </c>
      <c r="D418" s="8" t="s">
        <v>180</v>
      </c>
      <c r="E418" s="8" t="s">
        <v>176</v>
      </c>
      <c r="F418" s="7">
        <v>282.91000000000003</v>
      </c>
      <c r="G418" s="8" t="s">
        <v>170</v>
      </c>
      <c r="H418" s="8" t="s">
        <v>92</v>
      </c>
      <c r="I418" s="8" t="s">
        <v>144</v>
      </c>
      <c r="J418" s="8" t="s">
        <v>25</v>
      </c>
      <c r="K418" s="2">
        <v>5</v>
      </c>
      <c r="L418" s="8" t="s">
        <v>26</v>
      </c>
      <c r="M418" s="8" t="s">
        <v>28</v>
      </c>
      <c r="N418" s="8" t="s">
        <v>164</v>
      </c>
      <c r="O418" s="8" t="s">
        <v>26</v>
      </c>
      <c r="P418" s="2">
        <v>1</v>
      </c>
      <c r="Q418" s="8" t="s">
        <v>46</v>
      </c>
      <c r="R418" s="8" t="s">
        <v>41</v>
      </c>
      <c r="S418" s="8" t="s">
        <v>171</v>
      </c>
    </row>
    <row r="419" spans="1:19" x14ac:dyDescent="0.25">
      <c r="A419" s="2">
        <v>418</v>
      </c>
      <c r="B419" s="2">
        <v>62</v>
      </c>
      <c r="C419" s="8" t="s">
        <v>19</v>
      </c>
      <c r="D419" s="8" t="s">
        <v>181</v>
      </c>
      <c r="E419" s="8" t="s">
        <v>69</v>
      </c>
      <c r="F419" s="7">
        <v>331.34</v>
      </c>
      <c r="G419" s="8" t="s">
        <v>173</v>
      </c>
      <c r="H419" s="8" t="s">
        <v>45</v>
      </c>
      <c r="I419" s="8" t="s">
        <v>144</v>
      </c>
      <c r="J419" s="8" t="s">
        <v>25</v>
      </c>
      <c r="K419" s="2">
        <v>3</v>
      </c>
      <c r="L419" s="8" t="s">
        <v>164</v>
      </c>
      <c r="M419" s="8" t="s">
        <v>28</v>
      </c>
      <c r="N419" s="8" t="s">
        <v>26</v>
      </c>
      <c r="O419" s="8" t="s">
        <v>164</v>
      </c>
      <c r="P419" s="2">
        <v>6</v>
      </c>
      <c r="Q419" s="8" t="s">
        <v>59</v>
      </c>
      <c r="R419" s="8" t="s">
        <v>88</v>
      </c>
      <c r="S419" s="8" t="s">
        <v>177</v>
      </c>
    </row>
    <row r="420" spans="1:19" x14ac:dyDescent="0.25">
      <c r="A420" s="2">
        <v>419</v>
      </c>
      <c r="B420" s="2">
        <v>49</v>
      </c>
      <c r="C420" s="8" t="s">
        <v>19</v>
      </c>
      <c r="D420" s="8" t="s">
        <v>182</v>
      </c>
      <c r="E420" s="8" t="s">
        <v>21</v>
      </c>
      <c r="F420" s="7">
        <v>253.54</v>
      </c>
      <c r="G420" s="8" t="s">
        <v>170</v>
      </c>
      <c r="H420" s="8" t="s">
        <v>23</v>
      </c>
      <c r="I420" s="8" t="s">
        <v>94</v>
      </c>
      <c r="J420" s="8" t="s">
        <v>54</v>
      </c>
      <c r="K420" s="2">
        <v>2</v>
      </c>
      <c r="L420" s="8" t="s">
        <v>164</v>
      </c>
      <c r="M420" s="8" t="s">
        <v>55</v>
      </c>
      <c r="N420" s="8" t="s">
        <v>164</v>
      </c>
      <c r="O420" s="8" t="s">
        <v>26</v>
      </c>
      <c r="P420" s="2">
        <v>14</v>
      </c>
      <c r="Q420" s="8" t="s">
        <v>168</v>
      </c>
      <c r="R420" s="8" t="s">
        <v>30</v>
      </c>
      <c r="S420" s="8" t="s">
        <v>174</v>
      </c>
    </row>
    <row r="421" spans="1:19" x14ac:dyDescent="0.25">
      <c r="A421" s="2">
        <v>420</v>
      </c>
      <c r="B421" s="2">
        <v>47</v>
      </c>
      <c r="C421" s="8" t="s">
        <v>169</v>
      </c>
      <c r="D421" s="8" t="s">
        <v>180</v>
      </c>
      <c r="E421" s="8" t="s">
        <v>178</v>
      </c>
      <c r="F421" s="7">
        <v>25.71</v>
      </c>
      <c r="G421" s="8" t="s">
        <v>85</v>
      </c>
      <c r="H421" s="8" t="s">
        <v>23</v>
      </c>
      <c r="I421" s="8" t="s">
        <v>96</v>
      </c>
      <c r="J421" s="8" t="s">
        <v>39</v>
      </c>
      <c r="K421" s="2">
        <v>5</v>
      </c>
      <c r="L421" s="8" t="s">
        <v>164</v>
      </c>
      <c r="M421" s="8" t="s">
        <v>55</v>
      </c>
      <c r="N421" s="8" t="s">
        <v>26</v>
      </c>
      <c r="O421" s="8" t="s">
        <v>26</v>
      </c>
      <c r="P421" s="2">
        <v>11</v>
      </c>
      <c r="Q421" s="8" t="s">
        <v>168</v>
      </c>
      <c r="R421" s="8" t="s">
        <v>88</v>
      </c>
      <c r="S421" s="8" t="s">
        <v>174</v>
      </c>
    </row>
    <row r="422" spans="1:19" x14ac:dyDescent="0.25">
      <c r="A422" s="2">
        <v>421</v>
      </c>
      <c r="B422" s="2">
        <v>64</v>
      </c>
      <c r="C422" s="8" t="s">
        <v>169</v>
      </c>
      <c r="D422" s="8" t="s">
        <v>180</v>
      </c>
      <c r="E422" s="8" t="s">
        <v>166</v>
      </c>
      <c r="F422" s="7">
        <v>310.02999999999997</v>
      </c>
      <c r="G422" s="8" t="s">
        <v>173</v>
      </c>
      <c r="H422" s="8" t="s">
        <v>45</v>
      </c>
      <c r="I422" s="8" t="s">
        <v>94</v>
      </c>
      <c r="J422" s="8" t="s">
        <v>58</v>
      </c>
      <c r="K422" s="2">
        <v>3</v>
      </c>
      <c r="L422" s="8" t="s">
        <v>164</v>
      </c>
      <c r="M422" s="8" t="s">
        <v>28</v>
      </c>
      <c r="N422" s="8" t="s">
        <v>164</v>
      </c>
      <c r="O422" s="8" t="s">
        <v>26</v>
      </c>
      <c r="P422" s="2">
        <v>0</v>
      </c>
      <c r="Q422" s="8" t="s">
        <v>46</v>
      </c>
      <c r="R422" s="8" t="s">
        <v>41</v>
      </c>
      <c r="S422" s="8" t="s">
        <v>177</v>
      </c>
    </row>
    <row r="423" spans="1:19" x14ac:dyDescent="0.25">
      <c r="A423" s="2">
        <v>422</v>
      </c>
      <c r="B423" s="2">
        <v>52</v>
      </c>
      <c r="C423" s="8" t="s">
        <v>19</v>
      </c>
      <c r="D423" s="8" t="s">
        <v>163</v>
      </c>
      <c r="E423" s="8" t="s">
        <v>178</v>
      </c>
      <c r="F423" s="7">
        <v>360.93</v>
      </c>
      <c r="G423" s="8" t="s">
        <v>170</v>
      </c>
      <c r="H423" s="8" t="s">
        <v>92</v>
      </c>
      <c r="I423" s="8" t="s">
        <v>144</v>
      </c>
      <c r="J423" s="8" t="s">
        <v>58</v>
      </c>
      <c r="K423" s="2">
        <v>4</v>
      </c>
      <c r="L423" s="8" t="s">
        <v>164</v>
      </c>
      <c r="M423" s="8" t="s">
        <v>55</v>
      </c>
      <c r="N423" s="8" t="s">
        <v>26</v>
      </c>
      <c r="O423" s="8" t="s">
        <v>26</v>
      </c>
      <c r="P423" s="2">
        <v>9</v>
      </c>
      <c r="Q423" s="8" t="s">
        <v>35</v>
      </c>
      <c r="R423" s="8" t="s">
        <v>41</v>
      </c>
      <c r="S423" s="8" t="s">
        <v>165</v>
      </c>
    </row>
    <row r="424" spans="1:19" x14ac:dyDescent="0.25">
      <c r="A424" s="2">
        <v>423</v>
      </c>
      <c r="B424" s="2">
        <v>57</v>
      </c>
      <c r="C424" s="8" t="s">
        <v>169</v>
      </c>
      <c r="D424" s="8" t="s">
        <v>185</v>
      </c>
      <c r="E424" s="8" t="s">
        <v>69</v>
      </c>
      <c r="F424" s="7">
        <v>214.21</v>
      </c>
      <c r="G424" s="8" t="s">
        <v>173</v>
      </c>
      <c r="H424" s="8" t="s">
        <v>92</v>
      </c>
      <c r="I424" s="8" t="s">
        <v>94</v>
      </c>
      <c r="J424" s="8" t="s">
        <v>39</v>
      </c>
      <c r="K424" s="2">
        <v>5</v>
      </c>
      <c r="L424" s="8" t="s">
        <v>164</v>
      </c>
      <c r="M424" s="8" t="s">
        <v>55</v>
      </c>
      <c r="N424" s="8" t="s">
        <v>26</v>
      </c>
      <c r="O424" s="8" t="s">
        <v>164</v>
      </c>
      <c r="P424" s="2">
        <v>14</v>
      </c>
      <c r="Q424" s="8" t="s">
        <v>59</v>
      </c>
      <c r="R424" s="8" t="s">
        <v>30</v>
      </c>
      <c r="S424" s="8" t="s">
        <v>165</v>
      </c>
    </row>
    <row r="425" spans="1:19" x14ac:dyDescent="0.25">
      <c r="A425" s="2">
        <v>424</v>
      </c>
      <c r="B425" s="2">
        <v>33</v>
      </c>
      <c r="C425" s="8" t="s">
        <v>169</v>
      </c>
      <c r="D425" s="8" t="s">
        <v>163</v>
      </c>
      <c r="E425" s="8" t="s">
        <v>21</v>
      </c>
      <c r="F425" s="7">
        <v>381.07</v>
      </c>
      <c r="G425" s="8" t="s">
        <v>85</v>
      </c>
      <c r="H425" s="8" t="s">
        <v>38</v>
      </c>
      <c r="I425" s="8" t="s">
        <v>96</v>
      </c>
      <c r="J425" s="8" t="s">
        <v>25</v>
      </c>
      <c r="K425" s="2">
        <v>5</v>
      </c>
      <c r="L425" s="8" t="s">
        <v>26</v>
      </c>
      <c r="M425" s="8" t="s">
        <v>55</v>
      </c>
      <c r="N425" s="8" t="s">
        <v>164</v>
      </c>
      <c r="O425" s="8" t="s">
        <v>164</v>
      </c>
      <c r="P425" s="2">
        <v>7</v>
      </c>
      <c r="Q425" s="8" t="s">
        <v>168</v>
      </c>
      <c r="R425" s="8" t="s">
        <v>30</v>
      </c>
      <c r="S425" s="8" t="s">
        <v>175</v>
      </c>
    </row>
    <row r="426" spans="1:19" x14ac:dyDescent="0.25">
      <c r="A426" s="2">
        <v>425</v>
      </c>
      <c r="B426" s="2">
        <v>30</v>
      </c>
      <c r="C426" s="8" t="s">
        <v>19</v>
      </c>
      <c r="D426" s="8" t="s">
        <v>183</v>
      </c>
      <c r="E426" s="8" t="s">
        <v>178</v>
      </c>
      <c r="F426" s="7">
        <v>121.23</v>
      </c>
      <c r="G426" s="8" t="s">
        <v>173</v>
      </c>
      <c r="H426" s="8" t="s">
        <v>45</v>
      </c>
      <c r="I426" s="8" t="s">
        <v>53</v>
      </c>
      <c r="J426" s="8" t="s">
        <v>58</v>
      </c>
      <c r="K426" s="2">
        <v>3</v>
      </c>
      <c r="L426" s="8" t="s">
        <v>164</v>
      </c>
      <c r="M426" s="8" t="s">
        <v>55</v>
      </c>
      <c r="N426" s="8" t="s">
        <v>164</v>
      </c>
      <c r="O426" s="8" t="s">
        <v>26</v>
      </c>
      <c r="P426" s="2">
        <v>12</v>
      </c>
      <c r="Q426" s="8" t="s">
        <v>59</v>
      </c>
      <c r="R426" s="8" t="s">
        <v>30</v>
      </c>
      <c r="S426" s="8" t="s">
        <v>175</v>
      </c>
    </row>
    <row r="427" spans="1:19" x14ac:dyDescent="0.25">
      <c r="A427" s="2">
        <v>426</v>
      </c>
      <c r="B427" s="2">
        <v>59</v>
      </c>
      <c r="C427" s="8" t="s">
        <v>169</v>
      </c>
      <c r="D427" s="8" t="s">
        <v>73</v>
      </c>
      <c r="E427" s="8" t="s">
        <v>69</v>
      </c>
      <c r="F427" s="7">
        <v>118.43</v>
      </c>
      <c r="G427" s="8" t="s">
        <v>172</v>
      </c>
      <c r="H427" s="8" t="s">
        <v>45</v>
      </c>
      <c r="I427" s="8" t="s">
        <v>108</v>
      </c>
      <c r="J427" s="8" t="s">
        <v>39</v>
      </c>
      <c r="K427" s="2">
        <v>3</v>
      </c>
      <c r="L427" s="8" t="s">
        <v>164</v>
      </c>
      <c r="M427" s="8" t="s">
        <v>28</v>
      </c>
      <c r="N427" s="8" t="s">
        <v>164</v>
      </c>
      <c r="O427" s="8" t="s">
        <v>164</v>
      </c>
      <c r="P427" s="2">
        <v>2</v>
      </c>
      <c r="Q427" s="8" t="s">
        <v>27</v>
      </c>
      <c r="R427" s="8" t="s">
        <v>88</v>
      </c>
      <c r="S427" s="8" t="s">
        <v>165</v>
      </c>
    </row>
    <row r="428" spans="1:19" x14ac:dyDescent="0.25">
      <c r="A428" s="2">
        <v>427</v>
      </c>
      <c r="B428" s="2">
        <v>47</v>
      </c>
      <c r="C428" s="8" t="s">
        <v>169</v>
      </c>
      <c r="D428" s="8" t="s">
        <v>73</v>
      </c>
      <c r="E428" s="8" t="s">
        <v>166</v>
      </c>
      <c r="F428" s="7">
        <v>89.09</v>
      </c>
      <c r="G428" s="8" t="s">
        <v>167</v>
      </c>
      <c r="H428" s="8" t="s">
        <v>23</v>
      </c>
      <c r="I428" s="8" t="s">
        <v>53</v>
      </c>
      <c r="J428" s="8" t="s">
        <v>58</v>
      </c>
      <c r="K428" s="2">
        <v>1</v>
      </c>
      <c r="L428" s="8" t="s">
        <v>164</v>
      </c>
      <c r="M428" s="8" t="s">
        <v>55</v>
      </c>
      <c r="N428" s="8" t="s">
        <v>164</v>
      </c>
      <c r="O428" s="8" t="s">
        <v>26</v>
      </c>
      <c r="P428" s="2">
        <v>10</v>
      </c>
      <c r="Q428" s="8" t="s">
        <v>168</v>
      </c>
      <c r="R428" s="8" t="s">
        <v>88</v>
      </c>
      <c r="S428" s="8" t="s">
        <v>174</v>
      </c>
    </row>
    <row r="429" spans="1:19" x14ac:dyDescent="0.25">
      <c r="A429" s="2">
        <v>428</v>
      </c>
      <c r="B429" s="2">
        <v>36</v>
      </c>
      <c r="C429" s="8" t="s">
        <v>19</v>
      </c>
      <c r="D429" s="8" t="s">
        <v>73</v>
      </c>
      <c r="E429" s="8" t="s">
        <v>176</v>
      </c>
      <c r="F429" s="7">
        <v>192.28</v>
      </c>
      <c r="G429" s="8" t="s">
        <v>85</v>
      </c>
      <c r="H429" s="8" t="s">
        <v>45</v>
      </c>
      <c r="I429" s="8" t="s">
        <v>144</v>
      </c>
      <c r="J429" s="8" t="s">
        <v>39</v>
      </c>
      <c r="K429" s="2">
        <v>1</v>
      </c>
      <c r="L429" s="8" t="s">
        <v>26</v>
      </c>
      <c r="M429" s="8" t="s">
        <v>28</v>
      </c>
      <c r="N429" s="8" t="s">
        <v>26</v>
      </c>
      <c r="O429" s="8" t="s">
        <v>164</v>
      </c>
      <c r="P429" s="2">
        <v>12</v>
      </c>
      <c r="Q429" s="8" t="s">
        <v>35</v>
      </c>
      <c r="R429" s="8" t="s">
        <v>30</v>
      </c>
      <c r="S429" s="8" t="s">
        <v>175</v>
      </c>
    </row>
    <row r="430" spans="1:19" x14ac:dyDescent="0.25">
      <c r="A430" s="2">
        <v>429</v>
      </c>
      <c r="B430" s="2">
        <v>34</v>
      </c>
      <c r="C430" s="8" t="s">
        <v>19</v>
      </c>
      <c r="D430" s="8" t="s">
        <v>181</v>
      </c>
      <c r="E430" s="8" t="s">
        <v>166</v>
      </c>
      <c r="F430" s="7">
        <v>425.04</v>
      </c>
      <c r="G430" s="8" t="s">
        <v>173</v>
      </c>
      <c r="H430" s="8" t="s">
        <v>38</v>
      </c>
      <c r="I430" s="8" t="s">
        <v>53</v>
      </c>
      <c r="J430" s="8" t="s">
        <v>54</v>
      </c>
      <c r="K430" s="2">
        <v>5</v>
      </c>
      <c r="L430" s="8" t="s">
        <v>164</v>
      </c>
      <c r="M430" s="8" t="s">
        <v>55</v>
      </c>
      <c r="N430" s="8" t="s">
        <v>26</v>
      </c>
      <c r="O430" s="8" t="s">
        <v>26</v>
      </c>
      <c r="P430" s="2">
        <v>8</v>
      </c>
      <c r="Q430" s="8" t="s">
        <v>46</v>
      </c>
      <c r="R430" s="8" t="s">
        <v>41</v>
      </c>
      <c r="S430" s="8" t="s">
        <v>175</v>
      </c>
    </row>
    <row r="431" spans="1:19" x14ac:dyDescent="0.25">
      <c r="A431" s="2">
        <v>430</v>
      </c>
      <c r="B431" s="2">
        <v>36</v>
      </c>
      <c r="C431" s="8" t="s">
        <v>169</v>
      </c>
      <c r="D431" s="8" t="s">
        <v>184</v>
      </c>
      <c r="E431" s="8" t="s">
        <v>21</v>
      </c>
      <c r="F431" s="7">
        <v>415.68</v>
      </c>
      <c r="G431" s="8" t="s">
        <v>85</v>
      </c>
      <c r="H431" s="8" t="s">
        <v>45</v>
      </c>
      <c r="I431" s="8" t="s">
        <v>94</v>
      </c>
      <c r="J431" s="8" t="s">
        <v>54</v>
      </c>
      <c r="K431" s="2">
        <v>2</v>
      </c>
      <c r="L431" s="8" t="s">
        <v>26</v>
      </c>
      <c r="M431" s="8" t="s">
        <v>55</v>
      </c>
      <c r="N431" s="8" t="s">
        <v>164</v>
      </c>
      <c r="O431" s="8" t="s">
        <v>164</v>
      </c>
      <c r="P431" s="2">
        <v>14</v>
      </c>
      <c r="Q431" s="8" t="s">
        <v>168</v>
      </c>
      <c r="R431" s="8" t="s">
        <v>41</v>
      </c>
      <c r="S431" s="8" t="s">
        <v>175</v>
      </c>
    </row>
    <row r="432" spans="1:19" x14ac:dyDescent="0.25">
      <c r="A432" s="2">
        <v>431</v>
      </c>
      <c r="B432" s="2">
        <v>45</v>
      </c>
      <c r="C432" s="8" t="s">
        <v>19</v>
      </c>
      <c r="D432" s="8" t="s">
        <v>181</v>
      </c>
      <c r="E432" s="8" t="s">
        <v>166</v>
      </c>
      <c r="F432" s="7">
        <v>197.58</v>
      </c>
      <c r="G432" s="8" t="s">
        <v>172</v>
      </c>
      <c r="H432" s="8" t="s">
        <v>23</v>
      </c>
      <c r="I432" s="8" t="s">
        <v>96</v>
      </c>
      <c r="J432" s="8" t="s">
        <v>58</v>
      </c>
      <c r="K432" s="2">
        <v>4</v>
      </c>
      <c r="L432" s="8" t="s">
        <v>26</v>
      </c>
      <c r="M432" s="8" t="s">
        <v>28</v>
      </c>
      <c r="N432" s="8" t="s">
        <v>164</v>
      </c>
      <c r="O432" s="8" t="s">
        <v>164</v>
      </c>
      <c r="P432" s="2">
        <v>4</v>
      </c>
      <c r="Q432" s="8" t="s">
        <v>27</v>
      </c>
      <c r="R432" s="8" t="s">
        <v>30</v>
      </c>
      <c r="S432" s="8" t="s">
        <v>174</v>
      </c>
    </row>
    <row r="433" spans="1:19" x14ac:dyDescent="0.25">
      <c r="A433" s="2">
        <v>432</v>
      </c>
      <c r="B433" s="2">
        <v>43</v>
      </c>
      <c r="C433" s="8" t="s">
        <v>169</v>
      </c>
      <c r="D433" s="8" t="s">
        <v>182</v>
      </c>
      <c r="E433" s="8" t="s">
        <v>166</v>
      </c>
      <c r="F433" s="7">
        <v>298.67</v>
      </c>
      <c r="G433" s="8" t="s">
        <v>167</v>
      </c>
      <c r="H433" s="8" t="s">
        <v>38</v>
      </c>
      <c r="I433" s="8" t="s">
        <v>53</v>
      </c>
      <c r="J433" s="8" t="s">
        <v>58</v>
      </c>
      <c r="K433" s="2">
        <v>3</v>
      </c>
      <c r="L433" s="8" t="s">
        <v>26</v>
      </c>
      <c r="M433" s="8" t="s">
        <v>55</v>
      </c>
      <c r="N433" s="8" t="s">
        <v>26</v>
      </c>
      <c r="O433" s="8" t="s">
        <v>164</v>
      </c>
      <c r="P433" s="2">
        <v>6</v>
      </c>
      <c r="Q433" s="8" t="s">
        <v>46</v>
      </c>
      <c r="R433" s="8" t="s">
        <v>88</v>
      </c>
      <c r="S433" s="8" t="s">
        <v>174</v>
      </c>
    </row>
    <row r="434" spans="1:19" x14ac:dyDescent="0.25">
      <c r="A434" s="2">
        <v>433</v>
      </c>
      <c r="B434" s="2">
        <v>54</v>
      </c>
      <c r="C434" s="8" t="s">
        <v>19</v>
      </c>
      <c r="D434" s="8" t="s">
        <v>180</v>
      </c>
      <c r="E434" s="8" t="s">
        <v>166</v>
      </c>
      <c r="F434" s="7">
        <v>363.2</v>
      </c>
      <c r="G434" s="8" t="s">
        <v>85</v>
      </c>
      <c r="H434" s="8" t="s">
        <v>23</v>
      </c>
      <c r="I434" s="8" t="s">
        <v>53</v>
      </c>
      <c r="J434" s="8" t="s">
        <v>58</v>
      </c>
      <c r="K434" s="2">
        <v>1</v>
      </c>
      <c r="L434" s="8" t="s">
        <v>26</v>
      </c>
      <c r="M434" s="8" t="s">
        <v>28</v>
      </c>
      <c r="N434" s="8" t="s">
        <v>26</v>
      </c>
      <c r="O434" s="8" t="s">
        <v>26</v>
      </c>
      <c r="P434" s="2">
        <v>13</v>
      </c>
      <c r="Q434" s="8" t="s">
        <v>35</v>
      </c>
      <c r="R434" s="8" t="s">
        <v>41</v>
      </c>
      <c r="S434" s="8" t="s">
        <v>165</v>
      </c>
    </row>
    <row r="435" spans="1:19" x14ac:dyDescent="0.25">
      <c r="A435" s="2">
        <v>434</v>
      </c>
      <c r="B435" s="2">
        <v>43</v>
      </c>
      <c r="C435" s="8" t="s">
        <v>169</v>
      </c>
      <c r="D435" s="8" t="s">
        <v>180</v>
      </c>
      <c r="E435" s="8" t="s">
        <v>166</v>
      </c>
      <c r="F435" s="7">
        <v>128.19</v>
      </c>
      <c r="G435" s="8" t="s">
        <v>172</v>
      </c>
      <c r="H435" s="8" t="s">
        <v>45</v>
      </c>
      <c r="I435" s="8" t="s">
        <v>96</v>
      </c>
      <c r="J435" s="8" t="s">
        <v>58</v>
      </c>
      <c r="K435" s="2">
        <v>4</v>
      </c>
      <c r="L435" s="8" t="s">
        <v>164</v>
      </c>
      <c r="M435" s="8" t="s">
        <v>55</v>
      </c>
      <c r="N435" s="8" t="s">
        <v>26</v>
      </c>
      <c r="O435" s="8" t="s">
        <v>164</v>
      </c>
      <c r="P435" s="2">
        <v>6</v>
      </c>
      <c r="Q435" s="8" t="s">
        <v>59</v>
      </c>
      <c r="R435" s="8" t="s">
        <v>88</v>
      </c>
      <c r="S435" s="8" t="s">
        <v>174</v>
      </c>
    </row>
    <row r="436" spans="1:19" x14ac:dyDescent="0.25">
      <c r="A436" s="2">
        <v>435</v>
      </c>
      <c r="B436" s="2">
        <v>40</v>
      </c>
      <c r="C436" s="8" t="s">
        <v>19</v>
      </c>
      <c r="D436" s="8" t="s">
        <v>163</v>
      </c>
      <c r="E436" s="8" t="s">
        <v>21</v>
      </c>
      <c r="F436" s="7">
        <v>92.39</v>
      </c>
      <c r="G436" s="8" t="s">
        <v>172</v>
      </c>
      <c r="H436" s="8" t="s">
        <v>92</v>
      </c>
      <c r="I436" s="8" t="s">
        <v>94</v>
      </c>
      <c r="J436" s="8" t="s">
        <v>54</v>
      </c>
      <c r="K436" s="2">
        <v>5</v>
      </c>
      <c r="L436" s="8" t="s">
        <v>164</v>
      </c>
      <c r="M436" s="8" t="s">
        <v>28</v>
      </c>
      <c r="N436" s="8" t="s">
        <v>26</v>
      </c>
      <c r="O436" s="8" t="s">
        <v>164</v>
      </c>
      <c r="P436" s="2">
        <v>8</v>
      </c>
      <c r="Q436" s="8" t="s">
        <v>59</v>
      </c>
      <c r="R436" s="8" t="s">
        <v>30</v>
      </c>
      <c r="S436" s="8" t="s">
        <v>174</v>
      </c>
    </row>
    <row r="437" spans="1:19" x14ac:dyDescent="0.25">
      <c r="A437" s="2">
        <v>436</v>
      </c>
      <c r="B437" s="2">
        <v>26</v>
      </c>
      <c r="C437" s="8" t="s">
        <v>169</v>
      </c>
      <c r="D437" s="8" t="s">
        <v>184</v>
      </c>
      <c r="E437" s="8" t="s">
        <v>69</v>
      </c>
      <c r="F437" s="7">
        <v>486.33</v>
      </c>
      <c r="G437" s="8" t="s">
        <v>172</v>
      </c>
      <c r="H437" s="8" t="s">
        <v>45</v>
      </c>
      <c r="I437" s="8" t="s">
        <v>108</v>
      </c>
      <c r="J437" s="8" t="s">
        <v>54</v>
      </c>
      <c r="K437" s="2">
        <v>3</v>
      </c>
      <c r="L437" s="8" t="s">
        <v>164</v>
      </c>
      <c r="M437" s="8" t="s">
        <v>55</v>
      </c>
      <c r="N437" s="8" t="s">
        <v>164</v>
      </c>
      <c r="O437" s="8" t="s">
        <v>26</v>
      </c>
      <c r="P437" s="2">
        <v>1</v>
      </c>
      <c r="Q437" s="8" t="s">
        <v>168</v>
      </c>
      <c r="R437" s="8" t="s">
        <v>88</v>
      </c>
      <c r="S437" s="8" t="s">
        <v>171</v>
      </c>
    </row>
    <row r="438" spans="1:19" x14ac:dyDescent="0.25">
      <c r="A438" s="2">
        <v>437</v>
      </c>
      <c r="B438" s="2">
        <v>29</v>
      </c>
      <c r="C438" s="8" t="s">
        <v>169</v>
      </c>
      <c r="D438" s="8" t="s">
        <v>182</v>
      </c>
      <c r="E438" s="8" t="s">
        <v>178</v>
      </c>
      <c r="F438" s="7">
        <v>312.60000000000002</v>
      </c>
      <c r="G438" s="8" t="s">
        <v>173</v>
      </c>
      <c r="H438" s="8" t="s">
        <v>45</v>
      </c>
      <c r="I438" s="8" t="s">
        <v>53</v>
      </c>
      <c r="J438" s="8" t="s">
        <v>39</v>
      </c>
      <c r="K438" s="2">
        <v>3</v>
      </c>
      <c r="L438" s="8" t="s">
        <v>164</v>
      </c>
      <c r="M438" s="8" t="s">
        <v>28</v>
      </c>
      <c r="N438" s="8" t="s">
        <v>164</v>
      </c>
      <c r="O438" s="8" t="s">
        <v>26</v>
      </c>
      <c r="P438" s="2">
        <v>3</v>
      </c>
      <c r="Q438" s="8" t="s">
        <v>46</v>
      </c>
      <c r="R438" s="8" t="s">
        <v>88</v>
      </c>
      <c r="S438" s="8" t="s">
        <v>171</v>
      </c>
    </row>
    <row r="439" spans="1:19" x14ac:dyDescent="0.25">
      <c r="A439" s="2">
        <v>438</v>
      </c>
      <c r="B439" s="2">
        <v>18</v>
      </c>
      <c r="C439" s="8" t="s">
        <v>169</v>
      </c>
      <c r="D439" s="8" t="s">
        <v>184</v>
      </c>
      <c r="E439" s="8" t="s">
        <v>176</v>
      </c>
      <c r="F439" s="7">
        <v>490.89</v>
      </c>
      <c r="G439" s="8" t="s">
        <v>170</v>
      </c>
      <c r="H439" s="8" t="s">
        <v>23</v>
      </c>
      <c r="I439" s="8" t="s">
        <v>144</v>
      </c>
      <c r="J439" s="8" t="s">
        <v>58</v>
      </c>
      <c r="K439" s="2">
        <v>1</v>
      </c>
      <c r="L439" s="8" t="s">
        <v>164</v>
      </c>
      <c r="M439" s="8" t="s">
        <v>55</v>
      </c>
      <c r="N439" s="8" t="s">
        <v>26</v>
      </c>
      <c r="O439" s="8" t="s">
        <v>26</v>
      </c>
      <c r="P439" s="2">
        <v>11</v>
      </c>
      <c r="Q439" s="8" t="s">
        <v>27</v>
      </c>
      <c r="R439" s="8" t="s">
        <v>88</v>
      </c>
      <c r="S439" s="8" t="s">
        <v>179</v>
      </c>
    </row>
    <row r="440" spans="1:19" x14ac:dyDescent="0.25">
      <c r="A440" s="2">
        <v>439</v>
      </c>
      <c r="B440" s="2">
        <v>18</v>
      </c>
      <c r="C440" s="8" t="s">
        <v>19</v>
      </c>
      <c r="D440" s="8" t="s">
        <v>180</v>
      </c>
      <c r="E440" s="8" t="s">
        <v>178</v>
      </c>
      <c r="F440" s="7">
        <v>175.5</v>
      </c>
      <c r="G440" s="8" t="s">
        <v>85</v>
      </c>
      <c r="H440" s="8" t="s">
        <v>92</v>
      </c>
      <c r="I440" s="8" t="s">
        <v>94</v>
      </c>
      <c r="J440" s="8" t="s">
        <v>54</v>
      </c>
      <c r="K440" s="2">
        <v>2</v>
      </c>
      <c r="L440" s="8" t="s">
        <v>164</v>
      </c>
      <c r="M440" s="8" t="s">
        <v>28</v>
      </c>
      <c r="N440" s="8" t="s">
        <v>26</v>
      </c>
      <c r="O440" s="8" t="s">
        <v>26</v>
      </c>
      <c r="P440" s="2">
        <v>7</v>
      </c>
      <c r="Q440" s="8" t="s">
        <v>27</v>
      </c>
      <c r="R440" s="8" t="s">
        <v>41</v>
      </c>
      <c r="S440" s="8" t="s">
        <v>179</v>
      </c>
    </row>
    <row r="441" spans="1:19" x14ac:dyDescent="0.25">
      <c r="A441" s="2">
        <v>440</v>
      </c>
      <c r="B441" s="2">
        <v>64</v>
      </c>
      <c r="C441" s="8" t="s">
        <v>19</v>
      </c>
      <c r="D441" s="8" t="s">
        <v>185</v>
      </c>
      <c r="E441" s="8" t="s">
        <v>178</v>
      </c>
      <c r="F441" s="7">
        <v>354.49</v>
      </c>
      <c r="G441" s="8" t="s">
        <v>170</v>
      </c>
      <c r="H441" s="8" t="s">
        <v>45</v>
      </c>
      <c r="I441" s="8" t="s">
        <v>94</v>
      </c>
      <c r="J441" s="8" t="s">
        <v>25</v>
      </c>
      <c r="K441" s="2">
        <v>3</v>
      </c>
      <c r="L441" s="8" t="s">
        <v>26</v>
      </c>
      <c r="M441" s="8" t="s">
        <v>55</v>
      </c>
      <c r="N441" s="8" t="s">
        <v>164</v>
      </c>
      <c r="O441" s="8" t="s">
        <v>26</v>
      </c>
      <c r="P441" s="2">
        <v>4</v>
      </c>
      <c r="Q441" s="8" t="s">
        <v>35</v>
      </c>
      <c r="R441" s="8" t="s">
        <v>88</v>
      </c>
      <c r="S441" s="8" t="s">
        <v>177</v>
      </c>
    </row>
    <row r="442" spans="1:19" x14ac:dyDescent="0.25">
      <c r="A442" s="2">
        <v>441</v>
      </c>
      <c r="B442" s="2">
        <v>51</v>
      </c>
      <c r="C442" s="8" t="s">
        <v>169</v>
      </c>
      <c r="D442" s="8" t="s">
        <v>181</v>
      </c>
      <c r="E442" s="8" t="s">
        <v>176</v>
      </c>
      <c r="F442" s="7">
        <v>119.08</v>
      </c>
      <c r="G442" s="8" t="s">
        <v>172</v>
      </c>
      <c r="H442" s="8" t="s">
        <v>38</v>
      </c>
      <c r="I442" s="8" t="s">
        <v>53</v>
      </c>
      <c r="J442" s="8" t="s">
        <v>39</v>
      </c>
      <c r="K442" s="2">
        <v>2</v>
      </c>
      <c r="L442" s="8" t="s">
        <v>26</v>
      </c>
      <c r="M442" s="8" t="s">
        <v>28</v>
      </c>
      <c r="N442" s="8" t="s">
        <v>164</v>
      </c>
      <c r="O442" s="8" t="s">
        <v>164</v>
      </c>
      <c r="P442" s="2">
        <v>10</v>
      </c>
      <c r="Q442" s="8" t="s">
        <v>46</v>
      </c>
      <c r="R442" s="8" t="s">
        <v>88</v>
      </c>
      <c r="S442" s="8" t="s">
        <v>165</v>
      </c>
    </row>
    <row r="443" spans="1:19" x14ac:dyDescent="0.25">
      <c r="A443" s="2">
        <v>442</v>
      </c>
      <c r="B443" s="2">
        <v>49</v>
      </c>
      <c r="C443" s="8" t="s">
        <v>169</v>
      </c>
      <c r="D443" s="8" t="s">
        <v>73</v>
      </c>
      <c r="E443" s="8" t="s">
        <v>21</v>
      </c>
      <c r="F443" s="7">
        <v>137.99</v>
      </c>
      <c r="G443" s="8" t="s">
        <v>170</v>
      </c>
      <c r="H443" s="8" t="s">
        <v>38</v>
      </c>
      <c r="I443" s="8" t="s">
        <v>96</v>
      </c>
      <c r="J443" s="8" t="s">
        <v>39</v>
      </c>
      <c r="K443" s="2">
        <v>4</v>
      </c>
      <c r="L443" s="8" t="s">
        <v>164</v>
      </c>
      <c r="M443" s="8" t="s">
        <v>28</v>
      </c>
      <c r="N443" s="8" t="s">
        <v>26</v>
      </c>
      <c r="O443" s="8" t="s">
        <v>26</v>
      </c>
      <c r="P443" s="2">
        <v>4</v>
      </c>
      <c r="Q443" s="8" t="s">
        <v>46</v>
      </c>
      <c r="R443" s="8" t="s">
        <v>88</v>
      </c>
      <c r="S443" s="8" t="s">
        <v>174</v>
      </c>
    </row>
    <row r="444" spans="1:19" x14ac:dyDescent="0.25">
      <c r="A444" s="2">
        <v>443</v>
      </c>
      <c r="B444" s="2">
        <v>42</v>
      </c>
      <c r="C444" s="8" t="s">
        <v>19</v>
      </c>
      <c r="D444" s="8" t="s">
        <v>180</v>
      </c>
      <c r="E444" s="8" t="s">
        <v>176</v>
      </c>
      <c r="F444" s="7">
        <v>260.83</v>
      </c>
      <c r="G444" s="8" t="s">
        <v>172</v>
      </c>
      <c r="H444" s="8" t="s">
        <v>23</v>
      </c>
      <c r="I444" s="8" t="s">
        <v>53</v>
      </c>
      <c r="J444" s="8" t="s">
        <v>39</v>
      </c>
      <c r="K444" s="2">
        <v>3</v>
      </c>
      <c r="L444" s="8" t="s">
        <v>164</v>
      </c>
      <c r="M444" s="8" t="s">
        <v>55</v>
      </c>
      <c r="N444" s="8" t="s">
        <v>164</v>
      </c>
      <c r="O444" s="8" t="s">
        <v>26</v>
      </c>
      <c r="P444" s="2">
        <v>2</v>
      </c>
      <c r="Q444" s="8" t="s">
        <v>59</v>
      </c>
      <c r="R444" s="8" t="s">
        <v>30</v>
      </c>
      <c r="S444" s="8" t="s">
        <v>174</v>
      </c>
    </row>
    <row r="445" spans="1:19" x14ac:dyDescent="0.25">
      <c r="A445" s="2">
        <v>444</v>
      </c>
      <c r="B445" s="2">
        <v>57</v>
      </c>
      <c r="C445" s="8" t="s">
        <v>19</v>
      </c>
      <c r="D445" s="8" t="s">
        <v>183</v>
      </c>
      <c r="E445" s="8" t="s">
        <v>21</v>
      </c>
      <c r="F445" s="7">
        <v>166.61</v>
      </c>
      <c r="G445" s="8" t="s">
        <v>172</v>
      </c>
      <c r="H445" s="8" t="s">
        <v>23</v>
      </c>
      <c r="I445" s="8" t="s">
        <v>53</v>
      </c>
      <c r="J445" s="8" t="s">
        <v>25</v>
      </c>
      <c r="K445" s="2">
        <v>3</v>
      </c>
      <c r="L445" s="8" t="s">
        <v>164</v>
      </c>
      <c r="M445" s="8" t="s">
        <v>28</v>
      </c>
      <c r="N445" s="8" t="s">
        <v>164</v>
      </c>
      <c r="O445" s="8" t="s">
        <v>164</v>
      </c>
      <c r="P445" s="2">
        <v>4</v>
      </c>
      <c r="Q445" s="8" t="s">
        <v>35</v>
      </c>
      <c r="R445" s="8" t="s">
        <v>88</v>
      </c>
      <c r="S445" s="8" t="s">
        <v>165</v>
      </c>
    </row>
    <row r="446" spans="1:19" x14ac:dyDescent="0.25">
      <c r="A446" s="2">
        <v>445</v>
      </c>
      <c r="B446" s="2">
        <v>62</v>
      </c>
      <c r="C446" s="8" t="s">
        <v>19</v>
      </c>
      <c r="D446" s="8" t="s">
        <v>73</v>
      </c>
      <c r="E446" s="8" t="s">
        <v>178</v>
      </c>
      <c r="F446" s="7">
        <v>92.13</v>
      </c>
      <c r="G446" s="8" t="s">
        <v>167</v>
      </c>
      <c r="H446" s="8" t="s">
        <v>92</v>
      </c>
      <c r="I446" s="8" t="s">
        <v>96</v>
      </c>
      <c r="J446" s="8" t="s">
        <v>25</v>
      </c>
      <c r="K446" s="2">
        <v>2</v>
      </c>
      <c r="L446" s="8" t="s">
        <v>164</v>
      </c>
      <c r="M446" s="8" t="s">
        <v>28</v>
      </c>
      <c r="N446" s="8" t="s">
        <v>26</v>
      </c>
      <c r="O446" s="8" t="s">
        <v>26</v>
      </c>
      <c r="P446" s="2">
        <v>12</v>
      </c>
      <c r="Q446" s="8" t="s">
        <v>35</v>
      </c>
      <c r="R446" s="8" t="s">
        <v>88</v>
      </c>
      <c r="S446" s="8" t="s">
        <v>177</v>
      </c>
    </row>
    <row r="447" spans="1:19" x14ac:dyDescent="0.25">
      <c r="A447" s="2">
        <v>446</v>
      </c>
      <c r="B447" s="2">
        <v>18</v>
      </c>
      <c r="C447" s="8" t="s">
        <v>19</v>
      </c>
      <c r="D447" s="8" t="s">
        <v>180</v>
      </c>
      <c r="E447" s="8" t="s">
        <v>21</v>
      </c>
      <c r="F447" s="7">
        <v>138.81</v>
      </c>
      <c r="G447" s="8" t="s">
        <v>167</v>
      </c>
      <c r="H447" s="8" t="s">
        <v>23</v>
      </c>
      <c r="I447" s="8" t="s">
        <v>144</v>
      </c>
      <c r="J447" s="8" t="s">
        <v>25</v>
      </c>
      <c r="K447" s="2">
        <v>1</v>
      </c>
      <c r="L447" s="8" t="s">
        <v>164</v>
      </c>
      <c r="M447" s="8" t="s">
        <v>55</v>
      </c>
      <c r="N447" s="8" t="s">
        <v>164</v>
      </c>
      <c r="O447" s="8" t="s">
        <v>26</v>
      </c>
      <c r="P447" s="2">
        <v>6</v>
      </c>
      <c r="Q447" s="8" t="s">
        <v>35</v>
      </c>
      <c r="R447" s="8" t="s">
        <v>41</v>
      </c>
      <c r="S447" s="8" t="s">
        <v>179</v>
      </c>
    </row>
    <row r="448" spans="1:19" x14ac:dyDescent="0.25">
      <c r="A448" s="2">
        <v>447</v>
      </c>
      <c r="B448" s="2">
        <v>33</v>
      </c>
      <c r="C448" s="8" t="s">
        <v>19</v>
      </c>
      <c r="D448" s="8" t="s">
        <v>181</v>
      </c>
      <c r="E448" s="8" t="s">
        <v>69</v>
      </c>
      <c r="F448" s="7">
        <v>27.52</v>
      </c>
      <c r="G448" s="8" t="s">
        <v>170</v>
      </c>
      <c r="H448" s="8" t="s">
        <v>92</v>
      </c>
      <c r="I448" s="8" t="s">
        <v>96</v>
      </c>
      <c r="J448" s="8" t="s">
        <v>54</v>
      </c>
      <c r="K448" s="2">
        <v>5</v>
      </c>
      <c r="L448" s="8" t="s">
        <v>164</v>
      </c>
      <c r="M448" s="8" t="s">
        <v>55</v>
      </c>
      <c r="N448" s="8" t="s">
        <v>26</v>
      </c>
      <c r="O448" s="8" t="s">
        <v>164</v>
      </c>
      <c r="P448" s="2">
        <v>3</v>
      </c>
      <c r="Q448" s="8" t="s">
        <v>46</v>
      </c>
      <c r="R448" s="8" t="s">
        <v>30</v>
      </c>
      <c r="S448" s="8" t="s">
        <v>175</v>
      </c>
    </row>
    <row r="449" spans="1:19" x14ac:dyDescent="0.25">
      <c r="A449" s="2">
        <v>448</v>
      </c>
      <c r="B449" s="2">
        <v>56</v>
      </c>
      <c r="C449" s="8" t="s">
        <v>19</v>
      </c>
      <c r="D449" s="8" t="s">
        <v>184</v>
      </c>
      <c r="E449" s="8" t="s">
        <v>176</v>
      </c>
      <c r="F449" s="7">
        <v>355.17</v>
      </c>
      <c r="G449" s="8" t="s">
        <v>85</v>
      </c>
      <c r="H449" s="8" t="s">
        <v>45</v>
      </c>
      <c r="I449" s="8" t="s">
        <v>53</v>
      </c>
      <c r="J449" s="8" t="s">
        <v>25</v>
      </c>
      <c r="K449" s="2">
        <v>4</v>
      </c>
      <c r="L449" s="8" t="s">
        <v>26</v>
      </c>
      <c r="M449" s="8" t="s">
        <v>55</v>
      </c>
      <c r="N449" s="8" t="s">
        <v>26</v>
      </c>
      <c r="O449" s="8" t="s">
        <v>164</v>
      </c>
      <c r="P449" s="2">
        <v>7</v>
      </c>
      <c r="Q449" s="8" t="s">
        <v>59</v>
      </c>
      <c r="R449" s="8" t="s">
        <v>88</v>
      </c>
      <c r="S449" s="8" t="s">
        <v>165</v>
      </c>
    </row>
    <row r="450" spans="1:19" x14ac:dyDescent="0.25">
      <c r="A450" s="2">
        <v>449</v>
      </c>
      <c r="B450" s="2">
        <v>22</v>
      </c>
      <c r="C450" s="8" t="s">
        <v>169</v>
      </c>
      <c r="D450" s="8" t="s">
        <v>185</v>
      </c>
      <c r="E450" s="8" t="s">
        <v>69</v>
      </c>
      <c r="F450" s="7">
        <v>251.14</v>
      </c>
      <c r="G450" s="8" t="s">
        <v>170</v>
      </c>
      <c r="H450" s="8" t="s">
        <v>38</v>
      </c>
      <c r="I450" s="8" t="s">
        <v>108</v>
      </c>
      <c r="J450" s="8" t="s">
        <v>39</v>
      </c>
      <c r="K450" s="2">
        <v>3</v>
      </c>
      <c r="L450" s="8" t="s">
        <v>26</v>
      </c>
      <c r="M450" s="8" t="s">
        <v>28</v>
      </c>
      <c r="N450" s="8" t="s">
        <v>26</v>
      </c>
      <c r="O450" s="8" t="s">
        <v>26</v>
      </c>
      <c r="P450" s="2">
        <v>13</v>
      </c>
      <c r="Q450" s="8" t="s">
        <v>35</v>
      </c>
      <c r="R450" s="8" t="s">
        <v>41</v>
      </c>
      <c r="S450" s="8" t="s">
        <v>171</v>
      </c>
    </row>
    <row r="451" spans="1:19" x14ac:dyDescent="0.25">
      <c r="A451" s="2">
        <v>450</v>
      </c>
      <c r="B451" s="2">
        <v>39</v>
      </c>
      <c r="C451" s="8" t="s">
        <v>19</v>
      </c>
      <c r="D451" s="8" t="s">
        <v>185</v>
      </c>
      <c r="E451" s="8" t="s">
        <v>178</v>
      </c>
      <c r="F451" s="7">
        <v>56.18</v>
      </c>
      <c r="G451" s="8" t="s">
        <v>85</v>
      </c>
      <c r="H451" s="8" t="s">
        <v>38</v>
      </c>
      <c r="I451" s="8" t="s">
        <v>96</v>
      </c>
      <c r="J451" s="8" t="s">
        <v>58</v>
      </c>
      <c r="K451" s="2">
        <v>1</v>
      </c>
      <c r="L451" s="8" t="s">
        <v>164</v>
      </c>
      <c r="M451" s="8" t="s">
        <v>28</v>
      </c>
      <c r="N451" s="8" t="s">
        <v>164</v>
      </c>
      <c r="O451" s="8" t="s">
        <v>26</v>
      </c>
      <c r="P451" s="2">
        <v>10</v>
      </c>
      <c r="Q451" s="8" t="s">
        <v>59</v>
      </c>
      <c r="R451" s="8" t="s">
        <v>41</v>
      </c>
      <c r="S451" s="8" t="s">
        <v>175</v>
      </c>
    </row>
    <row r="452" spans="1:19" x14ac:dyDescent="0.25">
      <c r="A452" s="2">
        <v>451</v>
      </c>
      <c r="B452" s="2">
        <v>46</v>
      </c>
      <c r="C452" s="8" t="s">
        <v>169</v>
      </c>
      <c r="D452" s="8" t="s">
        <v>73</v>
      </c>
      <c r="E452" s="8" t="s">
        <v>176</v>
      </c>
      <c r="F452" s="7">
        <v>94.13</v>
      </c>
      <c r="G452" s="8" t="s">
        <v>170</v>
      </c>
      <c r="H452" s="8" t="s">
        <v>38</v>
      </c>
      <c r="I452" s="8" t="s">
        <v>144</v>
      </c>
      <c r="J452" s="8" t="s">
        <v>39</v>
      </c>
      <c r="K452" s="2">
        <v>3</v>
      </c>
      <c r="L452" s="8" t="s">
        <v>164</v>
      </c>
      <c r="M452" s="8" t="s">
        <v>55</v>
      </c>
      <c r="N452" s="8" t="s">
        <v>164</v>
      </c>
      <c r="O452" s="8" t="s">
        <v>164</v>
      </c>
      <c r="P452" s="2">
        <v>5</v>
      </c>
      <c r="Q452" s="8" t="s">
        <v>35</v>
      </c>
      <c r="R452" s="8" t="s">
        <v>88</v>
      </c>
      <c r="S452" s="8" t="s">
        <v>174</v>
      </c>
    </row>
    <row r="453" spans="1:19" x14ac:dyDescent="0.25">
      <c r="A453" s="2">
        <v>452</v>
      </c>
      <c r="B453" s="2">
        <v>20</v>
      </c>
      <c r="C453" s="8" t="s">
        <v>19</v>
      </c>
      <c r="D453" s="8" t="s">
        <v>181</v>
      </c>
      <c r="E453" s="8" t="s">
        <v>178</v>
      </c>
      <c r="F453" s="7">
        <v>60.24</v>
      </c>
      <c r="G453" s="8" t="s">
        <v>173</v>
      </c>
      <c r="H453" s="8" t="s">
        <v>23</v>
      </c>
      <c r="I453" s="8" t="s">
        <v>96</v>
      </c>
      <c r="J453" s="8" t="s">
        <v>39</v>
      </c>
      <c r="K453" s="2">
        <v>4</v>
      </c>
      <c r="L453" s="8" t="s">
        <v>164</v>
      </c>
      <c r="M453" s="8" t="s">
        <v>28</v>
      </c>
      <c r="N453" s="8" t="s">
        <v>164</v>
      </c>
      <c r="O453" s="8" t="s">
        <v>26</v>
      </c>
      <c r="P453" s="2">
        <v>5</v>
      </c>
      <c r="Q453" s="8" t="s">
        <v>46</v>
      </c>
      <c r="R453" s="8" t="s">
        <v>41</v>
      </c>
      <c r="S453" s="8" t="s">
        <v>171</v>
      </c>
    </row>
    <row r="454" spans="1:19" x14ac:dyDescent="0.25">
      <c r="A454" s="2">
        <v>453</v>
      </c>
      <c r="B454" s="2">
        <v>29</v>
      </c>
      <c r="C454" s="8" t="s">
        <v>19</v>
      </c>
      <c r="D454" s="8" t="s">
        <v>185</v>
      </c>
      <c r="E454" s="8" t="s">
        <v>69</v>
      </c>
      <c r="F454" s="7">
        <v>310.17</v>
      </c>
      <c r="G454" s="8" t="s">
        <v>173</v>
      </c>
      <c r="H454" s="8" t="s">
        <v>23</v>
      </c>
      <c r="I454" s="8" t="s">
        <v>96</v>
      </c>
      <c r="J454" s="8" t="s">
        <v>54</v>
      </c>
      <c r="K454" s="2">
        <v>5</v>
      </c>
      <c r="L454" s="8" t="s">
        <v>26</v>
      </c>
      <c r="M454" s="8" t="s">
        <v>55</v>
      </c>
      <c r="N454" s="8" t="s">
        <v>26</v>
      </c>
      <c r="O454" s="8" t="s">
        <v>164</v>
      </c>
      <c r="P454" s="2">
        <v>5</v>
      </c>
      <c r="Q454" s="8" t="s">
        <v>59</v>
      </c>
      <c r="R454" s="8" t="s">
        <v>41</v>
      </c>
      <c r="S454" s="8" t="s">
        <v>171</v>
      </c>
    </row>
    <row r="455" spans="1:19" x14ac:dyDescent="0.25">
      <c r="A455" s="2">
        <v>454</v>
      </c>
      <c r="B455" s="2">
        <v>43</v>
      </c>
      <c r="C455" s="8" t="s">
        <v>169</v>
      </c>
      <c r="D455" s="8" t="s">
        <v>185</v>
      </c>
      <c r="E455" s="8" t="s">
        <v>178</v>
      </c>
      <c r="F455" s="7">
        <v>56.16</v>
      </c>
      <c r="G455" s="8" t="s">
        <v>85</v>
      </c>
      <c r="H455" s="8" t="s">
        <v>45</v>
      </c>
      <c r="I455" s="8" t="s">
        <v>94</v>
      </c>
      <c r="J455" s="8" t="s">
        <v>39</v>
      </c>
      <c r="K455" s="2">
        <v>3</v>
      </c>
      <c r="L455" s="8" t="s">
        <v>26</v>
      </c>
      <c r="M455" s="8" t="s">
        <v>28</v>
      </c>
      <c r="N455" s="8" t="s">
        <v>164</v>
      </c>
      <c r="O455" s="8" t="s">
        <v>164</v>
      </c>
      <c r="P455" s="2">
        <v>3</v>
      </c>
      <c r="Q455" s="8" t="s">
        <v>168</v>
      </c>
      <c r="R455" s="8" t="s">
        <v>41</v>
      </c>
      <c r="S455" s="8" t="s">
        <v>174</v>
      </c>
    </row>
    <row r="456" spans="1:19" x14ac:dyDescent="0.25">
      <c r="A456" s="2">
        <v>455</v>
      </c>
      <c r="B456" s="2">
        <v>33</v>
      </c>
      <c r="C456" s="8" t="s">
        <v>169</v>
      </c>
      <c r="D456" s="8" t="s">
        <v>182</v>
      </c>
      <c r="E456" s="8" t="s">
        <v>176</v>
      </c>
      <c r="F456" s="7">
        <v>379.6</v>
      </c>
      <c r="G456" s="8" t="s">
        <v>167</v>
      </c>
      <c r="H456" s="8" t="s">
        <v>23</v>
      </c>
      <c r="I456" s="8" t="s">
        <v>94</v>
      </c>
      <c r="J456" s="8" t="s">
        <v>54</v>
      </c>
      <c r="K456" s="2">
        <v>2</v>
      </c>
      <c r="L456" s="8" t="s">
        <v>26</v>
      </c>
      <c r="M456" s="8" t="s">
        <v>55</v>
      </c>
      <c r="N456" s="8" t="s">
        <v>164</v>
      </c>
      <c r="O456" s="8" t="s">
        <v>164</v>
      </c>
      <c r="P456" s="2">
        <v>13</v>
      </c>
      <c r="Q456" s="8" t="s">
        <v>35</v>
      </c>
      <c r="R456" s="8" t="s">
        <v>41</v>
      </c>
      <c r="S456" s="8" t="s">
        <v>175</v>
      </c>
    </row>
    <row r="457" spans="1:19" x14ac:dyDescent="0.25">
      <c r="A457" s="2">
        <v>456</v>
      </c>
      <c r="B457" s="2">
        <v>54</v>
      </c>
      <c r="C457" s="8" t="s">
        <v>19</v>
      </c>
      <c r="D457" s="8" t="s">
        <v>183</v>
      </c>
      <c r="E457" s="8" t="s">
        <v>176</v>
      </c>
      <c r="F457" s="7">
        <v>20.05</v>
      </c>
      <c r="G457" s="8" t="s">
        <v>85</v>
      </c>
      <c r="H457" s="8" t="s">
        <v>92</v>
      </c>
      <c r="I457" s="8" t="s">
        <v>53</v>
      </c>
      <c r="J457" s="8" t="s">
        <v>54</v>
      </c>
      <c r="K457" s="2">
        <v>1</v>
      </c>
      <c r="L457" s="8" t="s">
        <v>26</v>
      </c>
      <c r="M457" s="8" t="s">
        <v>28</v>
      </c>
      <c r="N457" s="8" t="s">
        <v>26</v>
      </c>
      <c r="O457" s="8" t="s">
        <v>26</v>
      </c>
      <c r="P457" s="2">
        <v>14</v>
      </c>
      <c r="Q457" s="8" t="s">
        <v>46</v>
      </c>
      <c r="R457" s="8" t="s">
        <v>88</v>
      </c>
      <c r="S457" s="8" t="s">
        <v>165</v>
      </c>
    </row>
    <row r="458" spans="1:19" x14ac:dyDescent="0.25">
      <c r="A458" s="2">
        <v>457</v>
      </c>
      <c r="B458" s="2">
        <v>39</v>
      </c>
      <c r="C458" s="8" t="s">
        <v>169</v>
      </c>
      <c r="D458" s="8" t="s">
        <v>73</v>
      </c>
      <c r="E458" s="8" t="s">
        <v>178</v>
      </c>
      <c r="F458" s="7">
        <v>132.19</v>
      </c>
      <c r="G458" s="8" t="s">
        <v>170</v>
      </c>
      <c r="H458" s="8" t="s">
        <v>38</v>
      </c>
      <c r="I458" s="8" t="s">
        <v>53</v>
      </c>
      <c r="J458" s="8" t="s">
        <v>58</v>
      </c>
      <c r="K458" s="2">
        <v>5</v>
      </c>
      <c r="L458" s="8" t="s">
        <v>26</v>
      </c>
      <c r="M458" s="8" t="s">
        <v>55</v>
      </c>
      <c r="N458" s="8" t="s">
        <v>164</v>
      </c>
      <c r="O458" s="8" t="s">
        <v>26</v>
      </c>
      <c r="P458" s="2">
        <v>2</v>
      </c>
      <c r="Q458" s="8" t="s">
        <v>59</v>
      </c>
      <c r="R458" s="8" t="s">
        <v>88</v>
      </c>
      <c r="S458" s="8" t="s">
        <v>175</v>
      </c>
    </row>
    <row r="459" spans="1:19" x14ac:dyDescent="0.25">
      <c r="A459" s="2">
        <v>458</v>
      </c>
      <c r="B459" s="2">
        <v>46</v>
      </c>
      <c r="C459" s="8" t="s">
        <v>169</v>
      </c>
      <c r="D459" s="8" t="s">
        <v>184</v>
      </c>
      <c r="E459" s="8" t="s">
        <v>176</v>
      </c>
      <c r="F459" s="7">
        <v>446.43</v>
      </c>
      <c r="G459" s="8" t="s">
        <v>172</v>
      </c>
      <c r="H459" s="8" t="s">
        <v>45</v>
      </c>
      <c r="I459" s="8" t="s">
        <v>96</v>
      </c>
      <c r="J459" s="8" t="s">
        <v>39</v>
      </c>
      <c r="K459" s="2">
        <v>3</v>
      </c>
      <c r="L459" s="8" t="s">
        <v>164</v>
      </c>
      <c r="M459" s="8" t="s">
        <v>55</v>
      </c>
      <c r="N459" s="8" t="s">
        <v>164</v>
      </c>
      <c r="O459" s="8" t="s">
        <v>26</v>
      </c>
      <c r="P459" s="2">
        <v>9</v>
      </c>
      <c r="Q459" s="8" t="s">
        <v>27</v>
      </c>
      <c r="R459" s="8" t="s">
        <v>41</v>
      </c>
      <c r="S459" s="8" t="s">
        <v>174</v>
      </c>
    </row>
    <row r="460" spans="1:19" x14ac:dyDescent="0.25">
      <c r="A460" s="2">
        <v>459</v>
      </c>
      <c r="B460" s="2">
        <v>31</v>
      </c>
      <c r="C460" s="8" t="s">
        <v>169</v>
      </c>
      <c r="D460" s="8" t="s">
        <v>185</v>
      </c>
      <c r="E460" s="8" t="s">
        <v>176</v>
      </c>
      <c r="F460" s="7">
        <v>362.08</v>
      </c>
      <c r="G460" s="8" t="s">
        <v>173</v>
      </c>
      <c r="H460" s="8" t="s">
        <v>92</v>
      </c>
      <c r="I460" s="8" t="s">
        <v>108</v>
      </c>
      <c r="J460" s="8" t="s">
        <v>58</v>
      </c>
      <c r="K460" s="2">
        <v>5</v>
      </c>
      <c r="L460" s="8" t="s">
        <v>164</v>
      </c>
      <c r="M460" s="8" t="s">
        <v>55</v>
      </c>
      <c r="N460" s="8" t="s">
        <v>26</v>
      </c>
      <c r="O460" s="8" t="s">
        <v>164</v>
      </c>
      <c r="P460" s="2">
        <v>5</v>
      </c>
      <c r="Q460" s="8" t="s">
        <v>46</v>
      </c>
      <c r="R460" s="8" t="s">
        <v>88</v>
      </c>
      <c r="S460" s="8" t="s">
        <v>175</v>
      </c>
    </row>
    <row r="461" spans="1:19" x14ac:dyDescent="0.25">
      <c r="A461" s="2">
        <v>460</v>
      </c>
      <c r="B461" s="2">
        <v>45</v>
      </c>
      <c r="C461" s="8" t="s">
        <v>169</v>
      </c>
      <c r="D461" s="8" t="s">
        <v>182</v>
      </c>
      <c r="E461" s="8" t="s">
        <v>178</v>
      </c>
      <c r="F461" s="7">
        <v>45.75</v>
      </c>
      <c r="G461" s="8" t="s">
        <v>172</v>
      </c>
      <c r="H461" s="8" t="s">
        <v>92</v>
      </c>
      <c r="I461" s="8" t="s">
        <v>53</v>
      </c>
      <c r="J461" s="8" t="s">
        <v>58</v>
      </c>
      <c r="K461" s="2">
        <v>2</v>
      </c>
      <c r="L461" s="8" t="s">
        <v>26</v>
      </c>
      <c r="M461" s="8" t="s">
        <v>28</v>
      </c>
      <c r="N461" s="8" t="s">
        <v>164</v>
      </c>
      <c r="O461" s="8" t="s">
        <v>26</v>
      </c>
      <c r="P461" s="2">
        <v>5</v>
      </c>
      <c r="Q461" s="8" t="s">
        <v>46</v>
      </c>
      <c r="R461" s="8" t="s">
        <v>88</v>
      </c>
      <c r="S461" s="8" t="s">
        <v>174</v>
      </c>
    </row>
    <row r="462" spans="1:19" x14ac:dyDescent="0.25">
      <c r="A462" s="2">
        <v>461</v>
      </c>
      <c r="B462" s="2">
        <v>22</v>
      </c>
      <c r="C462" s="8" t="s">
        <v>19</v>
      </c>
      <c r="D462" s="8" t="s">
        <v>181</v>
      </c>
      <c r="E462" s="8" t="s">
        <v>69</v>
      </c>
      <c r="F462" s="7">
        <v>412.35</v>
      </c>
      <c r="G462" s="8" t="s">
        <v>173</v>
      </c>
      <c r="H462" s="8" t="s">
        <v>23</v>
      </c>
      <c r="I462" s="8" t="s">
        <v>96</v>
      </c>
      <c r="J462" s="8" t="s">
        <v>39</v>
      </c>
      <c r="K462" s="2">
        <v>3</v>
      </c>
      <c r="L462" s="8" t="s">
        <v>164</v>
      </c>
      <c r="M462" s="8" t="s">
        <v>28</v>
      </c>
      <c r="N462" s="8" t="s">
        <v>164</v>
      </c>
      <c r="O462" s="8" t="s">
        <v>26</v>
      </c>
      <c r="P462" s="2">
        <v>1</v>
      </c>
      <c r="Q462" s="8" t="s">
        <v>27</v>
      </c>
      <c r="R462" s="8" t="s">
        <v>41</v>
      </c>
      <c r="S462" s="8" t="s">
        <v>171</v>
      </c>
    </row>
    <row r="463" spans="1:19" x14ac:dyDescent="0.25">
      <c r="A463" s="2">
        <v>462</v>
      </c>
      <c r="B463" s="2">
        <v>64</v>
      </c>
      <c r="C463" s="8" t="s">
        <v>169</v>
      </c>
      <c r="D463" s="8" t="s">
        <v>185</v>
      </c>
      <c r="E463" s="8" t="s">
        <v>176</v>
      </c>
      <c r="F463" s="7">
        <v>251.59</v>
      </c>
      <c r="G463" s="8" t="s">
        <v>170</v>
      </c>
      <c r="H463" s="8" t="s">
        <v>23</v>
      </c>
      <c r="I463" s="8" t="s">
        <v>96</v>
      </c>
      <c r="J463" s="8" t="s">
        <v>39</v>
      </c>
      <c r="K463" s="2">
        <v>5</v>
      </c>
      <c r="L463" s="8" t="s">
        <v>26</v>
      </c>
      <c r="M463" s="8" t="s">
        <v>28</v>
      </c>
      <c r="N463" s="8" t="s">
        <v>164</v>
      </c>
      <c r="O463" s="8" t="s">
        <v>164</v>
      </c>
      <c r="P463" s="2">
        <v>13</v>
      </c>
      <c r="Q463" s="8" t="s">
        <v>27</v>
      </c>
      <c r="R463" s="8" t="s">
        <v>41</v>
      </c>
      <c r="S463" s="8" t="s">
        <v>177</v>
      </c>
    </row>
    <row r="464" spans="1:19" x14ac:dyDescent="0.25">
      <c r="A464" s="2">
        <v>463</v>
      </c>
      <c r="B464" s="2">
        <v>47</v>
      </c>
      <c r="C464" s="8" t="s">
        <v>19</v>
      </c>
      <c r="D464" s="8" t="s">
        <v>163</v>
      </c>
      <c r="E464" s="8" t="s">
        <v>176</v>
      </c>
      <c r="F464" s="7">
        <v>424.92</v>
      </c>
      <c r="G464" s="8" t="s">
        <v>173</v>
      </c>
      <c r="H464" s="8" t="s">
        <v>38</v>
      </c>
      <c r="I464" s="8" t="s">
        <v>96</v>
      </c>
      <c r="J464" s="8" t="s">
        <v>25</v>
      </c>
      <c r="K464" s="2">
        <v>3</v>
      </c>
      <c r="L464" s="8" t="s">
        <v>26</v>
      </c>
      <c r="M464" s="8" t="s">
        <v>55</v>
      </c>
      <c r="N464" s="8" t="s">
        <v>164</v>
      </c>
      <c r="O464" s="8" t="s">
        <v>26</v>
      </c>
      <c r="P464" s="2">
        <v>9</v>
      </c>
      <c r="Q464" s="8" t="s">
        <v>168</v>
      </c>
      <c r="R464" s="8" t="s">
        <v>41</v>
      </c>
      <c r="S464" s="8" t="s">
        <v>174</v>
      </c>
    </row>
    <row r="465" spans="1:19" x14ac:dyDescent="0.25">
      <c r="A465" s="2">
        <v>464</v>
      </c>
      <c r="B465" s="2">
        <v>63</v>
      </c>
      <c r="C465" s="8" t="s">
        <v>19</v>
      </c>
      <c r="D465" s="8" t="s">
        <v>183</v>
      </c>
      <c r="E465" s="8" t="s">
        <v>176</v>
      </c>
      <c r="F465" s="7">
        <v>304.36</v>
      </c>
      <c r="G465" s="8" t="s">
        <v>85</v>
      </c>
      <c r="H465" s="8" t="s">
        <v>45</v>
      </c>
      <c r="I465" s="8" t="s">
        <v>96</v>
      </c>
      <c r="J465" s="8" t="s">
        <v>25</v>
      </c>
      <c r="K465" s="2">
        <v>3</v>
      </c>
      <c r="L465" s="8" t="s">
        <v>26</v>
      </c>
      <c r="M465" s="8" t="s">
        <v>28</v>
      </c>
      <c r="N465" s="8" t="s">
        <v>164</v>
      </c>
      <c r="O465" s="8" t="s">
        <v>26</v>
      </c>
      <c r="P465" s="2">
        <v>8</v>
      </c>
      <c r="Q465" s="8" t="s">
        <v>168</v>
      </c>
      <c r="R465" s="8" t="s">
        <v>88</v>
      </c>
      <c r="S465" s="8" t="s">
        <v>177</v>
      </c>
    </row>
    <row r="466" spans="1:19" x14ac:dyDescent="0.25">
      <c r="A466" s="2">
        <v>465</v>
      </c>
      <c r="B466" s="2">
        <v>22</v>
      </c>
      <c r="C466" s="8" t="s">
        <v>19</v>
      </c>
      <c r="D466" s="8" t="s">
        <v>184</v>
      </c>
      <c r="E466" s="8" t="s">
        <v>176</v>
      </c>
      <c r="F466" s="7">
        <v>344.1</v>
      </c>
      <c r="G466" s="8" t="s">
        <v>172</v>
      </c>
      <c r="H466" s="8" t="s">
        <v>92</v>
      </c>
      <c r="I466" s="8" t="s">
        <v>96</v>
      </c>
      <c r="J466" s="8" t="s">
        <v>54</v>
      </c>
      <c r="K466" s="2">
        <v>5</v>
      </c>
      <c r="L466" s="8" t="s">
        <v>164</v>
      </c>
      <c r="M466" s="8" t="s">
        <v>28</v>
      </c>
      <c r="N466" s="8" t="s">
        <v>164</v>
      </c>
      <c r="O466" s="8" t="s">
        <v>164</v>
      </c>
      <c r="P466" s="2">
        <v>3</v>
      </c>
      <c r="Q466" s="8" t="s">
        <v>168</v>
      </c>
      <c r="R466" s="8" t="s">
        <v>88</v>
      </c>
      <c r="S466" s="8" t="s">
        <v>171</v>
      </c>
    </row>
    <row r="467" spans="1:19" x14ac:dyDescent="0.25">
      <c r="A467" s="2">
        <v>466</v>
      </c>
      <c r="B467" s="2">
        <v>29</v>
      </c>
      <c r="C467" s="8" t="s">
        <v>19</v>
      </c>
      <c r="D467" s="8" t="s">
        <v>181</v>
      </c>
      <c r="E467" s="8" t="s">
        <v>178</v>
      </c>
      <c r="F467" s="7">
        <v>496.82</v>
      </c>
      <c r="G467" s="8" t="s">
        <v>172</v>
      </c>
      <c r="H467" s="8" t="s">
        <v>23</v>
      </c>
      <c r="I467" s="8" t="s">
        <v>94</v>
      </c>
      <c r="J467" s="8" t="s">
        <v>39</v>
      </c>
      <c r="K467" s="2">
        <v>3</v>
      </c>
      <c r="L467" s="8" t="s">
        <v>164</v>
      </c>
      <c r="M467" s="8" t="s">
        <v>55</v>
      </c>
      <c r="N467" s="8" t="s">
        <v>26</v>
      </c>
      <c r="O467" s="8" t="s">
        <v>164</v>
      </c>
      <c r="P467" s="2">
        <v>3</v>
      </c>
      <c r="Q467" s="8" t="s">
        <v>46</v>
      </c>
      <c r="R467" s="8" t="s">
        <v>30</v>
      </c>
      <c r="S467" s="8" t="s">
        <v>171</v>
      </c>
    </row>
    <row r="468" spans="1:19" x14ac:dyDescent="0.25">
      <c r="A468" s="2">
        <v>467</v>
      </c>
      <c r="B468" s="2">
        <v>33</v>
      </c>
      <c r="C468" s="8" t="s">
        <v>169</v>
      </c>
      <c r="D468" s="8" t="s">
        <v>181</v>
      </c>
      <c r="E468" s="8" t="s">
        <v>69</v>
      </c>
      <c r="F468" s="7">
        <v>123.84</v>
      </c>
      <c r="G468" s="8" t="s">
        <v>170</v>
      </c>
      <c r="H468" s="8" t="s">
        <v>23</v>
      </c>
      <c r="I468" s="8" t="s">
        <v>144</v>
      </c>
      <c r="J468" s="8" t="s">
        <v>54</v>
      </c>
      <c r="K468" s="2">
        <v>2</v>
      </c>
      <c r="L468" s="8" t="s">
        <v>164</v>
      </c>
      <c r="M468" s="8" t="s">
        <v>55</v>
      </c>
      <c r="N468" s="8" t="s">
        <v>26</v>
      </c>
      <c r="O468" s="8" t="s">
        <v>164</v>
      </c>
      <c r="P468" s="2">
        <v>9</v>
      </c>
      <c r="Q468" s="8" t="s">
        <v>46</v>
      </c>
      <c r="R468" s="8" t="s">
        <v>30</v>
      </c>
      <c r="S468" s="8" t="s">
        <v>175</v>
      </c>
    </row>
    <row r="469" spans="1:19" x14ac:dyDescent="0.25">
      <c r="A469" s="2">
        <v>468</v>
      </c>
      <c r="B469" s="2">
        <v>43</v>
      </c>
      <c r="C469" s="8" t="s">
        <v>169</v>
      </c>
      <c r="D469" s="8" t="s">
        <v>73</v>
      </c>
      <c r="E469" s="8" t="s">
        <v>69</v>
      </c>
      <c r="F469" s="7">
        <v>315.73</v>
      </c>
      <c r="G469" s="8" t="s">
        <v>172</v>
      </c>
      <c r="H469" s="8" t="s">
        <v>45</v>
      </c>
      <c r="I469" s="8" t="s">
        <v>144</v>
      </c>
      <c r="J469" s="8" t="s">
        <v>58</v>
      </c>
      <c r="K469" s="2">
        <v>5</v>
      </c>
      <c r="L469" s="8" t="s">
        <v>164</v>
      </c>
      <c r="M469" s="8" t="s">
        <v>55</v>
      </c>
      <c r="N469" s="8" t="s">
        <v>26</v>
      </c>
      <c r="O469" s="8" t="s">
        <v>26</v>
      </c>
      <c r="P469" s="2">
        <v>12</v>
      </c>
      <c r="Q469" s="8" t="s">
        <v>46</v>
      </c>
      <c r="R469" s="8" t="s">
        <v>41</v>
      </c>
      <c r="S469" s="8" t="s">
        <v>174</v>
      </c>
    </row>
    <row r="470" spans="1:19" x14ac:dyDescent="0.25">
      <c r="A470" s="2">
        <v>469</v>
      </c>
      <c r="B470" s="2">
        <v>43</v>
      </c>
      <c r="C470" s="8" t="s">
        <v>19</v>
      </c>
      <c r="D470" s="8" t="s">
        <v>185</v>
      </c>
      <c r="E470" s="8" t="s">
        <v>21</v>
      </c>
      <c r="F470" s="7">
        <v>235.56</v>
      </c>
      <c r="G470" s="8" t="s">
        <v>170</v>
      </c>
      <c r="H470" s="8" t="s">
        <v>45</v>
      </c>
      <c r="I470" s="8" t="s">
        <v>96</v>
      </c>
      <c r="J470" s="8" t="s">
        <v>58</v>
      </c>
      <c r="K470" s="2">
        <v>5</v>
      </c>
      <c r="L470" s="8" t="s">
        <v>164</v>
      </c>
      <c r="M470" s="8" t="s">
        <v>55</v>
      </c>
      <c r="N470" s="8" t="s">
        <v>164</v>
      </c>
      <c r="O470" s="8" t="s">
        <v>26</v>
      </c>
      <c r="P470" s="2">
        <v>11</v>
      </c>
      <c r="Q470" s="8" t="s">
        <v>168</v>
      </c>
      <c r="R470" s="8" t="s">
        <v>30</v>
      </c>
      <c r="S470" s="8" t="s">
        <v>174</v>
      </c>
    </row>
    <row r="471" spans="1:19" x14ac:dyDescent="0.25">
      <c r="A471" s="2">
        <v>470</v>
      </c>
      <c r="B471" s="2">
        <v>38</v>
      </c>
      <c r="C471" s="8" t="s">
        <v>19</v>
      </c>
      <c r="D471" s="8" t="s">
        <v>73</v>
      </c>
      <c r="E471" s="8" t="s">
        <v>176</v>
      </c>
      <c r="F471" s="7">
        <v>29.33</v>
      </c>
      <c r="G471" s="8" t="s">
        <v>167</v>
      </c>
      <c r="H471" s="8" t="s">
        <v>23</v>
      </c>
      <c r="I471" s="8" t="s">
        <v>53</v>
      </c>
      <c r="J471" s="8" t="s">
        <v>25</v>
      </c>
      <c r="K471" s="2">
        <v>2</v>
      </c>
      <c r="L471" s="8" t="s">
        <v>26</v>
      </c>
      <c r="M471" s="8" t="s">
        <v>28</v>
      </c>
      <c r="N471" s="8" t="s">
        <v>26</v>
      </c>
      <c r="O471" s="8" t="s">
        <v>26</v>
      </c>
      <c r="P471" s="2">
        <v>10</v>
      </c>
      <c r="Q471" s="8" t="s">
        <v>59</v>
      </c>
      <c r="R471" s="8" t="s">
        <v>88</v>
      </c>
      <c r="S471" s="8" t="s">
        <v>175</v>
      </c>
    </row>
    <row r="472" spans="1:19" x14ac:dyDescent="0.25">
      <c r="A472" s="2">
        <v>471</v>
      </c>
      <c r="B472" s="2">
        <v>56</v>
      </c>
      <c r="C472" s="8" t="s">
        <v>19</v>
      </c>
      <c r="D472" s="8" t="s">
        <v>184</v>
      </c>
      <c r="E472" s="8" t="s">
        <v>176</v>
      </c>
      <c r="F472" s="7">
        <v>17.09</v>
      </c>
      <c r="G472" s="8" t="s">
        <v>85</v>
      </c>
      <c r="H472" s="8" t="s">
        <v>23</v>
      </c>
      <c r="I472" s="8" t="s">
        <v>108</v>
      </c>
      <c r="J472" s="8" t="s">
        <v>54</v>
      </c>
      <c r="K472" s="2">
        <v>2</v>
      </c>
      <c r="L472" s="8" t="s">
        <v>26</v>
      </c>
      <c r="M472" s="8" t="s">
        <v>55</v>
      </c>
      <c r="N472" s="8" t="s">
        <v>26</v>
      </c>
      <c r="O472" s="8" t="s">
        <v>164</v>
      </c>
      <c r="P472" s="2">
        <v>11</v>
      </c>
      <c r="Q472" s="8" t="s">
        <v>46</v>
      </c>
      <c r="R472" s="8" t="s">
        <v>30</v>
      </c>
      <c r="S472" s="8" t="s">
        <v>165</v>
      </c>
    </row>
    <row r="473" spans="1:19" x14ac:dyDescent="0.25">
      <c r="A473" s="2">
        <v>472</v>
      </c>
      <c r="B473" s="2">
        <v>53</v>
      </c>
      <c r="C473" s="8" t="s">
        <v>19</v>
      </c>
      <c r="D473" s="8" t="s">
        <v>163</v>
      </c>
      <c r="E473" s="8" t="s">
        <v>21</v>
      </c>
      <c r="F473" s="7">
        <v>68.42</v>
      </c>
      <c r="G473" s="8" t="s">
        <v>173</v>
      </c>
      <c r="H473" s="8" t="s">
        <v>38</v>
      </c>
      <c r="I473" s="8" t="s">
        <v>96</v>
      </c>
      <c r="J473" s="8" t="s">
        <v>39</v>
      </c>
      <c r="K473" s="2">
        <v>2</v>
      </c>
      <c r="L473" s="8" t="s">
        <v>26</v>
      </c>
      <c r="M473" s="8" t="s">
        <v>28</v>
      </c>
      <c r="N473" s="8" t="s">
        <v>26</v>
      </c>
      <c r="O473" s="8" t="s">
        <v>26</v>
      </c>
      <c r="P473" s="2">
        <v>11</v>
      </c>
      <c r="Q473" s="8" t="s">
        <v>46</v>
      </c>
      <c r="R473" s="8" t="s">
        <v>30</v>
      </c>
      <c r="S473" s="8" t="s">
        <v>165</v>
      </c>
    </row>
    <row r="474" spans="1:19" x14ac:dyDescent="0.25">
      <c r="A474" s="2">
        <v>473</v>
      </c>
      <c r="B474" s="2">
        <v>50</v>
      </c>
      <c r="C474" s="8" t="s">
        <v>169</v>
      </c>
      <c r="D474" s="8" t="s">
        <v>185</v>
      </c>
      <c r="E474" s="8" t="s">
        <v>69</v>
      </c>
      <c r="F474" s="7">
        <v>328.05</v>
      </c>
      <c r="G474" s="8" t="s">
        <v>173</v>
      </c>
      <c r="H474" s="8" t="s">
        <v>45</v>
      </c>
      <c r="I474" s="8" t="s">
        <v>108</v>
      </c>
      <c r="J474" s="8" t="s">
        <v>39</v>
      </c>
      <c r="K474" s="2">
        <v>3</v>
      </c>
      <c r="L474" s="8" t="s">
        <v>164</v>
      </c>
      <c r="M474" s="8" t="s">
        <v>55</v>
      </c>
      <c r="N474" s="8" t="s">
        <v>164</v>
      </c>
      <c r="O474" s="8" t="s">
        <v>26</v>
      </c>
      <c r="P474" s="2">
        <v>7</v>
      </c>
      <c r="Q474" s="8" t="s">
        <v>46</v>
      </c>
      <c r="R474" s="8" t="s">
        <v>41</v>
      </c>
      <c r="S474" s="8" t="s">
        <v>165</v>
      </c>
    </row>
    <row r="475" spans="1:19" x14ac:dyDescent="0.25">
      <c r="A475" s="2">
        <v>474</v>
      </c>
      <c r="B475" s="2">
        <v>47</v>
      </c>
      <c r="C475" s="8" t="s">
        <v>19</v>
      </c>
      <c r="D475" s="8" t="s">
        <v>180</v>
      </c>
      <c r="E475" s="8" t="s">
        <v>166</v>
      </c>
      <c r="F475" s="7">
        <v>287.91000000000003</v>
      </c>
      <c r="G475" s="8" t="s">
        <v>173</v>
      </c>
      <c r="H475" s="8" t="s">
        <v>92</v>
      </c>
      <c r="I475" s="8" t="s">
        <v>94</v>
      </c>
      <c r="J475" s="8" t="s">
        <v>25</v>
      </c>
      <c r="K475" s="2">
        <v>3</v>
      </c>
      <c r="L475" s="8" t="s">
        <v>164</v>
      </c>
      <c r="M475" s="8" t="s">
        <v>28</v>
      </c>
      <c r="N475" s="8" t="s">
        <v>26</v>
      </c>
      <c r="O475" s="8" t="s">
        <v>26</v>
      </c>
      <c r="P475" s="2">
        <v>2</v>
      </c>
      <c r="Q475" s="8" t="s">
        <v>168</v>
      </c>
      <c r="R475" s="8" t="s">
        <v>88</v>
      </c>
      <c r="S475" s="8" t="s">
        <v>174</v>
      </c>
    </row>
    <row r="476" spans="1:19" x14ac:dyDescent="0.25">
      <c r="A476" s="2">
        <v>475</v>
      </c>
      <c r="B476" s="2">
        <v>54</v>
      </c>
      <c r="C476" s="8" t="s">
        <v>169</v>
      </c>
      <c r="D476" s="8" t="s">
        <v>185</v>
      </c>
      <c r="E476" s="8" t="s">
        <v>166</v>
      </c>
      <c r="F476" s="7">
        <v>281.18</v>
      </c>
      <c r="G476" s="8" t="s">
        <v>167</v>
      </c>
      <c r="H476" s="8" t="s">
        <v>23</v>
      </c>
      <c r="I476" s="8" t="s">
        <v>144</v>
      </c>
      <c r="J476" s="8" t="s">
        <v>25</v>
      </c>
      <c r="K476" s="2">
        <v>4</v>
      </c>
      <c r="L476" s="8" t="s">
        <v>164</v>
      </c>
      <c r="M476" s="8" t="s">
        <v>55</v>
      </c>
      <c r="N476" s="8" t="s">
        <v>164</v>
      </c>
      <c r="O476" s="8" t="s">
        <v>164</v>
      </c>
      <c r="P476" s="2">
        <v>9</v>
      </c>
      <c r="Q476" s="8" t="s">
        <v>35</v>
      </c>
      <c r="R476" s="8" t="s">
        <v>88</v>
      </c>
      <c r="S476" s="8" t="s">
        <v>165</v>
      </c>
    </row>
    <row r="477" spans="1:19" x14ac:dyDescent="0.25">
      <c r="A477" s="2">
        <v>476</v>
      </c>
      <c r="B477" s="2">
        <v>40</v>
      </c>
      <c r="C477" s="8" t="s">
        <v>19</v>
      </c>
      <c r="D477" s="8" t="s">
        <v>163</v>
      </c>
      <c r="E477" s="8" t="s">
        <v>69</v>
      </c>
      <c r="F477" s="7">
        <v>25.61</v>
      </c>
      <c r="G477" s="8" t="s">
        <v>85</v>
      </c>
      <c r="H477" s="8" t="s">
        <v>23</v>
      </c>
      <c r="I477" s="8" t="s">
        <v>94</v>
      </c>
      <c r="J477" s="8" t="s">
        <v>54</v>
      </c>
      <c r="K477" s="2">
        <v>3</v>
      </c>
      <c r="L477" s="8" t="s">
        <v>26</v>
      </c>
      <c r="M477" s="8" t="s">
        <v>55</v>
      </c>
      <c r="N477" s="8" t="s">
        <v>26</v>
      </c>
      <c r="O477" s="8" t="s">
        <v>26</v>
      </c>
      <c r="P477" s="2">
        <v>6</v>
      </c>
      <c r="Q477" s="8" t="s">
        <v>168</v>
      </c>
      <c r="R477" s="8" t="s">
        <v>88</v>
      </c>
      <c r="S477" s="8" t="s">
        <v>174</v>
      </c>
    </row>
    <row r="478" spans="1:19" x14ac:dyDescent="0.25">
      <c r="A478" s="2">
        <v>477</v>
      </c>
      <c r="B478" s="2">
        <v>27</v>
      </c>
      <c r="C478" s="8" t="s">
        <v>19</v>
      </c>
      <c r="D478" s="8" t="s">
        <v>180</v>
      </c>
      <c r="E478" s="8" t="s">
        <v>176</v>
      </c>
      <c r="F478" s="7">
        <v>239.96</v>
      </c>
      <c r="G478" s="8" t="s">
        <v>172</v>
      </c>
      <c r="H478" s="8" t="s">
        <v>23</v>
      </c>
      <c r="I478" s="8" t="s">
        <v>53</v>
      </c>
      <c r="J478" s="8" t="s">
        <v>25</v>
      </c>
      <c r="K478" s="2">
        <v>2</v>
      </c>
      <c r="L478" s="8" t="s">
        <v>26</v>
      </c>
      <c r="M478" s="8" t="s">
        <v>55</v>
      </c>
      <c r="N478" s="8" t="s">
        <v>26</v>
      </c>
      <c r="O478" s="8" t="s">
        <v>164</v>
      </c>
      <c r="P478" s="2">
        <v>6</v>
      </c>
      <c r="Q478" s="8" t="s">
        <v>35</v>
      </c>
      <c r="R478" s="8" t="s">
        <v>88</v>
      </c>
      <c r="S478" s="8" t="s">
        <v>171</v>
      </c>
    </row>
    <row r="479" spans="1:19" x14ac:dyDescent="0.25">
      <c r="A479" s="2">
        <v>478</v>
      </c>
      <c r="B479" s="2">
        <v>22</v>
      </c>
      <c r="C479" s="8" t="s">
        <v>19</v>
      </c>
      <c r="D479" s="8" t="s">
        <v>181</v>
      </c>
      <c r="E479" s="8" t="s">
        <v>166</v>
      </c>
      <c r="F479" s="7">
        <v>463.07</v>
      </c>
      <c r="G479" s="8" t="s">
        <v>172</v>
      </c>
      <c r="H479" s="8" t="s">
        <v>23</v>
      </c>
      <c r="I479" s="8" t="s">
        <v>53</v>
      </c>
      <c r="J479" s="8" t="s">
        <v>25</v>
      </c>
      <c r="K479" s="2">
        <v>4</v>
      </c>
      <c r="L479" s="8" t="s">
        <v>26</v>
      </c>
      <c r="M479" s="8" t="s">
        <v>55</v>
      </c>
      <c r="N479" s="8" t="s">
        <v>26</v>
      </c>
      <c r="O479" s="8" t="s">
        <v>26</v>
      </c>
      <c r="P479" s="2">
        <v>1</v>
      </c>
      <c r="Q479" s="8" t="s">
        <v>168</v>
      </c>
      <c r="R479" s="8" t="s">
        <v>30</v>
      </c>
      <c r="S479" s="8" t="s">
        <v>171</v>
      </c>
    </row>
    <row r="480" spans="1:19" x14ac:dyDescent="0.25">
      <c r="A480" s="2">
        <v>479</v>
      </c>
      <c r="B480" s="2">
        <v>53</v>
      </c>
      <c r="C480" s="8" t="s">
        <v>19</v>
      </c>
      <c r="D480" s="8" t="s">
        <v>73</v>
      </c>
      <c r="E480" s="8" t="s">
        <v>178</v>
      </c>
      <c r="F480" s="7">
        <v>204.82</v>
      </c>
      <c r="G480" s="8" t="s">
        <v>85</v>
      </c>
      <c r="H480" s="8" t="s">
        <v>38</v>
      </c>
      <c r="I480" s="8" t="s">
        <v>96</v>
      </c>
      <c r="J480" s="8" t="s">
        <v>25</v>
      </c>
      <c r="K480" s="2">
        <v>2</v>
      </c>
      <c r="L480" s="8" t="s">
        <v>164</v>
      </c>
      <c r="M480" s="8" t="s">
        <v>55</v>
      </c>
      <c r="N480" s="8" t="s">
        <v>26</v>
      </c>
      <c r="O480" s="8" t="s">
        <v>164</v>
      </c>
      <c r="P480" s="2">
        <v>2</v>
      </c>
      <c r="Q480" s="8" t="s">
        <v>59</v>
      </c>
      <c r="R480" s="8" t="s">
        <v>41</v>
      </c>
      <c r="S480" s="8" t="s">
        <v>165</v>
      </c>
    </row>
    <row r="481" spans="1:19" x14ac:dyDescent="0.25">
      <c r="A481" s="2">
        <v>480</v>
      </c>
      <c r="B481" s="2">
        <v>51</v>
      </c>
      <c r="C481" s="8" t="s">
        <v>169</v>
      </c>
      <c r="D481" s="8" t="s">
        <v>183</v>
      </c>
      <c r="E481" s="8" t="s">
        <v>178</v>
      </c>
      <c r="F481" s="7">
        <v>316.20999999999998</v>
      </c>
      <c r="G481" s="8" t="s">
        <v>85</v>
      </c>
      <c r="H481" s="8" t="s">
        <v>45</v>
      </c>
      <c r="I481" s="8" t="s">
        <v>53</v>
      </c>
      <c r="J481" s="8" t="s">
        <v>58</v>
      </c>
      <c r="K481" s="2">
        <v>1</v>
      </c>
      <c r="L481" s="8" t="s">
        <v>164</v>
      </c>
      <c r="M481" s="8" t="s">
        <v>28</v>
      </c>
      <c r="N481" s="8" t="s">
        <v>164</v>
      </c>
      <c r="O481" s="8" t="s">
        <v>164</v>
      </c>
      <c r="P481" s="2">
        <v>14</v>
      </c>
      <c r="Q481" s="8" t="s">
        <v>59</v>
      </c>
      <c r="R481" s="8" t="s">
        <v>30</v>
      </c>
      <c r="S481" s="8" t="s">
        <v>165</v>
      </c>
    </row>
    <row r="482" spans="1:19" x14ac:dyDescent="0.25">
      <c r="A482" s="2">
        <v>481</v>
      </c>
      <c r="B482" s="2">
        <v>48</v>
      </c>
      <c r="C482" s="8" t="s">
        <v>169</v>
      </c>
      <c r="D482" s="8" t="s">
        <v>185</v>
      </c>
      <c r="E482" s="8" t="s">
        <v>21</v>
      </c>
      <c r="F482" s="7">
        <v>392.11</v>
      </c>
      <c r="G482" s="8" t="s">
        <v>173</v>
      </c>
      <c r="H482" s="8" t="s">
        <v>23</v>
      </c>
      <c r="I482" s="8" t="s">
        <v>53</v>
      </c>
      <c r="J482" s="8" t="s">
        <v>54</v>
      </c>
      <c r="K482" s="2">
        <v>5</v>
      </c>
      <c r="L482" s="8" t="s">
        <v>26</v>
      </c>
      <c r="M482" s="8" t="s">
        <v>28</v>
      </c>
      <c r="N482" s="8" t="s">
        <v>26</v>
      </c>
      <c r="O482" s="8" t="s">
        <v>26</v>
      </c>
      <c r="P482" s="2">
        <v>11</v>
      </c>
      <c r="Q482" s="8" t="s">
        <v>46</v>
      </c>
      <c r="R482" s="8" t="s">
        <v>88</v>
      </c>
      <c r="S482" s="8" t="s">
        <v>174</v>
      </c>
    </row>
    <row r="483" spans="1:19" x14ac:dyDescent="0.25">
      <c r="A483" s="2">
        <v>482</v>
      </c>
      <c r="B483" s="2">
        <v>27</v>
      </c>
      <c r="C483" s="8" t="s">
        <v>169</v>
      </c>
      <c r="D483" s="8" t="s">
        <v>183</v>
      </c>
      <c r="E483" s="8" t="s">
        <v>69</v>
      </c>
      <c r="F483" s="7">
        <v>394.12</v>
      </c>
      <c r="G483" s="8" t="s">
        <v>172</v>
      </c>
      <c r="H483" s="8" t="s">
        <v>45</v>
      </c>
      <c r="I483" s="8" t="s">
        <v>94</v>
      </c>
      <c r="J483" s="8" t="s">
        <v>39</v>
      </c>
      <c r="K483" s="2">
        <v>1</v>
      </c>
      <c r="L483" s="8" t="s">
        <v>26</v>
      </c>
      <c r="M483" s="8" t="s">
        <v>28</v>
      </c>
      <c r="N483" s="8" t="s">
        <v>26</v>
      </c>
      <c r="O483" s="8" t="s">
        <v>26</v>
      </c>
      <c r="P483" s="2">
        <v>13</v>
      </c>
      <c r="Q483" s="8" t="s">
        <v>168</v>
      </c>
      <c r="R483" s="8" t="s">
        <v>41</v>
      </c>
      <c r="S483" s="8" t="s">
        <v>171</v>
      </c>
    </row>
    <row r="484" spans="1:19" x14ac:dyDescent="0.25">
      <c r="A484" s="2">
        <v>483</v>
      </c>
      <c r="B484" s="2">
        <v>36</v>
      </c>
      <c r="C484" s="8" t="s">
        <v>19</v>
      </c>
      <c r="D484" s="8" t="s">
        <v>185</v>
      </c>
      <c r="E484" s="8" t="s">
        <v>69</v>
      </c>
      <c r="F484" s="7">
        <v>264.45</v>
      </c>
      <c r="G484" s="8" t="s">
        <v>85</v>
      </c>
      <c r="H484" s="8" t="s">
        <v>92</v>
      </c>
      <c r="I484" s="8" t="s">
        <v>108</v>
      </c>
      <c r="J484" s="8" t="s">
        <v>39</v>
      </c>
      <c r="K484" s="2">
        <v>2</v>
      </c>
      <c r="L484" s="8" t="s">
        <v>26</v>
      </c>
      <c r="M484" s="8" t="s">
        <v>28</v>
      </c>
      <c r="N484" s="8" t="s">
        <v>26</v>
      </c>
      <c r="O484" s="8" t="s">
        <v>164</v>
      </c>
      <c r="P484" s="2">
        <v>3</v>
      </c>
      <c r="Q484" s="8" t="s">
        <v>35</v>
      </c>
      <c r="R484" s="8" t="s">
        <v>41</v>
      </c>
      <c r="S484" s="8" t="s">
        <v>175</v>
      </c>
    </row>
    <row r="485" spans="1:19" x14ac:dyDescent="0.25">
      <c r="A485" s="2">
        <v>484</v>
      </c>
      <c r="B485" s="2">
        <v>49</v>
      </c>
      <c r="C485" s="8" t="s">
        <v>19</v>
      </c>
      <c r="D485" s="8" t="s">
        <v>181</v>
      </c>
      <c r="E485" s="8" t="s">
        <v>166</v>
      </c>
      <c r="F485" s="7">
        <v>430.4</v>
      </c>
      <c r="G485" s="8" t="s">
        <v>172</v>
      </c>
      <c r="H485" s="8" t="s">
        <v>92</v>
      </c>
      <c r="I485" s="8" t="s">
        <v>144</v>
      </c>
      <c r="J485" s="8" t="s">
        <v>54</v>
      </c>
      <c r="K485" s="2">
        <v>3</v>
      </c>
      <c r="L485" s="8" t="s">
        <v>26</v>
      </c>
      <c r="M485" s="8" t="s">
        <v>28</v>
      </c>
      <c r="N485" s="8" t="s">
        <v>164</v>
      </c>
      <c r="O485" s="8" t="s">
        <v>164</v>
      </c>
      <c r="P485" s="2">
        <v>1</v>
      </c>
      <c r="Q485" s="8" t="s">
        <v>35</v>
      </c>
      <c r="R485" s="8" t="s">
        <v>88</v>
      </c>
      <c r="S485" s="8" t="s">
        <v>174</v>
      </c>
    </row>
    <row r="486" spans="1:19" x14ac:dyDescent="0.25">
      <c r="A486" s="2">
        <v>485</v>
      </c>
      <c r="B486" s="2">
        <v>18</v>
      </c>
      <c r="C486" s="8" t="s">
        <v>169</v>
      </c>
      <c r="D486" s="8" t="s">
        <v>73</v>
      </c>
      <c r="E486" s="8" t="s">
        <v>176</v>
      </c>
      <c r="F486" s="7">
        <v>201.78</v>
      </c>
      <c r="G486" s="8" t="s">
        <v>85</v>
      </c>
      <c r="H486" s="8" t="s">
        <v>92</v>
      </c>
      <c r="I486" s="8" t="s">
        <v>53</v>
      </c>
      <c r="J486" s="8" t="s">
        <v>25</v>
      </c>
      <c r="K486" s="2">
        <v>5</v>
      </c>
      <c r="L486" s="8" t="s">
        <v>164</v>
      </c>
      <c r="M486" s="8" t="s">
        <v>55</v>
      </c>
      <c r="N486" s="8" t="s">
        <v>26</v>
      </c>
      <c r="O486" s="8" t="s">
        <v>26</v>
      </c>
      <c r="P486" s="2">
        <v>13</v>
      </c>
      <c r="Q486" s="8" t="s">
        <v>59</v>
      </c>
      <c r="R486" s="8" t="s">
        <v>88</v>
      </c>
      <c r="S486" s="8" t="s">
        <v>179</v>
      </c>
    </row>
    <row r="487" spans="1:19" x14ac:dyDescent="0.25">
      <c r="A487" s="2">
        <v>486</v>
      </c>
      <c r="B487" s="2">
        <v>22</v>
      </c>
      <c r="C487" s="8" t="s">
        <v>169</v>
      </c>
      <c r="D487" s="8" t="s">
        <v>184</v>
      </c>
      <c r="E487" s="8" t="s">
        <v>69</v>
      </c>
      <c r="F487" s="7">
        <v>445.46</v>
      </c>
      <c r="G487" s="8" t="s">
        <v>170</v>
      </c>
      <c r="H487" s="8" t="s">
        <v>92</v>
      </c>
      <c r="I487" s="8" t="s">
        <v>53</v>
      </c>
      <c r="J487" s="8" t="s">
        <v>25</v>
      </c>
      <c r="K487" s="2">
        <v>3</v>
      </c>
      <c r="L487" s="8" t="s">
        <v>26</v>
      </c>
      <c r="M487" s="8" t="s">
        <v>55</v>
      </c>
      <c r="N487" s="8" t="s">
        <v>26</v>
      </c>
      <c r="O487" s="8" t="s">
        <v>164</v>
      </c>
      <c r="P487" s="2">
        <v>8</v>
      </c>
      <c r="Q487" s="8" t="s">
        <v>46</v>
      </c>
      <c r="R487" s="8" t="s">
        <v>41</v>
      </c>
      <c r="S487" s="8" t="s">
        <v>171</v>
      </c>
    </row>
    <row r="488" spans="1:19" x14ac:dyDescent="0.25">
      <c r="A488" s="2">
        <v>487</v>
      </c>
      <c r="B488" s="2">
        <v>62</v>
      </c>
      <c r="C488" s="8" t="s">
        <v>19</v>
      </c>
      <c r="D488" s="8" t="s">
        <v>184</v>
      </c>
      <c r="E488" s="8" t="s">
        <v>166</v>
      </c>
      <c r="F488" s="7">
        <v>127.71</v>
      </c>
      <c r="G488" s="8" t="s">
        <v>173</v>
      </c>
      <c r="H488" s="8" t="s">
        <v>45</v>
      </c>
      <c r="I488" s="8" t="s">
        <v>94</v>
      </c>
      <c r="J488" s="8" t="s">
        <v>39</v>
      </c>
      <c r="K488" s="2">
        <v>3</v>
      </c>
      <c r="L488" s="8" t="s">
        <v>164</v>
      </c>
      <c r="M488" s="8" t="s">
        <v>28</v>
      </c>
      <c r="N488" s="8" t="s">
        <v>164</v>
      </c>
      <c r="O488" s="8" t="s">
        <v>164</v>
      </c>
      <c r="P488" s="2">
        <v>9</v>
      </c>
      <c r="Q488" s="8" t="s">
        <v>35</v>
      </c>
      <c r="R488" s="8" t="s">
        <v>88</v>
      </c>
      <c r="S488" s="8" t="s">
        <v>177</v>
      </c>
    </row>
    <row r="489" spans="1:19" x14ac:dyDescent="0.25">
      <c r="A489" s="2">
        <v>488</v>
      </c>
      <c r="B489" s="2">
        <v>21</v>
      </c>
      <c r="C489" s="8" t="s">
        <v>19</v>
      </c>
      <c r="D489" s="8" t="s">
        <v>184</v>
      </c>
      <c r="E489" s="8" t="s">
        <v>166</v>
      </c>
      <c r="F489" s="7">
        <v>147.31</v>
      </c>
      <c r="G489" s="8" t="s">
        <v>85</v>
      </c>
      <c r="H489" s="8" t="s">
        <v>92</v>
      </c>
      <c r="I489" s="8" t="s">
        <v>144</v>
      </c>
      <c r="J489" s="8" t="s">
        <v>58</v>
      </c>
      <c r="K489" s="2">
        <v>5</v>
      </c>
      <c r="L489" s="8" t="s">
        <v>164</v>
      </c>
      <c r="M489" s="8" t="s">
        <v>28</v>
      </c>
      <c r="N489" s="8" t="s">
        <v>164</v>
      </c>
      <c r="O489" s="8" t="s">
        <v>164</v>
      </c>
      <c r="P489" s="2">
        <v>10</v>
      </c>
      <c r="Q489" s="8" t="s">
        <v>168</v>
      </c>
      <c r="R489" s="8" t="s">
        <v>88</v>
      </c>
      <c r="S489" s="8" t="s">
        <v>171</v>
      </c>
    </row>
    <row r="490" spans="1:19" x14ac:dyDescent="0.25">
      <c r="A490" s="2">
        <v>489</v>
      </c>
      <c r="B490" s="2">
        <v>33</v>
      </c>
      <c r="C490" s="8" t="s">
        <v>169</v>
      </c>
      <c r="D490" s="8" t="s">
        <v>185</v>
      </c>
      <c r="E490" s="8" t="s">
        <v>69</v>
      </c>
      <c r="F490" s="7">
        <v>36.03</v>
      </c>
      <c r="G490" s="8" t="s">
        <v>167</v>
      </c>
      <c r="H490" s="8" t="s">
        <v>92</v>
      </c>
      <c r="I490" s="8" t="s">
        <v>94</v>
      </c>
      <c r="J490" s="8" t="s">
        <v>54</v>
      </c>
      <c r="K490" s="2">
        <v>5</v>
      </c>
      <c r="L490" s="8" t="s">
        <v>164</v>
      </c>
      <c r="M490" s="8" t="s">
        <v>28</v>
      </c>
      <c r="N490" s="8" t="s">
        <v>26</v>
      </c>
      <c r="O490" s="8" t="s">
        <v>26</v>
      </c>
      <c r="P490" s="2">
        <v>5</v>
      </c>
      <c r="Q490" s="8" t="s">
        <v>46</v>
      </c>
      <c r="R490" s="8" t="s">
        <v>88</v>
      </c>
      <c r="S490" s="8" t="s">
        <v>175</v>
      </c>
    </row>
    <row r="491" spans="1:19" x14ac:dyDescent="0.25">
      <c r="A491" s="2">
        <v>490</v>
      </c>
      <c r="B491" s="2">
        <v>41</v>
      </c>
      <c r="C491" s="8" t="s">
        <v>19</v>
      </c>
      <c r="D491" s="8" t="s">
        <v>185</v>
      </c>
      <c r="E491" s="8" t="s">
        <v>166</v>
      </c>
      <c r="F491" s="7">
        <v>399.84</v>
      </c>
      <c r="G491" s="8" t="s">
        <v>85</v>
      </c>
      <c r="H491" s="8" t="s">
        <v>23</v>
      </c>
      <c r="I491" s="8" t="s">
        <v>108</v>
      </c>
      <c r="J491" s="8" t="s">
        <v>25</v>
      </c>
      <c r="K491" s="2">
        <v>1</v>
      </c>
      <c r="L491" s="8" t="s">
        <v>164</v>
      </c>
      <c r="M491" s="8" t="s">
        <v>28</v>
      </c>
      <c r="N491" s="8" t="s">
        <v>26</v>
      </c>
      <c r="O491" s="8" t="s">
        <v>164</v>
      </c>
      <c r="P491" s="2">
        <v>0</v>
      </c>
      <c r="Q491" s="8" t="s">
        <v>168</v>
      </c>
      <c r="R491" s="8" t="s">
        <v>88</v>
      </c>
      <c r="S491" s="8" t="s">
        <v>174</v>
      </c>
    </row>
    <row r="492" spans="1:19" x14ac:dyDescent="0.25">
      <c r="A492" s="2">
        <v>491</v>
      </c>
      <c r="B492" s="2">
        <v>33</v>
      </c>
      <c r="C492" s="8" t="s">
        <v>19</v>
      </c>
      <c r="D492" s="8" t="s">
        <v>183</v>
      </c>
      <c r="E492" s="8" t="s">
        <v>21</v>
      </c>
      <c r="F492" s="7">
        <v>214.36</v>
      </c>
      <c r="G492" s="8" t="s">
        <v>170</v>
      </c>
      <c r="H492" s="8" t="s">
        <v>23</v>
      </c>
      <c r="I492" s="8" t="s">
        <v>94</v>
      </c>
      <c r="J492" s="8" t="s">
        <v>58</v>
      </c>
      <c r="K492" s="2">
        <v>2</v>
      </c>
      <c r="L492" s="8" t="s">
        <v>164</v>
      </c>
      <c r="M492" s="8" t="s">
        <v>28</v>
      </c>
      <c r="N492" s="8" t="s">
        <v>26</v>
      </c>
      <c r="O492" s="8" t="s">
        <v>26</v>
      </c>
      <c r="P492" s="2">
        <v>14</v>
      </c>
      <c r="Q492" s="8" t="s">
        <v>168</v>
      </c>
      <c r="R492" s="8" t="s">
        <v>41</v>
      </c>
      <c r="S492" s="8" t="s">
        <v>175</v>
      </c>
    </row>
    <row r="493" spans="1:19" x14ac:dyDescent="0.25">
      <c r="A493" s="2">
        <v>492</v>
      </c>
      <c r="B493" s="2">
        <v>19</v>
      </c>
      <c r="C493" s="8" t="s">
        <v>169</v>
      </c>
      <c r="D493" s="8" t="s">
        <v>73</v>
      </c>
      <c r="E493" s="8" t="s">
        <v>21</v>
      </c>
      <c r="F493" s="7">
        <v>122.27</v>
      </c>
      <c r="G493" s="8" t="s">
        <v>167</v>
      </c>
      <c r="H493" s="8" t="s">
        <v>23</v>
      </c>
      <c r="I493" s="8" t="s">
        <v>144</v>
      </c>
      <c r="J493" s="8" t="s">
        <v>58</v>
      </c>
      <c r="K493" s="2">
        <v>3</v>
      </c>
      <c r="L493" s="8" t="s">
        <v>26</v>
      </c>
      <c r="M493" s="8" t="s">
        <v>55</v>
      </c>
      <c r="N493" s="8" t="s">
        <v>26</v>
      </c>
      <c r="O493" s="8" t="s">
        <v>26</v>
      </c>
      <c r="P493" s="2">
        <v>0</v>
      </c>
      <c r="Q493" s="8" t="s">
        <v>59</v>
      </c>
      <c r="R493" s="8" t="s">
        <v>41</v>
      </c>
      <c r="S493" s="8" t="s">
        <v>179</v>
      </c>
    </row>
    <row r="494" spans="1:19" x14ac:dyDescent="0.25">
      <c r="A494" s="2">
        <v>493</v>
      </c>
      <c r="B494" s="2">
        <v>45</v>
      </c>
      <c r="C494" s="8" t="s">
        <v>19</v>
      </c>
      <c r="D494" s="8" t="s">
        <v>163</v>
      </c>
      <c r="E494" s="8" t="s">
        <v>69</v>
      </c>
      <c r="F494" s="7">
        <v>123.58</v>
      </c>
      <c r="G494" s="8" t="s">
        <v>167</v>
      </c>
      <c r="H494" s="8" t="s">
        <v>38</v>
      </c>
      <c r="I494" s="8" t="s">
        <v>144</v>
      </c>
      <c r="J494" s="8" t="s">
        <v>25</v>
      </c>
      <c r="K494" s="2">
        <v>2</v>
      </c>
      <c r="L494" s="8" t="s">
        <v>164</v>
      </c>
      <c r="M494" s="8" t="s">
        <v>28</v>
      </c>
      <c r="N494" s="8" t="s">
        <v>164</v>
      </c>
      <c r="O494" s="8" t="s">
        <v>26</v>
      </c>
      <c r="P494" s="2">
        <v>7</v>
      </c>
      <c r="Q494" s="8" t="s">
        <v>168</v>
      </c>
      <c r="R494" s="8" t="s">
        <v>30</v>
      </c>
      <c r="S494" s="8" t="s">
        <v>174</v>
      </c>
    </row>
    <row r="495" spans="1:19" x14ac:dyDescent="0.25">
      <c r="A495" s="2">
        <v>494</v>
      </c>
      <c r="B495" s="2">
        <v>49</v>
      </c>
      <c r="C495" s="8" t="s">
        <v>169</v>
      </c>
      <c r="D495" s="8" t="s">
        <v>185</v>
      </c>
      <c r="E495" s="8" t="s">
        <v>176</v>
      </c>
      <c r="F495" s="7">
        <v>451.69</v>
      </c>
      <c r="G495" s="8" t="s">
        <v>85</v>
      </c>
      <c r="H495" s="8" t="s">
        <v>23</v>
      </c>
      <c r="I495" s="8" t="s">
        <v>53</v>
      </c>
      <c r="J495" s="8" t="s">
        <v>54</v>
      </c>
      <c r="K495" s="2">
        <v>2</v>
      </c>
      <c r="L495" s="8" t="s">
        <v>26</v>
      </c>
      <c r="M495" s="8" t="s">
        <v>55</v>
      </c>
      <c r="N495" s="8" t="s">
        <v>26</v>
      </c>
      <c r="O495" s="8" t="s">
        <v>164</v>
      </c>
      <c r="P495" s="2">
        <v>10</v>
      </c>
      <c r="Q495" s="8" t="s">
        <v>27</v>
      </c>
      <c r="R495" s="8" t="s">
        <v>30</v>
      </c>
      <c r="S495" s="8" t="s">
        <v>174</v>
      </c>
    </row>
    <row r="496" spans="1:19" x14ac:dyDescent="0.25">
      <c r="A496" s="2">
        <v>495</v>
      </c>
      <c r="B496" s="2">
        <v>44</v>
      </c>
      <c r="C496" s="8" t="s">
        <v>19</v>
      </c>
      <c r="D496" s="8" t="s">
        <v>73</v>
      </c>
      <c r="E496" s="8" t="s">
        <v>21</v>
      </c>
      <c r="F496" s="7">
        <v>418.62</v>
      </c>
      <c r="G496" s="8" t="s">
        <v>170</v>
      </c>
      <c r="H496" s="8" t="s">
        <v>92</v>
      </c>
      <c r="I496" s="8" t="s">
        <v>108</v>
      </c>
      <c r="J496" s="8" t="s">
        <v>54</v>
      </c>
      <c r="K496" s="2">
        <v>4</v>
      </c>
      <c r="L496" s="8" t="s">
        <v>26</v>
      </c>
      <c r="M496" s="8" t="s">
        <v>28</v>
      </c>
      <c r="N496" s="8" t="s">
        <v>26</v>
      </c>
      <c r="O496" s="8" t="s">
        <v>164</v>
      </c>
      <c r="P496" s="2">
        <v>5</v>
      </c>
      <c r="Q496" s="8" t="s">
        <v>46</v>
      </c>
      <c r="R496" s="8" t="s">
        <v>41</v>
      </c>
      <c r="S496" s="8" t="s">
        <v>174</v>
      </c>
    </row>
    <row r="497" spans="1:19" x14ac:dyDescent="0.25">
      <c r="A497" s="2">
        <v>496</v>
      </c>
      <c r="B497" s="2">
        <v>37</v>
      </c>
      <c r="C497" s="8" t="s">
        <v>169</v>
      </c>
      <c r="D497" s="8" t="s">
        <v>183</v>
      </c>
      <c r="E497" s="8" t="s">
        <v>21</v>
      </c>
      <c r="F497" s="7">
        <v>281.23</v>
      </c>
      <c r="G497" s="8" t="s">
        <v>167</v>
      </c>
      <c r="H497" s="8" t="s">
        <v>45</v>
      </c>
      <c r="I497" s="8" t="s">
        <v>96</v>
      </c>
      <c r="J497" s="8" t="s">
        <v>39</v>
      </c>
      <c r="K497" s="2">
        <v>1</v>
      </c>
      <c r="L497" s="8" t="s">
        <v>164</v>
      </c>
      <c r="M497" s="8" t="s">
        <v>55</v>
      </c>
      <c r="N497" s="8" t="s">
        <v>26</v>
      </c>
      <c r="O497" s="8" t="s">
        <v>164</v>
      </c>
      <c r="P497" s="2">
        <v>12</v>
      </c>
      <c r="Q497" s="8" t="s">
        <v>27</v>
      </c>
      <c r="R497" s="8" t="s">
        <v>30</v>
      </c>
      <c r="S497" s="8" t="s">
        <v>175</v>
      </c>
    </row>
    <row r="498" spans="1:19" x14ac:dyDescent="0.25">
      <c r="A498" s="2">
        <v>497</v>
      </c>
      <c r="B498" s="2">
        <v>41</v>
      </c>
      <c r="C498" s="8" t="s">
        <v>19</v>
      </c>
      <c r="D498" s="8" t="s">
        <v>185</v>
      </c>
      <c r="E498" s="8" t="s">
        <v>69</v>
      </c>
      <c r="F498" s="7">
        <v>311.89</v>
      </c>
      <c r="G498" s="8" t="s">
        <v>173</v>
      </c>
      <c r="H498" s="8" t="s">
        <v>92</v>
      </c>
      <c r="I498" s="8" t="s">
        <v>53</v>
      </c>
      <c r="J498" s="8" t="s">
        <v>39</v>
      </c>
      <c r="K498" s="2">
        <v>3</v>
      </c>
      <c r="L498" s="8" t="s">
        <v>26</v>
      </c>
      <c r="M498" s="8" t="s">
        <v>28</v>
      </c>
      <c r="N498" s="8" t="s">
        <v>164</v>
      </c>
      <c r="O498" s="8" t="s">
        <v>26</v>
      </c>
      <c r="P498" s="2">
        <v>9</v>
      </c>
      <c r="Q498" s="8" t="s">
        <v>168</v>
      </c>
      <c r="R498" s="8" t="s">
        <v>88</v>
      </c>
      <c r="S498" s="8" t="s">
        <v>174</v>
      </c>
    </row>
    <row r="499" spans="1:19" x14ac:dyDescent="0.25">
      <c r="A499" s="2">
        <v>498</v>
      </c>
      <c r="B499" s="2">
        <v>29</v>
      </c>
      <c r="C499" s="8" t="s">
        <v>169</v>
      </c>
      <c r="D499" s="8" t="s">
        <v>184</v>
      </c>
      <c r="E499" s="8" t="s">
        <v>178</v>
      </c>
      <c r="F499" s="7">
        <v>242.42</v>
      </c>
      <c r="G499" s="8" t="s">
        <v>173</v>
      </c>
      <c r="H499" s="8" t="s">
        <v>45</v>
      </c>
      <c r="I499" s="8" t="s">
        <v>94</v>
      </c>
      <c r="J499" s="8" t="s">
        <v>54</v>
      </c>
      <c r="K499" s="2">
        <v>5</v>
      </c>
      <c r="L499" s="8" t="s">
        <v>26</v>
      </c>
      <c r="M499" s="8" t="s">
        <v>28</v>
      </c>
      <c r="N499" s="8" t="s">
        <v>164</v>
      </c>
      <c r="O499" s="8" t="s">
        <v>26</v>
      </c>
      <c r="P499" s="2">
        <v>11</v>
      </c>
      <c r="Q499" s="8" t="s">
        <v>168</v>
      </c>
      <c r="R499" s="8" t="s">
        <v>88</v>
      </c>
      <c r="S499" s="8" t="s">
        <v>171</v>
      </c>
    </row>
    <row r="500" spans="1:19" x14ac:dyDescent="0.25">
      <c r="A500" s="2">
        <v>499</v>
      </c>
      <c r="B500" s="2">
        <v>52</v>
      </c>
      <c r="C500" s="8" t="s">
        <v>169</v>
      </c>
      <c r="D500" s="8" t="s">
        <v>184</v>
      </c>
      <c r="E500" s="8" t="s">
        <v>166</v>
      </c>
      <c r="F500" s="7">
        <v>201.92</v>
      </c>
      <c r="G500" s="8" t="s">
        <v>172</v>
      </c>
      <c r="H500" s="8" t="s">
        <v>92</v>
      </c>
      <c r="I500" s="8" t="s">
        <v>94</v>
      </c>
      <c r="J500" s="8" t="s">
        <v>25</v>
      </c>
      <c r="K500" s="2">
        <v>5</v>
      </c>
      <c r="L500" s="8" t="s">
        <v>26</v>
      </c>
      <c r="M500" s="8" t="s">
        <v>55</v>
      </c>
      <c r="N500" s="8" t="s">
        <v>26</v>
      </c>
      <c r="O500" s="8" t="s">
        <v>26</v>
      </c>
      <c r="P500" s="2">
        <v>6</v>
      </c>
      <c r="Q500" s="8" t="s">
        <v>59</v>
      </c>
      <c r="R500" s="8" t="s">
        <v>41</v>
      </c>
      <c r="S500" s="8" t="s">
        <v>165</v>
      </c>
    </row>
    <row r="501" spans="1:19" x14ac:dyDescent="0.25">
      <c r="A501" s="2">
        <v>500</v>
      </c>
      <c r="B501" s="2">
        <v>50</v>
      </c>
      <c r="C501" s="8" t="s">
        <v>169</v>
      </c>
      <c r="D501" s="8" t="s">
        <v>181</v>
      </c>
      <c r="E501" s="8" t="s">
        <v>21</v>
      </c>
      <c r="F501" s="7">
        <v>458.58</v>
      </c>
      <c r="G501" s="8" t="s">
        <v>172</v>
      </c>
      <c r="H501" s="8" t="s">
        <v>38</v>
      </c>
      <c r="I501" s="8" t="s">
        <v>144</v>
      </c>
      <c r="J501" s="8" t="s">
        <v>54</v>
      </c>
      <c r="K501" s="2">
        <v>2</v>
      </c>
      <c r="L501" s="8" t="s">
        <v>26</v>
      </c>
      <c r="M501" s="8" t="s">
        <v>55</v>
      </c>
      <c r="N501" s="8" t="s">
        <v>164</v>
      </c>
      <c r="O501" s="8" t="s">
        <v>26</v>
      </c>
      <c r="P501" s="2">
        <v>5</v>
      </c>
      <c r="Q501" s="8" t="s">
        <v>59</v>
      </c>
      <c r="R501" s="8" t="s">
        <v>30</v>
      </c>
      <c r="S501" s="8" t="s">
        <v>165</v>
      </c>
    </row>
    <row r="502" spans="1:19" x14ac:dyDescent="0.25">
      <c r="A502" s="2">
        <v>501</v>
      </c>
      <c r="B502" s="2">
        <v>50</v>
      </c>
      <c r="C502" s="8" t="s">
        <v>169</v>
      </c>
      <c r="D502" s="8" t="s">
        <v>180</v>
      </c>
      <c r="E502" s="8" t="s">
        <v>178</v>
      </c>
      <c r="F502" s="7">
        <v>71.55</v>
      </c>
      <c r="G502" s="8" t="s">
        <v>170</v>
      </c>
      <c r="H502" s="8" t="s">
        <v>23</v>
      </c>
      <c r="I502" s="8" t="s">
        <v>144</v>
      </c>
      <c r="J502" s="8" t="s">
        <v>39</v>
      </c>
      <c r="K502" s="2">
        <v>1</v>
      </c>
      <c r="L502" s="8" t="s">
        <v>164</v>
      </c>
      <c r="M502" s="8" t="s">
        <v>55</v>
      </c>
      <c r="N502" s="8" t="s">
        <v>26</v>
      </c>
      <c r="O502" s="8" t="s">
        <v>26</v>
      </c>
      <c r="P502" s="2">
        <v>1</v>
      </c>
      <c r="Q502" s="8" t="s">
        <v>59</v>
      </c>
      <c r="R502" s="8" t="s">
        <v>88</v>
      </c>
      <c r="S502" s="8" t="s">
        <v>165</v>
      </c>
    </row>
    <row r="503" spans="1:19" x14ac:dyDescent="0.25">
      <c r="A503" s="2">
        <v>502</v>
      </c>
      <c r="B503" s="2">
        <v>60</v>
      </c>
      <c r="C503" s="8" t="s">
        <v>19</v>
      </c>
      <c r="D503" s="8" t="s">
        <v>182</v>
      </c>
      <c r="E503" s="8" t="s">
        <v>176</v>
      </c>
      <c r="F503" s="7">
        <v>215.04</v>
      </c>
      <c r="G503" s="8" t="s">
        <v>167</v>
      </c>
      <c r="H503" s="8" t="s">
        <v>92</v>
      </c>
      <c r="I503" s="8" t="s">
        <v>144</v>
      </c>
      <c r="J503" s="8" t="s">
        <v>39</v>
      </c>
      <c r="K503" s="2">
        <v>1</v>
      </c>
      <c r="L503" s="8" t="s">
        <v>26</v>
      </c>
      <c r="M503" s="8" t="s">
        <v>28</v>
      </c>
      <c r="N503" s="8" t="s">
        <v>26</v>
      </c>
      <c r="O503" s="8" t="s">
        <v>26</v>
      </c>
      <c r="P503" s="2">
        <v>2</v>
      </c>
      <c r="Q503" s="8" t="s">
        <v>59</v>
      </c>
      <c r="R503" s="8" t="s">
        <v>30</v>
      </c>
      <c r="S503" s="8" t="s">
        <v>177</v>
      </c>
    </row>
    <row r="504" spans="1:19" x14ac:dyDescent="0.25">
      <c r="A504" s="2">
        <v>503</v>
      </c>
      <c r="B504" s="2">
        <v>54</v>
      </c>
      <c r="C504" s="8" t="s">
        <v>19</v>
      </c>
      <c r="D504" s="8" t="s">
        <v>163</v>
      </c>
      <c r="E504" s="8" t="s">
        <v>178</v>
      </c>
      <c r="F504" s="7">
        <v>178.84</v>
      </c>
      <c r="G504" s="8" t="s">
        <v>173</v>
      </c>
      <c r="H504" s="8" t="s">
        <v>23</v>
      </c>
      <c r="I504" s="8" t="s">
        <v>96</v>
      </c>
      <c r="J504" s="8" t="s">
        <v>39</v>
      </c>
      <c r="K504" s="2">
        <v>3</v>
      </c>
      <c r="L504" s="8" t="s">
        <v>26</v>
      </c>
      <c r="M504" s="8" t="s">
        <v>28</v>
      </c>
      <c r="N504" s="8" t="s">
        <v>164</v>
      </c>
      <c r="O504" s="8" t="s">
        <v>26</v>
      </c>
      <c r="P504" s="2">
        <v>7</v>
      </c>
      <c r="Q504" s="8" t="s">
        <v>35</v>
      </c>
      <c r="R504" s="8" t="s">
        <v>41</v>
      </c>
      <c r="S504" s="8" t="s">
        <v>165</v>
      </c>
    </row>
    <row r="505" spans="1:19" x14ac:dyDescent="0.25">
      <c r="A505" s="2">
        <v>504</v>
      </c>
      <c r="B505" s="2">
        <v>29</v>
      </c>
      <c r="C505" s="8" t="s">
        <v>169</v>
      </c>
      <c r="D505" s="8" t="s">
        <v>180</v>
      </c>
      <c r="E505" s="8" t="s">
        <v>69</v>
      </c>
      <c r="F505" s="7">
        <v>254.09</v>
      </c>
      <c r="G505" s="8" t="s">
        <v>173</v>
      </c>
      <c r="H505" s="8" t="s">
        <v>38</v>
      </c>
      <c r="I505" s="8" t="s">
        <v>96</v>
      </c>
      <c r="J505" s="8" t="s">
        <v>54</v>
      </c>
      <c r="K505" s="2">
        <v>3</v>
      </c>
      <c r="L505" s="8" t="s">
        <v>164</v>
      </c>
      <c r="M505" s="8" t="s">
        <v>28</v>
      </c>
      <c r="N505" s="8" t="s">
        <v>164</v>
      </c>
      <c r="O505" s="8" t="s">
        <v>26</v>
      </c>
      <c r="P505" s="2">
        <v>3</v>
      </c>
      <c r="Q505" s="8" t="s">
        <v>59</v>
      </c>
      <c r="R505" s="8" t="s">
        <v>41</v>
      </c>
      <c r="S505" s="8" t="s">
        <v>171</v>
      </c>
    </row>
    <row r="506" spans="1:19" x14ac:dyDescent="0.25">
      <c r="A506" s="2">
        <v>505</v>
      </c>
      <c r="B506" s="2">
        <v>20</v>
      </c>
      <c r="C506" s="8" t="s">
        <v>19</v>
      </c>
      <c r="D506" s="8" t="s">
        <v>185</v>
      </c>
      <c r="E506" s="8" t="s">
        <v>176</v>
      </c>
      <c r="F506" s="7">
        <v>234.24</v>
      </c>
      <c r="G506" s="8" t="s">
        <v>170</v>
      </c>
      <c r="H506" s="8" t="s">
        <v>38</v>
      </c>
      <c r="I506" s="8" t="s">
        <v>53</v>
      </c>
      <c r="J506" s="8" t="s">
        <v>54</v>
      </c>
      <c r="K506" s="2">
        <v>2</v>
      </c>
      <c r="L506" s="8" t="s">
        <v>164</v>
      </c>
      <c r="M506" s="8" t="s">
        <v>28</v>
      </c>
      <c r="N506" s="8" t="s">
        <v>164</v>
      </c>
      <c r="O506" s="8" t="s">
        <v>164</v>
      </c>
      <c r="P506" s="2">
        <v>12</v>
      </c>
      <c r="Q506" s="8" t="s">
        <v>168</v>
      </c>
      <c r="R506" s="8" t="s">
        <v>30</v>
      </c>
      <c r="S506" s="8" t="s">
        <v>171</v>
      </c>
    </row>
    <row r="507" spans="1:19" x14ac:dyDescent="0.25">
      <c r="A507" s="2">
        <v>506</v>
      </c>
      <c r="B507" s="2">
        <v>18</v>
      </c>
      <c r="C507" s="8" t="s">
        <v>19</v>
      </c>
      <c r="D507" s="8" t="s">
        <v>73</v>
      </c>
      <c r="E507" s="8" t="s">
        <v>176</v>
      </c>
      <c r="F507" s="7">
        <v>264.26</v>
      </c>
      <c r="G507" s="8" t="s">
        <v>167</v>
      </c>
      <c r="H507" s="8" t="s">
        <v>23</v>
      </c>
      <c r="I507" s="8" t="s">
        <v>96</v>
      </c>
      <c r="J507" s="8" t="s">
        <v>25</v>
      </c>
      <c r="K507" s="2">
        <v>2</v>
      </c>
      <c r="L507" s="8" t="s">
        <v>164</v>
      </c>
      <c r="M507" s="8" t="s">
        <v>55</v>
      </c>
      <c r="N507" s="8" t="s">
        <v>26</v>
      </c>
      <c r="O507" s="8" t="s">
        <v>164</v>
      </c>
      <c r="P507" s="2">
        <v>14</v>
      </c>
      <c r="Q507" s="8" t="s">
        <v>168</v>
      </c>
      <c r="R507" s="8" t="s">
        <v>41</v>
      </c>
      <c r="S507" s="8" t="s">
        <v>179</v>
      </c>
    </row>
    <row r="508" spans="1:19" x14ac:dyDescent="0.25">
      <c r="A508" s="2">
        <v>507</v>
      </c>
      <c r="B508" s="2">
        <v>50</v>
      </c>
      <c r="C508" s="8" t="s">
        <v>19</v>
      </c>
      <c r="D508" s="8" t="s">
        <v>185</v>
      </c>
      <c r="E508" s="8" t="s">
        <v>178</v>
      </c>
      <c r="F508" s="7">
        <v>78.56</v>
      </c>
      <c r="G508" s="8" t="s">
        <v>170</v>
      </c>
      <c r="H508" s="8" t="s">
        <v>23</v>
      </c>
      <c r="I508" s="8" t="s">
        <v>144</v>
      </c>
      <c r="J508" s="8" t="s">
        <v>39</v>
      </c>
      <c r="K508" s="2">
        <v>2</v>
      </c>
      <c r="L508" s="8" t="s">
        <v>164</v>
      </c>
      <c r="M508" s="8" t="s">
        <v>55</v>
      </c>
      <c r="N508" s="8" t="s">
        <v>164</v>
      </c>
      <c r="O508" s="8" t="s">
        <v>164</v>
      </c>
      <c r="P508" s="2">
        <v>7</v>
      </c>
      <c r="Q508" s="8" t="s">
        <v>46</v>
      </c>
      <c r="R508" s="8" t="s">
        <v>88</v>
      </c>
      <c r="S508" s="8" t="s">
        <v>165</v>
      </c>
    </row>
    <row r="509" spans="1:19" x14ac:dyDescent="0.25">
      <c r="A509" s="2">
        <v>508</v>
      </c>
      <c r="B509" s="2">
        <v>57</v>
      </c>
      <c r="C509" s="8" t="s">
        <v>19</v>
      </c>
      <c r="D509" s="8" t="s">
        <v>73</v>
      </c>
      <c r="E509" s="8" t="s">
        <v>69</v>
      </c>
      <c r="F509" s="7">
        <v>261.44</v>
      </c>
      <c r="G509" s="8" t="s">
        <v>85</v>
      </c>
      <c r="H509" s="8" t="s">
        <v>45</v>
      </c>
      <c r="I509" s="8" t="s">
        <v>53</v>
      </c>
      <c r="J509" s="8" t="s">
        <v>58</v>
      </c>
      <c r="K509" s="2">
        <v>4</v>
      </c>
      <c r="L509" s="8" t="s">
        <v>164</v>
      </c>
      <c r="M509" s="8" t="s">
        <v>55</v>
      </c>
      <c r="N509" s="8" t="s">
        <v>26</v>
      </c>
      <c r="O509" s="8" t="s">
        <v>164</v>
      </c>
      <c r="P509" s="2">
        <v>2</v>
      </c>
      <c r="Q509" s="8" t="s">
        <v>27</v>
      </c>
      <c r="R509" s="8" t="s">
        <v>88</v>
      </c>
      <c r="S509" s="8" t="s">
        <v>165</v>
      </c>
    </row>
    <row r="510" spans="1:19" x14ac:dyDescent="0.25">
      <c r="A510" s="2">
        <v>509</v>
      </c>
      <c r="B510" s="2">
        <v>27</v>
      </c>
      <c r="C510" s="8" t="s">
        <v>19</v>
      </c>
      <c r="D510" s="8" t="s">
        <v>73</v>
      </c>
      <c r="E510" s="8" t="s">
        <v>21</v>
      </c>
      <c r="F510" s="7">
        <v>128.79</v>
      </c>
      <c r="G510" s="8" t="s">
        <v>173</v>
      </c>
      <c r="H510" s="8" t="s">
        <v>23</v>
      </c>
      <c r="I510" s="8" t="s">
        <v>53</v>
      </c>
      <c r="J510" s="8" t="s">
        <v>58</v>
      </c>
      <c r="K510" s="2">
        <v>1</v>
      </c>
      <c r="L510" s="8" t="s">
        <v>26</v>
      </c>
      <c r="M510" s="8" t="s">
        <v>55</v>
      </c>
      <c r="N510" s="8" t="s">
        <v>164</v>
      </c>
      <c r="O510" s="8" t="s">
        <v>26</v>
      </c>
      <c r="P510" s="2">
        <v>1</v>
      </c>
      <c r="Q510" s="8" t="s">
        <v>35</v>
      </c>
      <c r="R510" s="8" t="s">
        <v>30</v>
      </c>
      <c r="S510" s="8" t="s">
        <v>171</v>
      </c>
    </row>
    <row r="511" spans="1:19" x14ac:dyDescent="0.25">
      <c r="A511" s="2">
        <v>510</v>
      </c>
      <c r="B511" s="2">
        <v>60</v>
      </c>
      <c r="C511" s="8" t="s">
        <v>169</v>
      </c>
      <c r="D511" s="8" t="s">
        <v>180</v>
      </c>
      <c r="E511" s="8" t="s">
        <v>178</v>
      </c>
      <c r="F511" s="7">
        <v>100.32</v>
      </c>
      <c r="G511" s="8" t="s">
        <v>170</v>
      </c>
      <c r="H511" s="8" t="s">
        <v>23</v>
      </c>
      <c r="I511" s="8" t="s">
        <v>108</v>
      </c>
      <c r="J511" s="8" t="s">
        <v>25</v>
      </c>
      <c r="K511" s="2">
        <v>2</v>
      </c>
      <c r="L511" s="8" t="s">
        <v>164</v>
      </c>
      <c r="M511" s="8" t="s">
        <v>55</v>
      </c>
      <c r="N511" s="8" t="s">
        <v>26</v>
      </c>
      <c r="O511" s="8" t="s">
        <v>164</v>
      </c>
      <c r="P511" s="2">
        <v>6</v>
      </c>
      <c r="Q511" s="8" t="s">
        <v>35</v>
      </c>
      <c r="R511" s="8" t="s">
        <v>30</v>
      </c>
      <c r="S511" s="8" t="s">
        <v>177</v>
      </c>
    </row>
    <row r="512" spans="1:19" x14ac:dyDescent="0.25">
      <c r="A512" s="2">
        <v>511</v>
      </c>
      <c r="B512" s="2">
        <v>61</v>
      </c>
      <c r="C512" s="8" t="s">
        <v>169</v>
      </c>
      <c r="D512" s="8" t="s">
        <v>182</v>
      </c>
      <c r="E512" s="8" t="s">
        <v>21</v>
      </c>
      <c r="F512" s="7">
        <v>41.77</v>
      </c>
      <c r="G512" s="8" t="s">
        <v>170</v>
      </c>
      <c r="H512" s="8" t="s">
        <v>45</v>
      </c>
      <c r="I512" s="8" t="s">
        <v>96</v>
      </c>
      <c r="J512" s="8" t="s">
        <v>25</v>
      </c>
      <c r="K512" s="2">
        <v>1</v>
      </c>
      <c r="L512" s="8" t="s">
        <v>26</v>
      </c>
      <c r="M512" s="8" t="s">
        <v>55</v>
      </c>
      <c r="N512" s="8" t="s">
        <v>26</v>
      </c>
      <c r="O512" s="8" t="s">
        <v>26</v>
      </c>
      <c r="P512" s="2">
        <v>0</v>
      </c>
      <c r="Q512" s="8" t="s">
        <v>46</v>
      </c>
      <c r="R512" s="8" t="s">
        <v>41</v>
      </c>
      <c r="S512" s="8" t="s">
        <v>177</v>
      </c>
    </row>
    <row r="513" spans="1:19" x14ac:dyDescent="0.25">
      <c r="A513" s="2">
        <v>512</v>
      </c>
      <c r="B513" s="2">
        <v>46</v>
      </c>
      <c r="C513" s="8" t="s">
        <v>169</v>
      </c>
      <c r="D513" s="8" t="s">
        <v>181</v>
      </c>
      <c r="E513" s="8" t="s">
        <v>178</v>
      </c>
      <c r="F513" s="7">
        <v>383.7</v>
      </c>
      <c r="G513" s="8" t="s">
        <v>85</v>
      </c>
      <c r="H513" s="8" t="s">
        <v>92</v>
      </c>
      <c r="I513" s="8" t="s">
        <v>94</v>
      </c>
      <c r="J513" s="8" t="s">
        <v>39</v>
      </c>
      <c r="K513" s="2">
        <v>5</v>
      </c>
      <c r="L513" s="8" t="s">
        <v>164</v>
      </c>
      <c r="M513" s="8" t="s">
        <v>55</v>
      </c>
      <c r="N513" s="8" t="s">
        <v>26</v>
      </c>
      <c r="O513" s="8" t="s">
        <v>164</v>
      </c>
      <c r="P513" s="2">
        <v>10</v>
      </c>
      <c r="Q513" s="8" t="s">
        <v>46</v>
      </c>
      <c r="R513" s="8" t="s">
        <v>41</v>
      </c>
      <c r="S513" s="8" t="s">
        <v>174</v>
      </c>
    </row>
    <row r="514" spans="1:19" x14ac:dyDescent="0.25">
      <c r="A514" s="2">
        <v>513</v>
      </c>
      <c r="B514" s="2">
        <v>30</v>
      </c>
      <c r="C514" s="8" t="s">
        <v>169</v>
      </c>
      <c r="D514" s="8" t="s">
        <v>180</v>
      </c>
      <c r="E514" s="8" t="s">
        <v>21</v>
      </c>
      <c r="F514" s="7">
        <v>219.45</v>
      </c>
      <c r="G514" s="8" t="s">
        <v>172</v>
      </c>
      <c r="H514" s="8" t="s">
        <v>45</v>
      </c>
      <c r="I514" s="8" t="s">
        <v>94</v>
      </c>
      <c r="J514" s="8" t="s">
        <v>54</v>
      </c>
      <c r="K514" s="2">
        <v>5</v>
      </c>
      <c r="L514" s="8" t="s">
        <v>26</v>
      </c>
      <c r="M514" s="8" t="s">
        <v>28</v>
      </c>
      <c r="N514" s="8" t="s">
        <v>164</v>
      </c>
      <c r="O514" s="8" t="s">
        <v>26</v>
      </c>
      <c r="P514" s="2">
        <v>2</v>
      </c>
      <c r="Q514" s="8" t="s">
        <v>59</v>
      </c>
      <c r="R514" s="8" t="s">
        <v>30</v>
      </c>
      <c r="S514" s="8" t="s">
        <v>175</v>
      </c>
    </row>
    <row r="515" spans="1:19" x14ac:dyDescent="0.25">
      <c r="A515" s="2">
        <v>514</v>
      </c>
      <c r="B515" s="2">
        <v>29</v>
      </c>
      <c r="C515" s="8" t="s">
        <v>19</v>
      </c>
      <c r="D515" s="8" t="s">
        <v>182</v>
      </c>
      <c r="E515" s="8" t="s">
        <v>178</v>
      </c>
      <c r="F515" s="7">
        <v>317.06</v>
      </c>
      <c r="G515" s="8" t="s">
        <v>173</v>
      </c>
      <c r="H515" s="8" t="s">
        <v>92</v>
      </c>
      <c r="I515" s="8" t="s">
        <v>108</v>
      </c>
      <c r="J515" s="8" t="s">
        <v>54</v>
      </c>
      <c r="K515" s="2">
        <v>1</v>
      </c>
      <c r="L515" s="8" t="s">
        <v>26</v>
      </c>
      <c r="M515" s="8" t="s">
        <v>28</v>
      </c>
      <c r="N515" s="8" t="s">
        <v>164</v>
      </c>
      <c r="O515" s="8" t="s">
        <v>164</v>
      </c>
      <c r="P515" s="2">
        <v>1</v>
      </c>
      <c r="Q515" s="8" t="s">
        <v>46</v>
      </c>
      <c r="R515" s="8" t="s">
        <v>41</v>
      </c>
      <c r="S515" s="8" t="s">
        <v>171</v>
      </c>
    </row>
    <row r="516" spans="1:19" x14ac:dyDescent="0.25">
      <c r="A516" s="2">
        <v>515</v>
      </c>
      <c r="B516" s="2">
        <v>48</v>
      </c>
      <c r="C516" s="8" t="s">
        <v>19</v>
      </c>
      <c r="D516" s="8" t="s">
        <v>184</v>
      </c>
      <c r="E516" s="8" t="s">
        <v>176</v>
      </c>
      <c r="F516" s="7">
        <v>366.52</v>
      </c>
      <c r="G516" s="8" t="s">
        <v>170</v>
      </c>
      <c r="H516" s="8" t="s">
        <v>92</v>
      </c>
      <c r="I516" s="8" t="s">
        <v>144</v>
      </c>
      <c r="J516" s="8" t="s">
        <v>58</v>
      </c>
      <c r="K516" s="2">
        <v>5</v>
      </c>
      <c r="L516" s="8" t="s">
        <v>164</v>
      </c>
      <c r="M516" s="8" t="s">
        <v>55</v>
      </c>
      <c r="N516" s="8" t="s">
        <v>164</v>
      </c>
      <c r="O516" s="8" t="s">
        <v>164</v>
      </c>
      <c r="P516" s="2">
        <v>4</v>
      </c>
      <c r="Q516" s="8" t="s">
        <v>35</v>
      </c>
      <c r="R516" s="8" t="s">
        <v>30</v>
      </c>
      <c r="S516" s="8" t="s">
        <v>174</v>
      </c>
    </row>
    <row r="517" spans="1:19" x14ac:dyDescent="0.25">
      <c r="A517" s="2">
        <v>516</v>
      </c>
      <c r="B517" s="2">
        <v>63</v>
      </c>
      <c r="C517" s="8" t="s">
        <v>169</v>
      </c>
      <c r="D517" s="8" t="s">
        <v>184</v>
      </c>
      <c r="E517" s="8" t="s">
        <v>166</v>
      </c>
      <c r="F517" s="7">
        <v>342.87</v>
      </c>
      <c r="G517" s="8" t="s">
        <v>173</v>
      </c>
      <c r="H517" s="8" t="s">
        <v>92</v>
      </c>
      <c r="I517" s="8" t="s">
        <v>108</v>
      </c>
      <c r="J517" s="8" t="s">
        <v>39</v>
      </c>
      <c r="K517" s="2">
        <v>5</v>
      </c>
      <c r="L517" s="8" t="s">
        <v>26</v>
      </c>
      <c r="M517" s="8" t="s">
        <v>55</v>
      </c>
      <c r="N517" s="8" t="s">
        <v>26</v>
      </c>
      <c r="O517" s="8" t="s">
        <v>164</v>
      </c>
      <c r="P517" s="2">
        <v>1</v>
      </c>
      <c r="Q517" s="8" t="s">
        <v>27</v>
      </c>
      <c r="R517" s="8" t="s">
        <v>30</v>
      </c>
      <c r="S517" s="8" t="s">
        <v>177</v>
      </c>
    </row>
    <row r="518" spans="1:19" x14ac:dyDescent="0.25">
      <c r="A518" s="2">
        <v>517</v>
      </c>
      <c r="B518" s="2">
        <v>19</v>
      </c>
      <c r="C518" s="8" t="s">
        <v>19</v>
      </c>
      <c r="D518" s="8" t="s">
        <v>73</v>
      </c>
      <c r="E518" s="8" t="s">
        <v>176</v>
      </c>
      <c r="F518" s="7">
        <v>240.55</v>
      </c>
      <c r="G518" s="8" t="s">
        <v>172</v>
      </c>
      <c r="H518" s="8" t="s">
        <v>45</v>
      </c>
      <c r="I518" s="8" t="s">
        <v>144</v>
      </c>
      <c r="J518" s="8" t="s">
        <v>58</v>
      </c>
      <c r="K518" s="2">
        <v>5</v>
      </c>
      <c r="L518" s="8" t="s">
        <v>164</v>
      </c>
      <c r="M518" s="8" t="s">
        <v>28</v>
      </c>
      <c r="N518" s="8" t="s">
        <v>164</v>
      </c>
      <c r="O518" s="8" t="s">
        <v>26</v>
      </c>
      <c r="P518" s="2">
        <v>9</v>
      </c>
      <c r="Q518" s="8" t="s">
        <v>27</v>
      </c>
      <c r="R518" s="8" t="s">
        <v>88</v>
      </c>
      <c r="S518" s="8" t="s">
        <v>179</v>
      </c>
    </row>
    <row r="519" spans="1:19" x14ac:dyDescent="0.25">
      <c r="A519" s="2">
        <v>518</v>
      </c>
      <c r="B519" s="2">
        <v>52</v>
      </c>
      <c r="C519" s="8" t="s">
        <v>19</v>
      </c>
      <c r="D519" s="8" t="s">
        <v>183</v>
      </c>
      <c r="E519" s="8" t="s">
        <v>21</v>
      </c>
      <c r="F519" s="7">
        <v>200.07</v>
      </c>
      <c r="G519" s="8" t="s">
        <v>170</v>
      </c>
      <c r="H519" s="8" t="s">
        <v>45</v>
      </c>
      <c r="I519" s="8" t="s">
        <v>96</v>
      </c>
      <c r="J519" s="8" t="s">
        <v>58</v>
      </c>
      <c r="K519" s="2">
        <v>3</v>
      </c>
      <c r="L519" s="8" t="s">
        <v>26</v>
      </c>
      <c r="M519" s="8" t="s">
        <v>55</v>
      </c>
      <c r="N519" s="8" t="s">
        <v>164</v>
      </c>
      <c r="O519" s="8" t="s">
        <v>164</v>
      </c>
      <c r="P519" s="2">
        <v>4</v>
      </c>
      <c r="Q519" s="8" t="s">
        <v>35</v>
      </c>
      <c r="R519" s="8" t="s">
        <v>41</v>
      </c>
      <c r="S519" s="8" t="s">
        <v>165</v>
      </c>
    </row>
    <row r="520" spans="1:19" x14ac:dyDescent="0.25">
      <c r="A520" s="2">
        <v>519</v>
      </c>
      <c r="B520" s="2">
        <v>40</v>
      </c>
      <c r="C520" s="8" t="s">
        <v>169</v>
      </c>
      <c r="D520" s="8" t="s">
        <v>185</v>
      </c>
      <c r="E520" s="8" t="s">
        <v>69</v>
      </c>
      <c r="F520" s="7">
        <v>194.22</v>
      </c>
      <c r="G520" s="8" t="s">
        <v>85</v>
      </c>
      <c r="H520" s="8" t="s">
        <v>38</v>
      </c>
      <c r="I520" s="8" t="s">
        <v>96</v>
      </c>
      <c r="J520" s="8" t="s">
        <v>39</v>
      </c>
      <c r="K520" s="2">
        <v>3</v>
      </c>
      <c r="L520" s="8" t="s">
        <v>164</v>
      </c>
      <c r="M520" s="8" t="s">
        <v>28</v>
      </c>
      <c r="N520" s="8" t="s">
        <v>164</v>
      </c>
      <c r="O520" s="8" t="s">
        <v>164</v>
      </c>
      <c r="P520" s="2">
        <v>12</v>
      </c>
      <c r="Q520" s="8" t="s">
        <v>59</v>
      </c>
      <c r="R520" s="8" t="s">
        <v>30</v>
      </c>
      <c r="S520" s="8" t="s">
        <v>174</v>
      </c>
    </row>
    <row r="521" spans="1:19" x14ac:dyDescent="0.25">
      <c r="A521" s="2">
        <v>520</v>
      </c>
      <c r="B521" s="2">
        <v>34</v>
      </c>
      <c r="C521" s="8" t="s">
        <v>19</v>
      </c>
      <c r="D521" s="8" t="s">
        <v>185</v>
      </c>
      <c r="E521" s="8" t="s">
        <v>176</v>
      </c>
      <c r="F521" s="7">
        <v>323.62</v>
      </c>
      <c r="G521" s="8" t="s">
        <v>173</v>
      </c>
      <c r="H521" s="8" t="s">
        <v>92</v>
      </c>
      <c r="I521" s="8" t="s">
        <v>53</v>
      </c>
      <c r="J521" s="8" t="s">
        <v>25</v>
      </c>
      <c r="K521" s="2">
        <v>1</v>
      </c>
      <c r="L521" s="8" t="s">
        <v>26</v>
      </c>
      <c r="M521" s="8" t="s">
        <v>28</v>
      </c>
      <c r="N521" s="8" t="s">
        <v>164</v>
      </c>
      <c r="O521" s="8" t="s">
        <v>164</v>
      </c>
      <c r="P521" s="2">
        <v>2</v>
      </c>
      <c r="Q521" s="8" t="s">
        <v>27</v>
      </c>
      <c r="R521" s="8" t="s">
        <v>88</v>
      </c>
      <c r="S521" s="8" t="s">
        <v>175</v>
      </c>
    </row>
    <row r="522" spans="1:19" x14ac:dyDescent="0.25">
      <c r="A522" s="2">
        <v>521</v>
      </c>
      <c r="B522" s="2">
        <v>43</v>
      </c>
      <c r="C522" s="8" t="s">
        <v>169</v>
      </c>
      <c r="D522" s="8" t="s">
        <v>73</v>
      </c>
      <c r="E522" s="8" t="s">
        <v>166</v>
      </c>
      <c r="F522" s="7">
        <v>252.45</v>
      </c>
      <c r="G522" s="8" t="s">
        <v>85</v>
      </c>
      <c r="H522" s="8" t="s">
        <v>45</v>
      </c>
      <c r="I522" s="8" t="s">
        <v>53</v>
      </c>
      <c r="J522" s="8" t="s">
        <v>58</v>
      </c>
      <c r="K522" s="2">
        <v>1</v>
      </c>
      <c r="L522" s="8" t="s">
        <v>26</v>
      </c>
      <c r="M522" s="8" t="s">
        <v>55</v>
      </c>
      <c r="N522" s="8" t="s">
        <v>26</v>
      </c>
      <c r="O522" s="8" t="s">
        <v>164</v>
      </c>
      <c r="P522" s="2">
        <v>8</v>
      </c>
      <c r="Q522" s="8" t="s">
        <v>27</v>
      </c>
      <c r="R522" s="8" t="s">
        <v>30</v>
      </c>
      <c r="S522" s="8" t="s">
        <v>174</v>
      </c>
    </row>
    <row r="523" spans="1:19" x14ac:dyDescent="0.25">
      <c r="A523" s="2">
        <v>522</v>
      </c>
      <c r="B523" s="2">
        <v>25</v>
      </c>
      <c r="C523" s="8" t="s">
        <v>169</v>
      </c>
      <c r="D523" s="8" t="s">
        <v>183</v>
      </c>
      <c r="E523" s="8" t="s">
        <v>21</v>
      </c>
      <c r="F523" s="7">
        <v>426.07</v>
      </c>
      <c r="G523" s="8" t="s">
        <v>172</v>
      </c>
      <c r="H523" s="8" t="s">
        <v>38</v>
      </c>
      <c r="I523" s="8" t="s">
        <v>53</v>
      </c>
      <c r="J523" s="8" t="s">
        <v>25</v>
      </c>
      <c r="K523" s="2">
        <v>4</v>
      </c>
      <c r="L523" s="8" t="s">
        <v>164</v>
      </c>
      <c r="M523" s="8" t="s">
        <v>28</v>
      </c>
      <c r="N523" s="8" t="s">
        <v>164</v>
      </c>
      <c r="O523" s="8" t="s">
        <v>164</v>
      </c>
      <c r="P523" s="2">
        <v>9</v>
      </c>
      <c r="Q523" s="8" t="s">
        <v>59</v>
      </c>
      <c r="R523" s="8" t="s">
        <v>41</v>
      </c>
      <c r="S523" s="8" t="s">
        <v>171</v>
      </c>
    </row>
    <row r="524" spans="1:19" x14ac:dyDescent="0.25">
      <c r="A524" s="2">
        <v>523</v>
      </c>
      <c r="B524" s="2">
        <v>46</v>
      </c>
      <c r="C524" s="8" t="s">
        <v>19</v>
      </c>
      <c r="D524" s="8" t="s">
        <v>163</v>
      </c>
      <c r="E524" s="8" t="s">
        <v>176</v>
      </c>
      <c r="F524" s="7">
        <v>438.6</v>
      </c>
      <c r="G524" s="8" t="s">
        <v>172</v>
      </c>
      <c r="H524" s="8" t="s">
        <v>92</v>
      </c>
      <c r="I524" s="8" t="s">
        <v>53</v>
      </c>
      <c r="J524" s="8" t="s">
        <v>54</v>
      </c>
      <c r="K524" s="2">
        <v>3</v>
      </c>
      <c r="L524" s="8" t="s">
        <v>164</v>
      </c>
      <c r="M524" s="8" t="s">
        <v>28</v>
      </c>
      <c r="N524" s="8" t="s">
        <v>26</v>
      </c>
      <c r="O524" s="8" t="s">
        <v>26</v>
      </c>
      <c r="P524" s="2">
        <v>8</v>
      </c>
      <c r="Q524" s="8" t="s">
        <v>27</v>
      </c>
      <c r="R524" s="8" t="s">
        <v>88</v>
      </c>
      <c r="S524" s="8" t="s">
        <v>174</v>
      </c>
    </row>
    <row r="525" spans="1:19" x14ac:dyDescent="0.25">
      <c r="A525" s="2">
        <v>524</v>
      </c>
      <c r="B525" s="2">
        <v>43</v>
      </c>
      <c r="C525" s="8" t="s">
        <v>19</v>
      </c>
      <c r="D525" s="8" t="s">
        <v>182</v>
      </c>
      <c r="E525" s="8" t="s">
        <v>178</v>
      </c>
      <c r="F525" s="7">
        <v>93.57</v>
      </c>
      <c r="G525" s="8" t="s">
        <v>173</v>
      </c>
      <c r="H525" s="8" t="s">
        <v>45</v>
      </c>
      <c r="I525" s="8" t="s">
        <v>94</v>
      </c>
      <c r="J525" s="8" t="s">
        <v>58</v>
      </c>
      <c r="K525" s="2">
        <v>1</v>
      </c>
      <c r="L525" s="8" t="s">
        <v>164</v>
      </c>
      <c r="M525" s="8" t="s">
        <v>28</v>
      </c>
      <c r="N525" s="8" t="s">
        <v>26</v>
      </c>
      <c r="O525" s="8" t="s">
        <v>26</v>
      </c>
      <c r="P525" s="2">
        <v>7</v>
      </c>
      <c r="Q525" s="8" t="s">
        <v>168</v>
      </c>
      <c r="R525" s="8" t="s">
        <v>41</v>
      </c>
      <c r="S525" s="8" t="s">
        <v>174</v>
      </c>
    </row>
    <row r="526" spans="1:19" x14ac:dyDescent="0.25">
      <c r="A526" s="2">
        <v>525</v>
      </c>
      <c r="B526" s="2">
        <v>27</v>
      </c>
      <c r="C526" s="8" t="s">
        <v>169</v>
      </c>
      <c r="D526" s="8" t="s">
        <v>163</v>
      </c>
      <c r="E526" s="8" t="s">
        <v>69</v>
      </c>
      <c r="F526" s="7">
        <v>76.75</v>
      </c>
      <c r="G526" s="8" t="s">
        <v>172</v>
      </c>
      <c r="H526" s="8" t="s">
        <v>45</v>
      </c>
      <c r="I526" s="8" t="s">
        <v>53</v>
      </c>
      <c r="J526" s="8" t="s">
        <v>39</v>
      </c>
      <c r="K526" s="2">
        <v>3</v>
      </c>
      <c r="L526" s="8" t="s">
        <v>164</v>
      </c>
      <c r="M526" s="8" t="s">
        <v>55</v>
      </c>
      <c r="N526" s="8" t="s">
        <v>26</v>
      </c>
      <c r="O526" s="8" t="s">
        <v>164</v>
      </c>
      <c r="P526" s="2">
        <v>12</v>
      </c>
      <c r="Q526" s="8" t="s">
        <v>35</v>
      </c>
      <c r="R526" s="8" t="s">
        <v>88</v>
      </c>
      <c r="S526" s="8" t="s">
        <v>171</v>
      </c>
    </row>
    <row r="527" spans="1:19" x14ac:dyDescent="0.25">
      <c r="A527" s="2">
        <v>526</v>
      </c>
      <c r="B527" s="2">
        <v>43</v>
      </c>
      <c r="C527" s="8" t="s">
        <v>169</v>
      </c>
      <c r="D527" s="8" t="s">
        <v>163</v>
      </c>
      <c r="E527" s="8" t="s">
        <v>21</v>
      </c>
      <c r="F527" s="7">
        <v>318.89999999999998</v>
      </c>
      <c r="G527" s="8" t="s">
        <v>167</v>
      </c>
      <c r="H527" s="8" t="s">
        <v>45</v>
      </c>
      <c r="I527" s="8" t="s">
        <v>53</v>
      </c>
      <c r="J527" s="8" t="s">
        <v>25</v>
      </c>
      <c r="K527" s="2">
        <v>4</v>
      </c>
      <c r="L527" s="8" t="s">
        <v>164</v>
      </c>
      <c r="M527" s="8" t="s">
        <v>55</v>
      </c>
      <c r="N527" s="8" t="s">
        <v>26</v>
      </c>
      <c r="O527" s="8" t="s">
        <v>26</v>
      </c>
      <c r="P527" s="2">
        <v>4</v>
      </c>
      <c r="Q527" s="8" t="s">
        <v>27</v>
      </c>
      <c r="R527" s="8" t="s">
        <v>41</v>
      </c>
      <c r="S527" s="8" t="s">
        <v>174</v>
      </c>
    </row>
    <row r="528" spans="1:19" x14ac:dyDescent="0.25">
      <c r="A528" s="2">
        <v>527</v>
      </c>
      <c r="B528" s="2">
        <v>51</v>
      </c>
      <c r="C528" s="8" t="s">
        <v>19</v>
      </c>
      <c r="D528" s="8" t="s">
        <v>184</v>
      </c>
      <c r="E528" s="8" t="s">
        <v>176</v>
      </c>
      <c r="F528" s="7">
        <v>157.6</v>
      </c>
      <c r="G528" s="8" t="s">
        <v>173</v>
      </c>
      <c r="H528" s="8" t="s">
        <v>23</v>
      </c>
      <c r="I528" s="8" t="s">
        <v>53</v>
      </c>
      <c r="J528" s="8" t="s">
        <v>54</v>
      </c>
      <c r="K528" s="2">
        <v>1</v>
      </c>
      <c r="L528" s="8" t="s">
        <v>164</v>
      </c>
      <c r="M528" s="8" t="s">
        <v>28</v>
      </c>
      <c r="N528" s="8" t="s">
        <v>26</v>
      </c>
      <c r="O528" s="8" t="s">
        <v>164</v>
      </c>
      <c r="P528" s="2">
        <v>9</v>
      </c>
      <c r="Q528" s="8" t="s">
        <v>27</v>
      </c>
      <c r="R528" s="8" t="s">
        <v>30</v>
      </c>
      <c r="S528" s="8" t="s">
        <v>165</v>
      </c>
    </row>
    <row r="529" spans="1:19" x14ac:dyDescent="0.25">
      <c r="A529" s="2">
        <v>528</v>
      </c>
      <c r="B529" s="2">
        <v>58</v>
      </c>
      <c r="C529" s="8" t="s">
        <v>169</v>
      </c>
      <c r="D529" s="8" t="s">
        <v>163</v>
      </c>
      <c r="E529" s="8" t="s">
        <v>21</v>
      </c>
      <c r="F529" s="7">
        <v>19.100000000000001</v>
      </c>
      <c r="G529" s="8" t="s">
        <v>167</v>
      </c>
      <c r="H529" s="8" t="s">
        <v>38</v>
      </c>
      <c r="I529" s="8" t="s">
        <v>144</v>
      </c>
      <c r="J529" s="8" t="s">
        <v>54</v>
      </c>
      <c r="K529" s="2">
        <v>1</v>
      </c>
      <c r="L529" s="8" t="s">
        <v>164</v>
      </c>
      <c r="M529" s="8" t="s">
        <v>55</v>
      </c>
      <c r="N529" s="8" t="s">
        <v>164</v>
      </c>
      <c r="O529" s="8" t="s">
        <v>164</v>
      </c>
      <c r="P529" s="2">
        <v>10</v>
      </c>
      <c r="Q529" s="8" t="s">
        <v>59</v>
      </c>
      <c r="R529" s="8" t="s">
        <v>30</v>
      </c>
      <c r="S529" s="8" t="s">
        <v>165</v>
      </c>
    </row>
    <row r="530" spans="1:19" x14ac:dyDescent="0.25">
      <c r="A530" s="2">
        <v>529</v>
      </c>
      <c r="B530" s="2">
        <v>24</v>
      </c>
      <c r="C530" s="8" t="s">
        <v>169</v>
      </c>
      <c r="D530" s="8" t="s">
        <v>185</v>
      </c>
      <c r="E530" s="8" t="s">
        <v>178</v>
      </c>
      <c r="F530" s="7">
        <v>445.43</v>
      </c>
      <c r="G530" s="8" t="s">
        <v>172</v>
      </c>
      <c r="H530" s="8" t="s">
        <v>45</v>
      </c>
      <c r="I530" s="8" t="s">
        <v>53</v>
      </c>
      <c r="J530" s="8" t="s">
        <v>58</v>
      </c>
      <c r="K530" s="2">
        <v>1</v>
      </c>
      <c r="L530" s="8" t="s">
        <v>164</v>
      </c>
      <c r="M530" s="8" t="s">
        <v>28</v>
      </c>
      <c r="N530" s="8" t="s">
        <v>164</v>
      </c>
      <c r="O530" s="8" t="s">
        <v>164</v>
      </c>
      <c r="P530" s="2">
        <v>6</v>
      </c>
      <c r="Q530" s="8" t="s">
        <v>27</v>
      </c>
      <c r="R530" s="8" t="s">
        <v>30</v>
      </c>
      <c r="S530" s="8" t="s">
        <v>171</v>
      </c>
    </row>
    <row r="531" spans="1:19" x14ac:dyDescent="0.25">
      <c r="A531" s="2">
        <v>530</v>
      </c>
      <c r="B531" s="2">
        <v>21</v>
      </c>
      <c r="C531" s="8" t="s">
        <v>169</v>
      </c>
      <c r="D531" s="8" t="s">
        <v>180</v>
      </c>
      <c r="E531" s="8" t="s">
        <v>166</v>
      </c>
      <c r="F531" s="7">
        <v>121.18</v>
      </c>
      <c r="G531" s="8" t="s">
        <v>173</v>
      </c>
      <c r="H531" s="8" t="s">
        <v>23</v>
      </c>
      <c r="I531" s="8" t="s">
        <v>108</v>
      </c>
      <c r="J531" s="8" t="s">
        <v>54</v>
      </c>
      <c r="K531" s="2">
        <v>1</v>
      </c>
      <c r="L531" s="8" t="s">
        <v>164</v>
      </c>
      <c r="M531" s="8" t="s">
        <v>28</v>
      </c>
      <c r="N531" s="8" t="s">
        <v>26</v>
      </c>
      <c r="O531" s="8" t="s">
        <v>164</v>
      </c>
      <c r="P531" s="2">
        <v>1</v>
      </c>
      <c r="Q531" s="8" t="s">
        <v>59</v>
      </c>
      <c r="R531" s="8" t="s">
        <v>41</v>
      </c>
      <c r="S531" s="8" t="s">
        <v>171</v>
      </c>
    </row>
    <row r="532" spans="1:19" x14ac:dyDescent="0.25">
      <c r="A532" s="2">
        <v>531</v>
      </c>
      <c r="B532" s="2">
        <v>62</v>
      </c>
      <c r="C532" s="8" t="s">
        <v>19</v>
      </c>
      <c r="D532" s="8" t="s">
        <v>183</v>
      </c>
      <c r="E532" s="8" t="s">
        <v>176</v>
      </c>
      <c r="F532" s="7">
        <v>465.35</v>
      </c>
      <c r="G532" s="8" t="s">
        <v>167</v>
      </c>
      <c r="H532" s="8" t="s">
        <v>38</v>
      </c>
      <c r="I532" s="8" t="s">
        <v>53</v>
      </c>
      <c r="J532" s="8" t="s">
        <v>39</v>
      </c>
      <c r="K532" s="2">
        <v>2</v>
      </c>
      <c r="L532" s="8" t="s">
        <v>164</v>
      </c>
      <c r="M532" s="8" t="s">
        <v>55</v>
      </c>
      <c r="N532" s="8" t="s">
        <v>164</v>
      </c>
      <c r="O532" s="8" t="s">
        <v>26</v>
      </c>
      <c r="P532" s="2">
        <v>2</v>
      </c>
      <c r="Q532" s="8" t="s">
        <v>35</v>
      </c>
      <c r="R532" s="8" t="s">
        <v>88</v>
      </c>
      <c r="S532" s="8" t="s">
        <v>177</v>
      </c>
    </row>
    <row r="533" spans="1:19" x14ac:dyDescent="0.25">
      <c r="A533" s="2">
        <v>532</v>
      </c>
      <c r="B533" s="2">
        <v>28</v>
      </c>
      <c r="C533" s="8" t="s">
        <v>169</v>
      </c>
      <c r="D533" s="8" t="s">
        <v>182</v>
      </c>
      <c r="E533" s="8" t="s">
        <v>21</v>
      </c>
      <c r="F533" s="7">
        <v>361.54</v>
      </c>
      <c r="G533" s="8" t="s">
        <v>172</v>
      </c>
      <c r="H533" s="8" t="s">
        <v>38</v>
      </c>
      <c r="I533" s="8" t="s">
        <v>53</v>
      </c>
      <c r="J533" s="8" t="s">
        <v>58</v>
      </c>
      <c r="K533" s="2">
        <v>3</v>
      </c>
      <c r="L533" s="8" t="s">
        <v>26</v>
      </c>
      <c r="M533" s="8" t="s">
        <v>28</v>
      </c>
      <c r="N533" s="8" t="s">
        <v>26</v>
      </c>
      <c r="O533" s="8" t="s">
        <v>164</v>
      </c>
      <c r="P533" s="2">
        <v>11</v>
      </c>
      <c r="Q533" s="8" t="s">
        <v>168</v>
      </c>
      <c r="R533" s="8" t="s">
        <v>41</v>
      </c>
      <c r="S533" s="8" t="s">
        <v>171</v>
      </c>
    </row>
    <row r="534" spans="1:19" x14ac:dyDescent="0.25">
      <c r="A534" s="2">
        <v>533</v>
      </c>
      <c r="B534" s="2">
        <v>46</v>
      </c>
      <c r="C534" s="8" t="s">
        <v>19</v>
      </c>
      <c r="D534" s="8" t="s">
        <v>184</v>
      </c>
      <c r="E534" s="8" t="s">
        <v>21</v>
      </c>
      <c r="F534" s="7">
        <v>383.7</v>
      </c>
      <c r="G534" s="8" t="s">
        <v>170</v>
      </c>
      <c r="H534" s="8" t="s">
        <v>23</v>
      </c>
      <c r="I534" s="8" t="s">
        <v>94</v>
      </c>
      <c r="J534" s="8" t="s">
        <v>54</v>
      </c>
      <c r="K534" s="2">
        <v>3</v>
      </c>
      <c r="L534" s="8" t="s">
        <v>26</v>
      </c>
      <c r="M534" s="8" t="s">
        <v>28</v>
      </c>
      <c r="N534" s="8" t="s">
        <v>26</v>
      </c>
      <c r="O534" s="8" t="s">
        <v>164</v>
      </c>
      <c r="P534" s="2">
        <v>10</v>
      </c>
      <c r="Q534" s="8" t="s">
        <v>46</v>
      </c>
      <c r="R534" s="8" t="s">
        <v>30</v>
      </c>
      <c r="S534" s="8" t="s">
        <v>174</v>
      </c>
    </row>
    <row r="535" spans="1:19" x14ac:dyDescent="0.25">
      <c r="A535" s="2">
        <v>534</v>
      </c>
      <c r="B535" s="2">
        <v>53</v>
      </c>
      <c r="C535" s="8" t="s">
        <v>169</v>
      </c>
      <c r="D535" s="8" t="s">
        <v>163</v>
      </c>
      <c r="E535" s="8" t="s">
        <v>21</v>
      </c>
      <c r="F535" s="7">
        <v>108.72</v>
      </c>
      <c r="G535" s="8" t="s">
        <v>170</v>
      </c>
      <c r="H535" s="8" t="s">
        <v>38</v>
      </c>
      <c r="I535" s="8" t="s">
        <v>53</v>
      </c>
      <c r="J535" s="8" t="s">
        <v>39</v>
      </c>
      <c r="K535" s="2">
        <v>3</v>
      </c>
      <c r="L535" s="8" t="s">
        <v>164</v>
      </c>
      <c r="M535" s="8" t="s">
        <v>28</v>
      </c>
      <c r="N535" s="8" t="s">
        <v>26</v>
      </c>
      <c r="O535" s="8" t="s">
        <v>26</v>
      </c>
      <c r="P535" s="2">
        <v>1</v>
      </c>
      <c r="Q535" s="8" t="s">
        <v>35</v>
      </c>
      <c r="R535" s="8" t="s">
        <v>41</v>
      </c>
      <c r="S535" s="8" t="s">
        <v>165</v>
      </c>
    </row>
    <row r="536" spans="1:19" x14ac:dyDescent="0.25">
      <c r="A536" s="2">
        <v>535</v>
      </c>
      <c r="B536" s="2">
        <v>42</v>
      </c>
      <c r="C536" s="8" t="s">
        <v>19</v>
      </c>
      <c r="D536" s="8" t="s">
        <v>180</v>
      </c>
      <c r="E536" s="8" t="s">
        <v>166</v>
      </c>
      <c r="F536" s="7">
        <v>124.76</v>
      </c>
      <c r="G536" s="8" t="s">
        <v>85</v>
      </c>
      <c r="H536" s="8" t="s">
        <v>23</v>
      </c>
      <c r="I536" s="8" t="s">
        <v>144</v>
      </c>
      <c r="J536" s="8" t="s">
        <v>25</v>
      </c>
      <c r="K536" s="2">
        <v>4</v>
      </c>
      <c r="L536" s="8" t="s">
        <v>164</v>
      </c>
      <c r="M536" s="8" t="s">
        <v>28</v>
      </c>
      <c r="N536" s="8" t="s">
        <v>26</v>
      </c>
      <c r="O536" s="8" t="s">
        <v>164</v>
      </c>
      <c r="P536" s="2">
        <v>9</v>
      </c>
      <c r="Q536" s="8" t="s">
        <v>27</v>
      </c>
      <c r="R536" s="8" t="s">
        <v>88</v>
      </c>
      <c r="S536" s="8" t="s">
        <v>174</v>
      </c>
    </row>
    <row r="537" spans="1:19" x14ac:dyDescent="0.25">
      <c r="A537" s="2">
        <v>536</v>
      </c>
      <c r="B537" s="2">
        <v>38</v>
      </c>
      <c r="C537" s="8" t="s">
        <v>169</v>
      </c>
      <c r="D537" s="8" t="s">
        <v>183</v>
      </c>
      <c r="E537" s="8" t="s">
        <v>21</v>
      </c>
      <c r="F537" s="7">
        <v>265.42</v>
      </c>
      <c r="G537" s="8" t="s">
        <v>170</v>
      </c>
      <c r="H537" s="8" t="s">
        <v>92</v>
      </c>
      <c r="I537" s="8" t="s">
        <v>96</v>
      </c>
      <c r="J537" s="8" t="s">
        <v>25</v>
      </c>
      <c r="K537" s="2">
        <v>2</v>
      </c>
      <c r="L537" s="8" t="s">
        <v>26</v>
      </c>
      <c r="M537" s="8" t="s">
        <v>28</v>
      </c>
      <c r="N537" s="8" t="s">
        <v>164</v>
      </c>
      <c r="O537" s="8" t="s">
        <v>164</v>
      </c>
      <c r="P537" s="2">
        <v>10</v>
      </c>
      <c r="Q537" s="8" t="s">
        <v>168</v>
      </c>
      <c r="R537" s="8" t="s">
        <v>30</v>
      </c>
      <c r="S537" s="8" t="s">
        <v>175</v>
      </c>
    </row>
    <row r="538" spans="1:19" x14ac:dyDescent="0.25">
      <c r="A538" s="2">
        <v>537</v>
      </c>
      <c r="B538" s="2">
        <v>53</v>
      </c>
      <c r="C538" s="8" t="s">
        <v>19</v>
      </c>
      <c r="D538" s="8" t="s">
        <v>73</v>
      </c>
      <c r="E538" s="8" t="s">
        <v>69</v>
      </c>
      <c r="F538" s="7">
        <v>94.33</v>
      </c>
      <c r="G538" s="8" t="s">
        <v>167</v>
      </c>
      <c r="H538" s="8" t="s">
        <v>45</v>
      </c>
      <c r="I538" s="8" t="s">
        <v>53</v>
      </c>
      <c r="J538" s="8" t="s">
        <v>58</v>
      </c>
      <c r="K538" s="2">
        <v>3</v>
      </c>
      <c r="L538" s="8" t="s">
        <v>164</v>
      </c>
      <c r="M538" s="8" t="s">
        <v>28</v>
      </c>
      <c r="N538" s="8" t="s">
        <v>26</v>
      </c>
      <c r="O538" s="8" t="s">
        <v>26</v>
      </c>
      <c r="P538" s="2">
        <v>0</v>
      </c>
      <c r="Q538" s="8" t="s">
        <v>46</v>
      </c>
      <c r="R538" s="8" t="s">
        <v>41</v>
      </c>
      <c r="S538" s="8" t="s">
        <v>165</v>
      </c>
    </row>
    <row r="539" spans="1:19" x14ac:dyDescent="0.25">
      <c r="A539" s="2">
        <v>538</v>
      </c>
      <c r="B539" s="2">
        <v>27</v>
      </c>
      <c r="C539" s="8" t="s">
        <v>19</v>
      </c>
      <c r="D539" s="8" t="s">
        <v>73</v>
      </c>
      <c r="E539" s="8" t="s">
        <v>69</v>
      </c>
      <c r="F539" s="7">
        <v>159.66</v>
      </c>
      <c r="G539" s="8" t="s">
        <v>170</v>
      </c>
      <c r="H539" s="8" t="s">
        <v>23</v>
      </c>
      <c r="I539" s="8" t="s">
        <v>53</v>
      </c>
      <c r="J539" s="8" t="s">
        <v>39</v>
      </c>
      <c r="K539" s="2">
        <v>3</v>
      </c>
      <c r="L539" s="8" t="s">
        <v>26</v>
      </c>
      <c r="M539" s="8" t="s">
        <v>28</v>
      </c>
      <c r="N539" s="8" t="s">
        <v>164</v>
      </c>
      <c r="O539" s="8" t="s">
        <v>26</v>
      </c>
      <c r="P539" s="2">
        <v>2</v>
      </c>
      <c r="Q539" s="8" t="s">
        <v>46</v>
      </c>
      <c r="R539" s="8" t="s">
        <v>30</v>
      </c>
      <c r="S539" s="8" t="s">
        <v>171</v>
      </c>
    </row>
    <row r="540" spans="1:19" x14ac:dyDescent="0.25">
      <c r="A540" s="2">
        <v>539</v>
      </c>
      <c r="B540" s="2">
        <v>54</v>
      </c>
      <c r="C540" s="8" t="s">
        <v>19</v>
      </c>
      <c r="D540" s="8" t="s">
        <v>73</v>
      </c>
      <c r="E540" s="8" t="s">
        <v>21</v>
      </c>
      <c r="F540" s="7">
        <v>167.52</v>
      </c>
      <c r="G540" s="8" t="s">
        <v>173</v>
      </c>
      <c r="H540" s="8" t="s">
        <v>38</v>
      </c>
      <c r="I540" s="8" t="s">
        <v>53</v>
      </c>
      <c r="J540" s="8" t="s">
        <v>54</v>
      </c>
      <c r="K540" s="2">
        <v>1</v>
      </c>
      <c r="L540" s="8" t="s">
        <v>26</v>
      </c>
      <c r="M540" s="8" t="s">
        <v>55</v>
      </c>
      <c r="N540" s="8" t="s">
        <v>164</v>
      </c>
      <c r="O540" s="8" t="s">
        <v>164</v>
      </c>
      <c r="P540" s="2">
        <v>3</v>
      </c>
      <c r="Q540" s="8" t="s">
        <v>27</v>
      </c>
      <c r="R540" s="8" t="s">
        <v>41</v>
      </c>
      <c r="S540" s="8" t="s">
        <v>165</v>
      </c>
    </row>
    <row r="541" spans="1:19" x14ac:dyDescent="0.25">
      <c r="A541" s="2">
        <v>540</v>
      </c>
      <c r="B541" s="2">
        <v>26</v>
      </c>
      <c r="C541" s="8" t="s">
        <v>169</v>
      </c>
      <c r="D541" s="8" t="s">
        <v>185</v>
      </c>
      <c r="E541" s="8" t="s">
        <v>69</v>
      </c>
      <c r="F541" s="7">
        <v>88.22</v>
      </c>
      <c r="G541" s="8" t="s">
        <v>173</v>
      </c>
      <c r="H541" s="8" t="s">
        <v>38</v>
      </c>
      <c r="I541" s="8" t="s">
        <v>94</v>
      </c>
      <c r="J541" s="8" t="s">
        <v>58</v>
      </c>
      <c r="K541" s="2">
        <v>1</v>
      </c>
      <c r="L541" s="8" t="s">
        <v>26</v>
      </c>
      <c r="M541" s="8" t="s">
        <v>55</v>
      </c>
      <c r="N541" s="8" t="s">
        <v>164</v>
      </c>
      <c r="O541" s="8" t="s">
        <v>164</v>
      </c>
      <c r="P541" s="2">
        <v>11</v>
      </c>
      <c r="Q541" s="8" t="s">
        <v>46</v>
      </c>
      <c r="R541" s="8" t="s">
        <v>41</v>
      </c>
      <c r="S541" s="8" t="s">
        <v>171</v>
      </c>
    </row>
    <row r="542" spans="1:19" x14ac:dyDescent="0.25">
      <c r="A542" s="2">
        <v>541</v>
      </c>
      <c r="B542" s="2">
        <v>41</v>
      </c>
      <c r="C542" s="8" t="s">
        <v>169</v>
      </c>
      <c r="D542" s="8" t="s">
        <v>182</v>
      </c>
      <c r="E542" s="8" t="s">
        <v>176</v>
      </c>
      <c r="F542" s="7">
        <v>110.54</v>
      </c>
      <c r="G542" s="8" t="s">
        <v>173</v>
      </c>
      <c r="H542" s="8" t="s">
        <v>92</v>
      </c>
      <c r="I542" s="8" t="s">
        <v>96</v>
      </c>
      <c r="J542" s="8" t="s">
        <v>58</v>
      </c>
      <c r="K542" s="2">
        <v>1</v>
      </c>
      <c r="L542" s="8" t="s">
        <v>26</v>
      </c>
      <c r="M542" s="8" t="s">
        <v>28</v>
      </c>
      <c r="N542" s="8" t="s">
        <v>164</v>
      </c>
      <c r="O542" s="8" t="s">
        <v>164</v>
      </c>
      <c r="P542" s="2">
        <v>8</v>
      </c>
      <c r="Q542" s="8" t="s">
        <v>46</v>
      </c>
      <c r="R542" s="8" t="s">
        <v>30</v>
      </c>
      <c r="S542" s="8" t="s">
        <v>174</v>
      </c>
    </row>
    <row r="543" spans="1:19" x14ac:dyDescent="0.25">
      <c r="A543" s="2">
        <v>542</v>
      </c>
      <c r="B543" s="2">
        <v>52</v>
      </c>
      <c r="C543" s="8" t="s">
        <v>169</v>
      </c>
      <c r="D543" s="8" t="s">
        <v>73</v>
      </c>
      <c r="E543" s="8" t="s">
        <v>69</v>
      </c>
      <c r="F543" s="7">
        <v>396.39</v>
      </c>
      <c r="G543" s="8" t="s">
        <v>170</v>
      </c>
      <c r="H543" s="8" t="s">
        <v>92</v>
      </c>
      <c r="I543" s="8" t="s">
        <v>94</v>
      </c>
      <c r="J543" s="8" t="s">
        <v>54</v>
      </c>
      <c r="K543" s="2">
        <v>3</v>
      </c>
      <c r="L543" s="8" t="s">
        <v>26</v>
      </c>
      <c r="M543" s="8" t="s">
        <v>55</v>
      </c>
      <c r="N543" s="8" t="s">
        <v>26</v>
      </c>
      <c r="O543" s="8" t="s">
        <v>26</v>
      </c>
      <c r="P543" s="2">
        <v>11</v>
      </c>
      <c r="Q543" s="8" t="s">
        <v>35</v>
      </c>
      <c r="R543" s="8" t="s">
        <v>88</v>
      </c>
      <c r="S543" s="8" t="s">
        <v>165</v>
      </c>
    </row>
    <row r="544" spans="1:19" x14ac:dyDescent="0.25">
      <c r="A544" s="2">
        <v>543</v>
      </c>
      <c r="B544" s="2">
        <v>52</v>
      </c>
      <c r="C544" s="8" t="s">
        <v>19</v>
      </c>
      <c r="D544" s="8" t="s">
        <v>185</v>
      </c>
      <c r="E544" s="8" t="s">
        <v>21</v>
      </c>
      <c r="F544" s="7">
        <v>91.93</v>
      </c>
      <c r="G544" s="8" t="s">
        <v>170</v>
      </c>
      <c r="H544" s="8" t="s">
        <v>92</v>
      </c>
      <c r="I544" s="8" t="s">
        <v>94</v>
      </c>
      <c r="J544" s="8" t="s">
        <v>39</v>
      </c>
      <c r="K544" s="2">
        <v>1</v>
      </c>
      <c r="L544" s="8" t="s">
        <v>164</v>
      </c>
      <c r="M544" s="8" t="s">
        <v>28</v>
      </c>
      <c r="N544" s="8" t="s">
        <v>164</v>
      </c>
      <c r="O544" s="8" t="s">
        <v>164</v>
      </c>
      <c r="P544" s="2">
        <v>1</v>
      </c>
      <c r="Q544" s="8" t="s">
        <v>35</v>
      </c>
      <c r="R544" s="8" t="s">
        <v>30</v>
      </c>
      <c r="S544" s="8" t="s">
        <v>165</v>
      </c>
    </row>
    <row r="545" spans="1:19" x14ac:dyDescent="0.25">
      <c r="A545" s="2">
        <v>544</v>
      </c>
      <c r="B545" s="2">
        <v>53</v>
      </c>
      <c r="C545" s="8" t="s">
        <v>169</v>
      </c>
      <c r="D545" s="8" t="s">
        <v>181</v>
      </c>
      <c r="E545" s="8" t="s">
        <v>178</v>
      </c>
      <c r="F545" s="7">
        <v>23.94</v>
      </c>
      <c r="G545" s="8" t="s">
        <v>85</v>
      </c>
      <c r="H545" s="8" t="s">
        <v>92</v>
      </c>
      <c r="I545" s="8" t="s">
        <v>94</v>
      </c>
      <c r="J545" s="8" t="s">
        <v>54</v>
      </c>
      <c r="K545" s="2">
        <v>3</v>
      </c>
      <c r="L545" s="8" t="s">
        <v>26</v>
      </c>
      <c r="M545" s="8" t="s">
        <v>28</v>
      </c>
      <c r="N545" s="8" t="s">
        <v>26</v>
      </c>
      <c r="O545" s="8" t="s">
        <v>164</v>
      </c>
      <c r="P545" s="2">
        <v>8</v>
      </c>
      <c r="Q545" s="8" t="s">
        <v>46</v>
      </c>
      <c r="R545" s="8" t="s">
        <v>88</v>
      </c>
      <c r="S545" s="8" t="s">
        <v>165</v>
      </c>
    </row>
    <row r="546" spans="1:19" x14ac:dyDescent="0.25">
      <c r="A546" s="2">
        <v>545</v>
      </c>
      <c r="B546" s="2">
        <v>35</v>
      </c>
      <c r="C546" s="8" t="s">
        <v>19</v>
      </c>
      <c r="D546" s="8" t="s">
        <v>185</v>
      </c>
      <c r="E546" s="8" t="s">
        <v>176</v>
      </c>
      <c r="F546" s="7">
        <v>318.38</v>
      </c>
      <c r="G546" s="8" t="s">
        <v>172</v>
      </c>
      <c r="H546" s="8" t="s">
        <v>92</v>
      </c>
      <c r="I546" s="8" t="s">
        <v>144</v>
      </c>
      <c r="J546" s="8" t="s">
        <v>25</v>
      </c>
      <c r="K546" s="2">
        <v>4</v>
      </c>
      <c r="L546" s="8" t="s">
        <v>164</v>
      </c>
      <c r="M546" s="8" t="s">
        <v>28</v>
      </c>
      <c r="N546" s="8" t="s">
        <v>164</v>
      </c>
      <c r="O546" s="8" t="s">
        <v>164</v>
      </c>
      <c r="P546" s="2">
        <v>0</v>
      </c>
      <c r="Q546" s="8" t="s">
        <v>59</v>
      </c>
      <c r="R546" s="8" t="s">
        <v>30</v>
      </c>
      <c r="S546" s="8" t="s">
        <v>175</v>
      </c>
    </row>
    <row r="547" spans="1:19" x14ac:dyDescent="0.25">
      <c r="A547" s="2">
        <v>546</v>
      </c>
      <c r="B547" s="2">
        <v>56</v>
      </c>
      <c r="C547" s="8" t="s">
        <v>169</v>
      </c>
      <c r="D547" s="8" t="s">
        <v>184</v>
      </c>
      <c r="E547" s="8" t="s">
        <v>166</v>
      </c>
      <c r="F547" s="7">
        <v>488.23</v>
      </c>
      <c r="G547" s="8" t="s">
        <v>85</v>
      </c>
      <c r="H547" s="8" t="s">
        <v>45</v>
      </c>
      <c r="I547" s="8" t="s">
        <v>96</v>
      </c>
      <c r="J547" s="8" t="s">
        <v>58</v>
      </c>
      <c r="K547" s="2">
        <v>4</v>
      </c>
      <c r="L547" s="8" t="s">
        <v>26</v>
      </c>
      <c r="M547" s="8" t="s">
        <v>28</v>
      </c>
      <c r="N547" s="8" t="s">
        <v>26</v>
      </c>
      <c r="O547" s="8" t="s">
        <v>164</v>
      </c>
      <c r="P547" s="2">
        <v>8</v>
      </c>
      <c r="Q547" s="8" t="s">
        <v>27</v>
      </c>
      <c r="R547" s="8" t="s">
        <v>30</v>
      </c>
      <c r="S547" s="8" t="s">
        <v>165</v>
      </c>
    </row>
    <row r="548" spans="1:19" x14ac:dyDescent="0.25">
      <c r="A548" s="2">
        <v>547</v>
      </c>
      <c r="B548" s="2">
        <v>49</v>
      </c>
      <c r="C548" s="8" t="s">
        <v>19</v>
      </c>
      <c r="D548" s="8" t="s">
        <v>185</v>
      </c>
      <c r="E548" s="8" t="s">
        <v>21</v>
      </c>
      <c r="F548" s="7">
        <v>172.29</v>
      </c>
      <c r="G548" s="8" t="s">
        <v>167</v>
      </c>
      <c r="H548" s="8" t="s">
        <v>23</v>
      </c>
      <c r="I548" s="8" t="s">
        <v>144</v>
      </c>
      <c r="J548" s="8" t="s">
        <v>25</v>
      </c>
      <c r="K548" s="2">
        <v>5</v>
      </c>
      <c r="L548" s="8" t="s">
        <v>26</v>
      </c>
      <c r="M548" s="8" t="s">
        <v>55</v>
      </c>
      <c r="N548" s="8" t="s">
        <v>26</v>
      </c>
      <c r="O548" s="8" t="s">
        <v>26</v>
      </c>
      <c r="P548" s="2">
        <v>5</v>
      </c>
      <c r="Q548" s="8" t="s">
        <v>59</v>
      </c>
      <c r="R548" s="8" t="s">
        <v>30</v>
      </c>
      <c r="S548" s="8" t="s">
        <v>174</v>
      </c>
    </row>
    <row r="549" spans="1:19" x14ac:dyDescent="0.25">
      <c r="A549" s="2">
        <v>548</v>
      </c>
      <c r="B549" s="2">
        <v>41</v>
      </c>
      <c r="C549" s="8" t="s">
        <v>19</v>
      </c>
      <c r="D549" s="8" t="s">
        <v>182</v>
      </c>
      <c r="E549" s="8" t="s">
        <v>166</v>
      </c>
      <c r="F549" s="7">
        <v>68.14</v>
      </c>
      <c r="G549" s="8" t="s">
        <v>173</v>
      </c>
      <c r="H549" s="8" t="s">
        <v>92</v>
      </c>
      <c r="I549" s="8" t="s">
        <v>144</v>
      </c>
      <c r="J549" s="8" t="s">
        <v>58</v>
      </c>
      <c r="K549" s="2">
        <v>2</v>
      </c>
      <c r="L549" s="8" t="s">
        <v>26</v>
      </c>
      <c r="M549" s="8" t="s">
        <v>28</v>
      </c>
      <c r="N549" s="8" t="s">
        <v>164</v>
      </c>
      <c r="O549" s="8" t="s">
        <v>26</v>
      </c>
      <c r="P549" s="2">
        <v>7</v>
      </c>
      <c r="Q549" s="8" t="s">
        <v>59</v>
      </c>
      <c r="R549" s="8" t="s">
        <v>41</v>
      </c>
      <c r="S549" s="8" t="s">
        <v>174</v>
      </c>
    </row>
    <row r="550" spans="1:19" x14ac:dyDescent="0.25">
      <c r="A550" s="2">
        <v>549</v>
      </c>
      <c r="B550" s="2">
        <v>40</v>
      </c>
      <c r="C550" s="8" t="s">
        <v>19</v>
      </c>
      <c r="D550" s="8" t="s">
        <v>180</v>
      </c>
      <c r="E550" s="8" t="s">
        <v>178</v>
      </c>
      <c r="F550" s="7">
        <v>289.49</v>
      </c>
      <c r="G550" s="8" t="s">
        <v>170</v>
      </c>
      <c r="H550" s="8" t="s">
        <v>92</v>
      </c>
      <c r="I550" s="8" t="s">
        <v>96</v>
      </c>
      <c r="J550" s="8" t="s">
        <v>54</v>
      </c>
      <c r="K550" s="2">
        <v>1</v>
      </c>
      <c r="L550" s="8" t="s">
        <v>164</v>
      </c>
      <c r="M550" s="8" t="s">
        <v>28</v>
      </c>
      <c r="N550" s="8" t="s">
        <v>164</v>
      </c>
      <c r="O550" s="8" t="s">
        <v>164</v>
      </c>
      <c r="P550" s="2">
        <v>2</v>
      </c>
      <c r="Q550" s="8" t="s">
        <v>46</v>
      </c>
      <c r="R550" s="8" t="s">
        <v>41</v>
      </c>
      <c r="S550" s="8" t="s">
        <v>174</v>
      </c>
    </row>
    <row r="551" spans="1:19" x14ac:dyDescent="0.25">
      <c r="A551" s="2">
        <v>550</v>
      </c>
      <c r="B551" s="2">
        <v>49</v>
      </c>
      <c r="C551" s="8" t="s">
        <v>169</v>
      </c>
      <c r="D551" s="8" t="s">
        <v>163</v>
      </c>
      <c r="E551" s="8" t="s">
        <v>166</v>
      </c>
      <c r="F551" s="7">
        <v>454.11</v>
      </c>
      <c r="G551" s="8" t="s">
        <v>172</v>
      </c>
      <c r="H551" s="8" t="s">
        <v>45</v>
      </c>
      <c r="I551" s="8" t="s">
        <v>144</v>
      </c>
      <c r="J551" s="8" t="s">
        <v>39</v>
      </c>
      <c r="K551" s="2">
        <v>1</v>
      </c>
      <c r="L551" s="8" t="s">
        <v>26</v>
      </c>
      <c r="M551" s="8" t="s">
        <v>55</v>
      </c>
      <c r="N551" s="8" t="s">
        <v>164</v>
      </c>
      <c r="O551" s="8" t="s">
        <v>26</v>
      </c>
      <c r="P551" s="2">
        <v>7</v>
      </c>
      <c r="Q551" s="8" t="s">
        <v>27</v>
      </c>
      <c r="R551" s="8" t="s">
        <v>88</v>
      </c>
      <c r="S551" s="8" t="s">
        <v>174</v>
      </c>
    </row>
    <row r="552" spans="1:19" x14ac:dyDescent="0.25">
      <c r="A552" s="2">
        <v>551</v>
      </c>
      <c r="B552" s="2">
        <v>54</v>
      </c>
      <c r="C552" s="8" t="s">
        <v>169</v>
      </c>
      <c r="D552" s="8" t="s">
        <v>185</v>
      </c>
      <c r="E552" s="8" t="s">
        <v>21</v>
      </c>
      <c r="F552" s="7">
        <v>394.19</v>
      </c>
      <c r="G552" s="8" t="s">
        <v>172</v>
      </c>
      <c r="H552" s="8" t="s">
        <v>23</v>
      </c>
      <c r="I552" s="8" t="s">
        <v>96</v>
      </c>
      <c r="J552" s="8" t="s">
        <v>54</v>
      </c>
      <c r="K552" s="2">
        <v>2</v>
      </c>
      <c r="L552" s="8" t="s">
        <v>26</v>
      </c>
      <c r="M552" s="8" t="s">
        <v>55</v>
      </c>
      <c r="N552" s="8" t="s">
        <v>26</v>
      </c>
      <c r="O552" s="8" t="s">
        <v>164</v>
      </c>
      <c r="P552" s="2">
        <v>10</v>
      </c>
      <c r="Q552" s="8" t="s">
        <v>59</v>
      </c>
      <c r="R552" s="8" t="s">
        <v>30</v>
      </c>
      <c r="S552" s="8" t="s">
        <v>165</v>
      </c>
    </row>
    <row r="553" spans="1:19" x14ac:dyDescent="0.25">
      <c r="A553" s="2">
        <v>552</v>
      </c>
      <c r="B553" s="2">
        <v>29</v>
      </c>
      <c r="C553" s="8" t="s">
        <v>169</v>
      </c>
      <c r="D553" s="8" t="s">
        <v>73</v>
      </c>
      <c r="E553" s="8" t="s">
        <v>21</v>
      </c>
      <c r="F553" s="7">
        <v>315.02999999999997</v>
      </c>
      <c r="G553" s="8" t="s">
        <v>170</v>
      </c>
      <c r="H553" s="8" t="s">
        <v>92</v>
      </c>
      <c r="I553" s="8" t="s">
        <v>53</v>
      </c>
      <c r="J553" s="8" t="s">
        <v>25</v>
      </c>
      <c r="K553" s="2">
        <v>2</v>
      </c>
      <c r="L553" s="8" t="s">
        <v>164</v>
      </c>
      <c r="M553" s="8" t="s">
        <v>55</v>
      </c>
      <c r="N553" s="8" t="s">
        <v>164</v>
      </c>
      <c r="O553" s="8" t="s">
        <v>26</v>
      </c>
      <c r="P553" s="2">
        <v>8</v>
      </c>
      <c r="Q553" s="8" t="s">
        <v>35</v>
      </c>
      <c r="R553" s="8" t="s">
        <v>41</v>
      </c>
      <c r="S553" s="8" t="s">
        <v>171</v>
      </c>
    </row>
    <row r="554" spans="1:19" x14ac:dyDescent="0.25">
      <c r="A554" s="2">
        <v>553</v>
      </c>
      <c r="B554" s="2">
        <v>30</v>
      </c>
      <c r="C554" s="8" t="s">
        <v>19</v>
      </c>
      <c r="D554" s="8" t="s">
        <v>184</v>
      </c>
      <c r="E554" s="8" t="s">
        <v>178</v>
      </c>
      <c r="F554" s="7">
        <v>164.38</v>
      </c>
      <c r="G554" s="8" t="s">
        <v>85</v>
      </c>
      <c r="H554" s="8" t="s">
        <v>23</v>
      </c>
      <c r="I554" s="8" t="s">
        <v>94</v>
      </c>
      <c r="J554" s="8" t="s">
        <v>39</v>
      </c>
      <c r="K554" s="2">
        <v>5</v>
      </c>
      <c r="L554" s="8" t="s">
        <v>164</v>
      </c>
      <c r="M554" s="8" t="s">
        <v>55</v>
      </c>
      <c r="N554" s="8" t="s">
        <v>164</v>
      </c>
      <c r="O554" s="8" t="s">
        <v>26</v>
      </c>
      <c r="P554" s="2">
        <v>6</v>
      </c>
      <c r="Q554" s="8" t="s">
        <v>35</v>
      </c>
      <c r="R554" s="8" t="s">
        <v>41</v>
      </c>
      <c r="S554" s="8" t="s">
        <v>175</v>
      </c>
    </row>
    <row r="555" spans="1:19" x14ac:dyDescent="0.25">
      <c r="A555" s="2">
        <v>554</v>
      </c>
      <c r="B555" s="2">
        <v>40</v>
      </c>
      <c r="C555" s="8" t="s">
        <v>19</v>
      </c>
      <c r="D555" s="8" t="s">
        <v>183</v>
      </c>
      <c r="E555" s="8" t="s">
        <v>21</v>
      </c>
      <c r="F555" s="7">
        <v>275.52</v>
      </c>
      <c r="G555" s="8" t="s">
        <v>172</v>
      </c>
      <c r="H555" s="8" t="s">
        <v>23</v>
      </c>
      <c r="I555" s="8" t="s">
        <v>144</v>
      </c>
      <c r="J555" s="8" t="s">
        <v>39</v>
      </c>
      <c r="K555" s="2">
        <v>2</v>
      </c>
      <c r="L555" s="8" t="s">
        <v>26</v>
      </c>
      <c r="M555" s="8" t="s">
        <v>55</v>
      </c>
      <c r="N555" s="8" t="s">
        <v>164</v>
      </c>
      <c r="O555" s="8" t="s">
        <v>26</v>
      </c>
      <c r="P555" s="2">
        <v>3</v>
      </c>
      <c r="Q555" s="8" t="s">
        <v>27</v>
      </c>
      <c r="R555" s="8" t="s">
        <v>30</v>
      </c>
      <c r="S555" s="8" t="s">
        <v>174</v>
      </c>
    </row>
    <row r="556" spans="1:19" x14ac:dyDescent="0.25">
      <c r="A556" s="2">
        <v>555</v>
      </c>
      <c r="B556" s="2">
        <v>42</v>
      </c>
      <c r="C556" s="8" t="s">
        <v>169</v>
      </c>
      <c r="D556" s="8" t="s">
        <v>73</v>
      </c>
      <c r="E556" s="8" t="s">
        <v>178</v>
      </c>
      <c r="F556" s="7">
        <v>54.71</v>
      </c>
      <c r="G556" s="8" t="s">
        <v>85</v>
      </c>
      <c r="H556" s="8" t="s">
        <v>45</v>
      </c>
      <c r="I556" s="8" t="s">
        <v>96</v>
      </c>
      <c r="J556" s="8" t="s">
        <v>58</v>
      </c>
      <c r="K556" s="2">
        <v>3</v>
      </c>
      <c r="L556" s="8" t="s">
        <v>26</v>
      </c>
      <c r="M556" s="8" t="s">
        <v>55</v>
      </c>
      <c r="N556" s="8" t="s">
        <v>26</v>
      </c>
      <c r="O556" s="8" t="s">
        <v>164</v>
      </c>
      <c r="P556" s="2">
        <v>5</v>
      </c>
      <c r="Q556" s="8" t="s">
        <v>59</v>
      </c>
      <c r="R556" s="8" t="s">
        <v>30</v>
      </c>
      <c r="S556" s="8" t="s">
        <v>174</v>
      </c>
    </row>
    <row r="557" spans="1:19" x14ac:dyDescent="0.25">
      <c r="A557" s="2">
        <v>556</v>
      </c>
      <c r="B557" s="2">
        <v>52</v>
      </c>
      <c r="C557" s="8" t="s">
        <v>169</v>
      </c>
      <c r="D557" s="8" t="s">
        <v>184</v>
      </c>
      <c r="E557" s="8" t="s">
        <v>178</v>
      </c>
      <c r="F557" s="7">
        <v>342.68</v>
      </c>
      <c r="G557" s="8" t="s">
        <v>170</v>
      </c>
      <c r="H557" s="8" t="s">
        <v>45</v>
      </c>
      <c r="I557" s="8" t="s">
        <v>108</v>
      </c>
      <c r="J557" s="8" t="s">
        <v>39</v>
      </c>
      <c r="K557" s="2">
        <v>1</v>
      </c>
      <c r="L557" s="8" t="s">
        <v>26</v>
      </c>
      <c r="M557" s="8" t="s">
        <v>28</v>
      </c>
      <c r="N557" s="8" t="s">
        <v>164</v>
      </c>
      <c r="O557" s="8" t="s">
        <v>164</v>
      </c>
      <c r="P557" s="2">
        <v>5</v>
      </c>
      <c r="Q557" s="8" t="s">
        <v>168</v>
      </c>
      <c r="R557" s="8" t="s">
        <v>30</v>
      </c>
      <c r="S557" s="8" t="s">
        <v>165</v>
      </c>
    </row>
    <row r="558" spans="1:19" x14ac:dyDescent="0.25">
      <c r="A558" s="2">
        <v>557</v>
      </c>
      <c r="B558" s="2">
        <v>58</v>
      </c>
      <c r="C558" s="8" t="s">
        <v>169</v>
      </c>
      <c r="D558" s="8" t="s">
        <v>181</v>
      </c>
      <c r="E558" s="8" t="s">
        <v>21</v>
      </c>
      <c r="F558" s="7">
        <v>365.3</v>
      </c>
      <c r="G558" s="8" t="s">
        <v>85</v>
      </c>
      <c r="H558" s="8" t="s">
        <v>92</v>
      </c>
      <c r="I558" s="8" t="s">
        <v>144</v>
      </c>
      <c r="J558" s="8" t="s">
        <v>58</v>
      </c>
      <c r="K558" s="2">
        <v>2</v>
      </c>
      <c r="L558" s="8" t="s">
        <v>164</v>
      </c>
      <c r="M558" s="8" t="s">
        <v>28</v>
      </c>
      <c r="N558" s="8" t="s">
        <v>164</v>
      </c>
      <c r="O558" s="8" t="s">
        <v>26</v>
      </c>
      <c r="P558" s="2">
        <v>1</v>
      </c>
      <c r="Q558" s="8" t="s">
        <v>168</v>
      </c>
      <c r="R558" s="8" t="s">
        <v>88</v>
      </c>
      <c r="S558" s="8" t="s">
        <v>165</v>
      </c>
    </row>
    <row r="559" spans="1:19" x14ac:dyDescent="0.25">
      <c r="A559" s="2">
        <v>558</v>
      </c>
      <c r="B559" s="2">
        <v>47</v>
      </c>
      <c r="C559" s="8" t="s">
        <v>19</v>
      </c>
      <c r="D559" s="8" t="s">
        <v>163</v>
      </c>
      <c r="E559" s="8" t="s">
        <v>69</v>
      </c>
      <c r="F559" s="7">
        <v>482.87</v>
      </c>
      <c r="G559" s="8" t="s">
        <v>173</v>
      </c>
      <c r="H559" s="8" t="s">
        <v>38</v>
      </c>
      <c r="I559" s="8" t="s">
        <v>144</v>
      </c>
      <c r="J559" s="8" t="s">
        <v>39</v>
      </c>
      <c r="K559" s="2">
        <v>3</v>
      </c>
      <c r="L559" s="8" t="s">
        <v>26</v>
      </c>
      <c r="M559" s="8" t="s">
        <v>55</v>
      </c>
      <c r="N559" s="8" t="s">
        <v>26</v>
      </c>
      <c r="O559" s="8" t="s">
        <v>164</v>
      </c>
      <c r="P559" s="2">
        <v>1</v>
      </c>
      <c r="Q559" s="8" t="s">
        <v>27</v>
      </c>
      <c r="R559" s="8" t="s">
        <v>30</v>
      </c>
      <c r="S559" s="8" t="s">
        <v>174</v>
      </c>
    </row>
    <row r="560" spans="1:19" x14ac:dyDescent="0.25">
      <c r="A560" s="2">
        <v>559</v>
      </c>
      <c r="B560" s="2">
        <v>34</v>
      </c>
      <c r="C560" s="8" t="s">
        <v>19</v>
      </c>
      <c r="D560" s="8" t="s">
        <v>183</v>
      </c>
      <c r="E560" s="8" t="s">
        <v>178</v>
      </c>
      <c r="F560" s="7">
        <v>137.59</v>
      </c>
      <c r="G560" s="8" t="s">
        <v>170</v>
      </c>
      <c r="H560" s="8" t="s">
        <v>45</v>
      </c>
      <c r="I560" s="8" t="s">
        <v>96</v>
      </c>
      <c r="J560" s="8" t="s">
        <v>39</v>
      </c>
      <c r="K560" s="2">
        <v>2</v>
      </c>
      <c r="L560" s="8" t="s">
        <v>164</v>
      </c>
      <c r="M560" s="8" t="s">
        <v>55</v>
      </c>
      <c r="N560" s="8" t="s">
        <v>164</v>
      </c>
      <c r="O560" s="8" t="s">
        <v>26</v>
      </c>
      <c r="P560" s="2">
        <v>10</v>
      </c>
      <c r="Q560" s="8" t="s">
        <v>27</v>
      </c>
      <c r="R560" s="8" t="s">
        <v>41</v>
      </c>
      <c r="S560" s="8" t="s">
        <v>175</v>
      </c>
    </row>
    <row r="561" spans="1:19" x14ac:dyDescent="0.25">
      <c r="A561" s="2">
        <v>560</v>
      </c>
      <c r="B561" s="2">
        <v>37</v>
      </c>
      <c r="C561" s="8" t="s">
        <v>19</v>
      </c>
      <c r="D561" s="8" t="s">
        <v>181</v>
      </c>
      <c r="E561" s="8" t="s">
        <v>21</v>
      </c>
      <c r="F561" s="7">
        <v>19.04</v>
      </c>
      <c r="G561" s="8" t="s">
        <v>170</v>
      </c>
      <c r="H561" s="8" t="s">
        <v>23</v>
      </c>
      <c r="I561" s="8" t="s">
        <v>108</v>
      </c>
      <c r="J561" s="8" t="s">
        <v>58</v>
      </c>
      <c r="K561" s="2">
        <v>3</v>
      </c>
      <c r="L561" s="8" t="s">
        <v>26</v>
      </c>
      <c r="M561" s="8" t="s">
        <v>28</v>
      </c>
      <c r="N561" s="8" t="s">
        <v>26</v>
      </c>
      <c r="O561" s="8" t="s">
        <v>164</v>
      </c>
      <c r="P561" s="2">
        <v>4</v>
      </c>
      <c r="Q561" s="8" t="s">
        <v>168</v>
      </c>
      <c r="R561" s="8" t="s">
        <v>41</v>
      </c>
      <c r="S561" s="8" t="s">
        <v>175</v>
      </c>
    </row>
    <row r="562" spans="1:19" x14ac:dyDescent="0.25">
      <c r="A562" s="2">
        <v>561</v>
      </c>
      <c r="B562" s="2">
        <v>42</v>
      </c>
      <c r="C562" s="8" t="s">
        <v>19</v>
      </c>
      <c r="D562" s="8" t="s">
        <v>180</v>
      </c>
      <c r="E562" s="8" t="s">
        <v>69</v>
      </c>
      <c r="F562" s="7">
        <v>277.35000000000002</v>
      </c>
      <c r="G562" s="8" t="s">
        <v>172</v>
      </c>
      <c r="H562" s="8" t="s">
        <v>23</v>
      </c>
      <c r="I562" s="8" t="s">
        <v>108</v>
      </c>
      <c r="J562" s="8" t="s">
        <v>39</v>
      </c>
      <c r="K562" s="2">
        <v>4</v>
      </c>
      <c r="L562" s="8" t="s">
        <v>164</v>
      </c>
      <c r="M562" s="8" t="s">
        <v>55</v>
      </c>
      <c r="N562" s="8" t="s">
        <v>26</v>
      </c>
      <c r="O562" s="8" t="s">
        <v>26</v>
      </c>
      <c r="P562" s="2">
        <v>0</v>
      </c>
      <c r="Q562" s="8" t="s">
        <v>59</v>
      </c>
      <c r="R562" s="8" t="s">
        <v>30</v>
      </c>
      <c r="S562" s="8" t="s">
        <v>174</v>
      </c>
    </row>
    <row r="563" spans="1:19" x14ac:dyDescent="0.25">
      <c r="A563" s="2">
        <v>562</v>
      </c>
      <c r="B563" s="2">
        <v>39</v>
      </c>
      <c r="C563" s="8" t="s">
        <v>19</v>
      </c>
      <c r="D563" s="8" t="s">
        <v>184</v>
      </c>
      <c r="E563" s="8" t="s">
        <v>178</v>
      </c>
      <c r="F563" s="7">
        <v>356.33</v>
      </c>
      <c r="G563" s="8" t="s">
        <v>172</v>
      </c>
      <c r="H563" s="8" t="s">
        <v>92</v>
      </c>
      <c r="I563" s="8" t="s">
        <v>53</v>
      </c>
      <c r="J563" s="8" t="s">
        <v>54</v>
      </c>
      <c r="K563" s="2">
        <v>3</v>
      </c>
      <c r="L563" s="8" t="s">
        <v>164</v>
      </c>
      <c r="M563" s="8" t="s">
        <v>55</v>
      </c>
      <c r="N563" s="8" t="s">
        <v>26</v>
      </c>
      <c r="O563" s="8" t="s">
        <v>26</v>
      </c>
      <c r="P563" s="2">
        <v>4</v>
      </c>
      <c r="Q563" s="8" t="s">
        <v>59</v>
      </c>
      <c r="R563" s="8" t="s">
        <v>88</v>
      </c>
      <c r="S563" s="8" t="s">
        <v>175</v>
      </c>
    </row>
    <row r="564" spans="1:19" x14ac:dyDescent="0.25">
      <c r="A564" s="2">
        <v>563</v>
      </c>
      <c r="B564" s="2">
        <v>30</v>
      </c>
      <c r="C564" s="8" t="s">
        <v>169</v>
      </c>
      <c r="D564" s="8" t="s">
        <v>181</v>
      </c>
      <c r="E564" s="8" t="s">
        <v>69</v>
      </c>
      <c r="F564" s="7">
        <v>397.3</v>
      </c>
      <c r="G564" s="8" t="s">
        <v>172</v>
      </c>
      <c r="H564" s="8" t="s">
        <v>92</v>
      </c>
      <c r="I564" s="8" t="s">
        <v>144</v>
      </c>
      <c r="J564" s="8" t="s">
        <v>39</v>
      </c>
      <c r="K564" s="2">
        <v>5</v>
      </c>
      <c r="L564" s="8" t="s">
        <v>26</v>
      </c>
      <c r="M564" s="8" t="s">
        <v>55</v>
      </c>
      <c r="N564" s="8" t="s">
        <v>26</v>
      </c>
      <c r="O564" s="8" t="s">
        <v>164</v>
      </c>
      <c r="P564" s="2">
        <v>9</v>
      </c>
      <c r="Q564" s="8" t="s">
        <v>46</v>
      </c>
      <c r="R564" s="8" t="s">
        <v>88</v>
      </c>
      <c r="S564" s="8" t="s">
        <v>175</v>
      </c>
    </row>
    <row r="565" spans="1:19" x14ac:dyDescent="0.25">
      <c r="A565" s="2">
        <v>564</v>
      </c>
      <c r="B565" s="2">
        <v>36</v>
      </c>
      <c r="C565" s="8" t="s">
        <v>19</v>
      </c>
      <c r="D565" s="8" t="s">
        <v>163</v>
      </c>
      <c r="E565" s="8" t="s">
        <v>176</v>
      </c>
      <c r="F565" s="7">
        <v>104.93</v>
      </c>
      <c r="G565" s="8" t="s">
        <v>173</v>
      </c>
      <c r="H565" s="8" t="s">
        <v>92</v>
      </c>
      <c r="I565" s="8" t="s">
        <v>94</v>
      </c>
      <c r="J565" s="8" t="s">
        <v>25</v>
      </c>
      <c r="K565" s="2">
        <v>3</v>
      </c>
      <c r="L565" s="8" t="s">
        <v>26</v>
      </c>
      <c r="M565" s="8" t="s">
        <v>28</v>
      </c>
      <c r="N565" s="8" t="s">
        <v>26</v>
      </c>
      <c r="O565" s="8" t="s">
        <v>164</v>
      </c>
      <c r="P565" s="2">
        <v>14</v>
      </c>
      <c r="Q565" s="8" t="s">
        <v>27</v>
      </c>
      <c r="R565" s="8" t="s">
        <v>41</v>
      </c>
      <c r="S565" s="8" t="s">
        <v>175</v>
      </c>
    </row>
    <row r="566" spans="1:19" x14ac:dyDescent="0.25">
      <c r="A566" s="2">
        <v>565</v>
      </c>
      <c r="B566" s="2">
        <v>53</v>
      </c>
      <c r="C566" s="8" t="s">
        <v>19</v>
      </c>
      <c r="D566" s="8" t="s">
        <v>163</v>
      </c>
      <c r="E566" s="8" t="s">
        <v>176</v>
      </c>
      <c r="F566" s="7">
        <v>138.26</v>
      </c>
      <c r="G566" s="8" t="s">
        <v>173</v>
      </c>
      <c r="H566" s="8" t="s">
        <v>23</v>
      </c>
      <c r="I566" s="8" t="s">
        <v>144</v>
      </c>
      <c r="J566" s="8" t="s">
        <v>58</v>
      </c>
      <c r="K566" s="2">
        <v>2</v>
      </c>
      <c r="L566" s="8" t="s">
        <v>164</v>
      </c>
      <c r="M566" s="8" t="s">
        <v>55</v>
      </c>
      <c r="N566" s="8" t="s">
        <v>26</v>
      </c>
      <c r="O566" s="8" t="s">
        <v>26</v>
      </c>
      <c r="P566" s="2">
        <v>2</v>
      </c>
      <c r="Q566" s="8" t="s">
        <v>59</v>
      </c>
      <c r="R566" s="8" t="s">
        <v>88</v>
      </c>
      <c r="S566" s="8" t="s">
        <v>165</v>
      </c>
    </row>
    <row r="567" spans="1:19" x14ac:dyDescent="0.25">
      <c r="A567" s="2">
        <v>566</v>
      </c>
      <c r="B567" s="2">
        <v>29</v>
      </c>
      <c r="C567" s="8" t="s">
        <v>19</v>
      </c>
      <c r="D567" s="8" t="s">
        <v>180</v>
      </c>
      <c r="E567" s="8" t="s">
        <v>69</v>
      </c>
      <c r="F567" s="7">
        <v>261.17</v>
      </c>
      <c r="G567" s="8" t="s">
        <v>167</v>
      </c>
      <c r="H567" s="8" t="s">
        <v>45</v>
      </c>
      <c r="I567" s="8" t="s">
        <v>94</v>
      </c>
      <c r="J567" s="8" t="s">
        <v>58</v>
      </c>
      <c r="K567" s="2">
        <v>4</v>
      </c>
      <c r="L567" s="8" t="s">
        <v>26</v>
      </c>
      <c r="M567" s="8" t="s">
        <v>28</v>
      </c>
      <c r="N567" s="8" t="s">
        <v>26</v>
      </c>
      <c r="O567" s="8" t="s">
        <v>164</v>
      </c>
      <c r="P567" s="2">
        <v>2</v>
      </c>
      <c r="Q567" s="8" t="s">
        <v>168</v>
      </c>
      <c r="R567" s="8" t="s">
        <v>30</v>
      </c>
      <c r="S567" s="8" t="s">
        <v>171</v>
      </c>
    </row>
    <row r="568" spans="1:19" x14ac:dyDescent="0.25">
      <c r="A568" s="2">
        <v>567</v>
      </c>
      <c r="B568" s="2">
        <v>58</v>
      </c>
      <c r="C568" s="8" t="s">
        <v>19</v>
      </c>
      <c r="D568" s="8" t="s">
        <v>163</v>
      </c>
      <c r="E568" s="8" t="s">
        <v>178</v>
      </c>
      <c r="F568" s="7">
        <v>171.99</v>
      </c>
      <c r="G568" s="8" t="s">
        <v>170</v>
      </c>
      <c r="H568" s="8" t="s">
        <v>38</v>
      </c>
      <c r="I568" s="8" t="s">
        <v>94</v>
      </c>
      <c r="J568" s="8" t="s">
        <v>54</v>
      </c>
      <c r="K568" s="2">
        <v>4</v>
      </c>
      <c r="L568" s="8" t="s">
        <v>164</v>
      </c>
      <c r="M568" s="8" t="s">
        <v>28</v>
      </c>
      <c r="N568" s="8" t="s">
        <v>26</v>
      </c>
      <c r="O568" s="8" t="s">
        <v>26</v>
      </c>
      <c r="P568" s="2">
        <v>7</v>
      </c>
      <c r="Q568" s="8" t="s">
        <v>168</v>
      </c>
      <c r="R568" s="8" t="s">
        <v>88</v>
      </c>
      <c r="S568" s="8" t="s">
        <v>165</v>
      </c>
    </row>
    <row r="569" spans="1:19" x14ac:dyDescent="0.25">
      <c r="A569" s="2">
        <v>568</v>
      </c>
      <c r="B569" s="2">
        <v>36</v>
      </c>
      <c r="C569" s="8" t="s">
        <v>19</v>
      </c>
      <c r="D569" s="8" t="s">
        <v>184</v>
      </c>
      <c r="E569" s="8" t="s">
        <v>21</v>
      </c>
      <c r="F569" s="7">
        <v>431.65</v>
      </c>
      <c r="G569" s="8" t="s">
        <v>172</v>
      </c>
      <c r="H569" s="8" t="s">
        <v>45</v>
      </c>
      <c r="I569" s="8" t="s">
        <v>96</v>
      </c>
      <c r="J569" s="8" t="s">
        <v>25</v>
      </c>
      <c r="K569" s="2">
        <v>3</v>
      </c>
      <c r="L569" s="8" t="s">
        <v>164</v>
      </c>
      <c r="M569" s="8" t="s">
        <v>28</v>
      </c>
      <c r="N569" s="8" t="s">
        <v>26</v>
      </c>
      <c r="O569" s="8" t="s">
        <v>26</v>
      </c>
      <c r="P569" s="2">
        <v>10</v>
      </c>
      <c r="Q569" s="8" t="s">
        <v>35</v>
      </c>
      <c r="R569" s="8" t="s">
        <v>88</v>
      </c>
      <c r="S569" s="8" t="s">
        <v>175</v>
      </c>
    </row>
    <row r="570" spans="1:19" x14ac:dyDescent="0.25">
      <c r="A570" s="2">
        <v>569</v>
      </c>
      <c r="B570" s="2">
        <v>29</v>
      </c>
      <c r="C570" s="8" t="s">
        <v>169</v>
      </c>
      <c r="D570" s="8" t="s">
        <v>184</v>
      </c>
      <c r="E570" s="8" t="s">
        <v>166</v>
      </c>
      <c r="F570" s="7">
        <v>242.14</v>
      </c>
      <c r="G570" s="8" t="s">
        <v>170</v>
      </c>
      <c r="H570" s="8" t="s">
        <v>38</v>
      </c>
      <c r="I570" s="8" t="s">
        <v>144</v>
      </c>
      <c r="J570" s="8" t="s">
        <v>39</v>
      </c>
      <c r="K570" s="2">
        <v>2</v>
      </c>
      <c r="L570" s="8" t="s">
        <v>26</v>
      </c>
      <c r="M570" s="8" t="s">
        <v>55</v>
      </c>
      <c r="N570" s="8" t="s">
        <v>26</v>
      </c>
      <c r="O570" s="8" t="s">
        <v>164</v>
      </c>
      <c r="P570" s="2">
        <v>2</v>
      </c>
      <c r="Q570" s="8" t="s">
        <v>59</v>
      </c>
      <c r="R570" s="8" t="s">
        <v>41</v>
      </c>
      <c r="S570" s="8" t="s">
        <v>171</v>
      </c>
    </row>
    <row r="571" spans="1:19" x14ac:dyDescent="0.25">
      <c r="A571" s="2">
        <v>570</v>
      </c>
      <c r="B571" s="2">
        <v>26</v>
      </c>
      <c r="C571" s="8" t="s">
        <v>19</v>
      </c>
      <c r="D571" s="8" t="s">
        <v>163</v>
      </c>
      <c r="E571" s="8" t="s">
        <v>21</v>
      </c>
      <c r="F571" s="7">
        <v>401.79</v>
      </c>
      <c r="G571" s="8" t="s">
        <v>85</v>
      </c>
      <c r="H571" s="8" t="s">
        <v>45</v>
      </c>
      <c r="I571" s="8" t="s">
        <v>96</v>
      </c>
      <c r="J571" s="8" t="s">
        <v>54</v>
      </c>
      <c r="K571" s="2">
        <v>4</v>
      </c>
      <c r="L571" s="8" t="s">
        <v>164</v>
      </c>
      <c r="M571" s="8" t="s">
        <v>55</v>
      </c>
      <c r="N571" s="8" t="s">
        <v>26</v>
      </c>
      <c r="O571" s="8" t="s">
        <v>164</v>
      </c>
      <c r="P571" s="2">
        <v>2</v>
      </c>
      <c r="Q571" s="8" t="s">
        <v>46</v>
      </c>
      <c r="R571" s="8" t="s">
        <v>41</v>
      </c>
      <c r="S571" s="8" t="s">
        <v>171</v>
      </c>
    </row>
    <row r="572" spans="1:19" x14ac:dyDescent="0.25">
      <c r="A572" s="2">
        <v>571</v>
      </c>
      <c r="B572" s="2">
        <v>24</v>
      </c>
      <c r="C572" s="8" t="s">
        <v>19</v>
      </c>
      <c r="D572" s="8" t="s">
        <v>181</v>
      </c>
      <c r="E572" s="8" t="s">
        <v>166</v>
      </c>
      <c r="F572" s="7">
        <v>294.5</v>
      </c>
      <c r="G572" s="8" t="s">
        <v>173</v>
      </c>
      <c r="H572" s="8" t="s">
        <v>92</v>
      </c>
      <c r="I572" s="8" t="s">
        <v>53</v>
      </c>
      <c r="J572" s="8" t="s">
        <v>39</v>
      </c>
      <c r="K572" s="2">
        <v>3</v>
      </c>
      <c r="L572" s="8" t="s">
        <v>26</v>
      </c>
      <c r="M572" s="8" t="s">
        <v>28</v>
      </c>
      <c r="N572" s="8" t="s">
        <v>26</v>
      </c>
      <c r="O572" s="8" t="s">
        <v>164</v>
      </c>
      <c r="P572" s="2">
        <v>0</v>
      </c>
      <c r="Q572" s="8" t="s">
        <v>46</v>
      </c>
      <c r="R572" s="8" t="s">
        <v>41</v>
      </c>
      <c r="S572" s="8" t="s">
        <v>171</v>
      </c>
    </row>
    <row r="573" spans="1:19" x14ac:dyDescent="0.25">
      <c r="A573" s="2">
        <v>572</v>
      </c>
      <c r="B573" s="2">
        <v>45</v>
      </c>
      <c r="C573" s="8" t="s">
        <v>19</v>
      </c>
      <c r="D573" s="8" t="s">
        <v>184</v>
      </c>
      <c r="E573" s="8" t="s">
        <v>166</v>
      </c>
      <c r="F573" s="7">
        <v>388.81</v>
      </c>
      <c r="G573" s="8" t="s">
        <v>167</v>
      </c>
      <c r="H573" s="8" t="s">
        <v>23</v>
      </c>
      <c r="I573" s="8" t="s">
        <v>94</v>
      </c>
      <c r="J573" s="8" t="s">
        <v>54</v>
      </c>
      <c r="K573" s="2">
        <v>3</v>
      </c>
      <c r="L573" s="8" t="s">
        <v>164</v>
      </c>
      <c r="M573" s="8" t="s">
        <v>28</v>
      </c>
      <c r="N573" s="8" t="s">
        <v>26</v>
      </c>
      <c r="O573" s="8" t="s">
        <v>164</v>
      </c>
      <c r="P573" s="2">
        <v>13</v>
      </c>
      <c r="Q573" s="8" t="s">
        <v>27</v>
      </c>
      <c r="R573" s="8" t="s">
        <v>88</v>
      </c>
      <c r="S573" s="8" t="s">
        <v>174</v>
      </c>
    </row>
    <row r="574" spans="1:19" x14ac:dyDescent="0.25">
      <c r="A574" s="2">
        <v>573</v>
      </c>
      <c r="B574" s="2">
        <v>31</v>
      </c>
      <c r="C574" s="8" t="s">
        <v>169</v>
      </c>
      <c r="D574" s="8" t="s">
        <v>73</v>
      </c>
      <c r="E574" s="8" t="s">
        <v>178</v>
      </c>
      <c r="F574" s="7">
        <v>173.01</v>
      </c>
      <c r="G574" s="8" t="s">
        <v>85</v>
      </c>
      <c r="H574" s="8" t="s">
        <v>38</v>
      </c>
      <c r="I574" s="8" t="s">
        <v>108</v>
      </c>
      <c r="J574" s="8" t="s">
        <v>58</v>
      </c>
      <c r="K574" s="2">
        <v>3</v>
      </c>
      <c r="L574" s="8" t="s">
        <v>26</v>
      </c>
      <c r="M574" s="8" t="s">
        <v>55</v>
      </c>
      <c r="N574" s="8" t="s">
        <v>26</v>
      </c>
      <c r="O574" s="8" t="s">
        <v>26</v>
      </c>
      <c r="P574" s="2">
        <v>7</v>
      </c>
      <c r="Q574" s="8" t="s">
        <v>35</v>
      </c>
      <c r="R574" s="8" t="s">
        <v>41</v>
      </c>
      <c r="S574" s="8" t="s">
        <v>175</v>
      </c>
    </row>
    <row r="575" spans="1:19" x14ac:dyDescent="0.25">
      <c r="A575" s="2">
        <v>574</v>
      </c>
      <c r="B575" s="2">
        <v>48</v>
      </c>
      <c r="C575" s="8" t="s">
        <v>169</v>
      </c>
      <c r="D575" s="8" t="s">
        <v>163</v>
      </c>
      <c r="E575" s="8" t="s">
        <v>69</v>
      </c>
      <c r="F575" s="7">
        <v>417.39</v>
      </c>
      <c r="G575" s="8" t="s">
        <v>170</v>
      </c>
      <c r="H575" s="8" t="s">
        <v>45</v>
      </c>
      <c r="I575" s="8" t="s">
        <v>94</v>
      </c>
      <c r="J575" s="8" t="s">
        <v>25</v>
      </c>
      <c r="K575" s="2">
        <v>4</v>
      </c>
      <c r="L575" s="8" t="s">
        <v>26</v>
      </c>
      <c r="M575" s="8" t="s">
        <v>28</v>
      </c>
      <c r="N575" s="8" t="s">
        <v>164</v>
      </c>
      <c r="O575" s="8" t="s">
        <v>26</v>
      </c>
      <c r="P575" s="2">
        <v>12</v>
      </c>
      <c r="Q575" s="8" t="s">
        <v>168</v>
      </c>
      <c r="R575" s="8" t="s">
        <v>41</v>
      </c>
      <c r="S575" s="8" t="s">
        <v>174</v>
      </c>
    </row>
    <row r="576" spans="1:19" x14ac:dyDescent="0.25">
      <c r="A576" s="2">
        <v>575</v>
      </c>
      <c r="B576" s="2">
        <v>36</v>
      </c>
      <c r="C576" s="8" t="s">
        <v>169</v>
      </c>
      <c r="D576" s="8" t="s">
        <v>184</v>
      </c>
      <c r="E576" s="8" t="s">
        <v>21</v>
      </c>
      <c r="F576" s="7">
        <v>144.54</v>
      </c>
      <c r="G576" s="8" t="s">
        <v>173</v>
      </c>
      <c r="H576" s="8" t="s">
        <v>23</v>
      </c>
      <c r="I576" s="8" t="s">
        <v>53</v>
      </c>
      <c r="J576" s="8" t="s">
        <v>58</v>
      </c>
      <c r="K576" s="2">
        <v>1</v>
      </c>
      <c r="L576" s="8" t="s">
        <v>26</v>
      </c>
      <c r="M576" s="8" t="s">
        <v>55</v>
      </c>
      <c r="N576" s="8" t="s">
        <v>26</v>
      </c>
      <c r="O576" s="8" t="s">
        <v>26</v>
      </c>
      <c r="P576" s="2">
        <v>14</v>
      </c>
      <c r="Q576" s="8" t="s">
        <v>168</v>
      </c>
      <c r="R576" s="8" t="s">
        <v>88</v>
      </c>
      <c r="S576" s="8" t="s">
        <v>175</v>
      </c>
    </row>
    <row r="577" spans="1:19" x14ac:dyDescent="0.25">
      <c r="A577" s="2">
        <v>576</v>
      </c>
      <c r="B577" s="2">
        <v>64</v>
      </c>
      <c r="C577" s="8" t="s">
        <v>19</v>
      </c>
      <c r="D577" s="8" t="s">
        <v>182</v>
      </c>
      <c r="E577" s="8" t="s">
        <v>69</v>
      </c>
      <c r="F577" s="7">
        <v>277.58999999999997</v>
      </c>
      <c r="G577" s="8" t="s">
        <v>172</v>
      </c>
      <c r="H577" s="8" t="s">
        <v>38</v>
      </c>
      <c r="I577" s="8" t="s">
        <v>94</v>
      </c>
      <c r="J577" s="8" t="s">
        <v>54</v>
      </c>
      <c r="K577" s="2">
        <v>2</v>
      </c>
      <c r="L577" s="8" t="s">
        <v>164</v>
      </c>
      <c r="M577" s="8" t="s">
        <v>28</v>
      </c>
      <c r="N577" s="8" t="s">
        <v>164</v>
      </c>
      <c r="O577" s="8" t="s">
        <v>164</v>
      </c>
      <c r="P577" s="2">
        <v>13</v>
      </c>
      <c r="Q577" s="8" t="s">
        <v>27</v>
      </c>
      <c r="R577" s="8" t="s">
        <v>88</v>
      </c>
      <c r="S577" s="8" t="s">
        <v>177</v>
      </c>
    </row>
    <row r="578" spans="1:19" x14ac:dyDescent="0.25">
      <c r="A578" s="2">
        <v>577</v>
      </c>
      <c r="B578" s="2">
        <v>33</v>
      </c>
      <c r="C578" s="8" t="s">
        <v>169</v>
      </c>
      <c r="D578" s="8" t="s">
        <v>180</v>
      </c>
      <c r="E578" s="8" t="s">
        <v>176</v>
      </c>
      <c r="F578" s="7">
        <v>114.86</v>
      </c>
      <c r="G578" s="8" t="s">
        <v>85</v>
      </c>
      <c r="H578" s="8" t="s">
        <v>38</v>
      </c>
      <c r="I578" s="8" t="s">
        <v>96</v>
      </c>
      <c r="J578" s="8" t="s">
        <v>39</v>
      </c>
      <c r="K578" s="2">
        <v>5</v>
      </c>
      <c r="L578" s="8" t="s">
        <v>26</v>
      </c>
      <c r="M578" s="8" t="s">
        <v>55</v>
      </c>
      <c r="N578" s="8" t="s">
        <v>164</v>
      </c>
      <c r="O578" s="8" t="s">
        <v>164</v>
      </c>
      <c r="P578" s="2">
        <v>9</v>
      </c>
      <c r="Q578" s="8" t="s">
        <v>46</v>
      </c>
      <c r="R578" s="8" t="s">
        <v>88</v>
      </c>
      <c r="S578" s="8" t="s">
        <v>175</v>
      </c>
    </row>
    <row r="579" spans="1:19" x14ac:dyDescent="0.25">
      <c r="A579" s="2">
        <v>578</v>
      </c>
      <c r="B579" s="2">
        <v>22</v>
      </c>
      <c r="C579" s="8" t="s">
        <v>19</v>
      </c>
      <c r="D579" s="8" t="s">
        <v>163</v>
      </c>
      <c r="E579" s="8" t="s">
        <v>178</v>
      </c>
      <c r="F579" s="7">
        <v>243.01</v>
      </c>
      <c r="G579" s="8" t="s">
        <v>173</v>
      </c>
      <c r="H579" s="8" t="s">
        <v>23</v>
      </c>
      <c r="I579" s="8" t="s">
        <v>144</v>
      </c>
      <c r="J579" s="8" t="s">
        <v>25</v>
      </c>
      <c r="K579" s="2">
        <v>5</v>
      </c>
      <c r="L579" s="8" t="s">
        <v>164</v>
      </c>
      <c r="M579" s="8" t="s">
        <v>55</v>
      </c>
      <c r="N579" s="8" t="s">
        <v>164</v>
      </c>
      <c r="O579" s="8" t="s">
        <v>26</v>
      </c>
      <c r="P579" s="2">
        <v>9</v>
      </c>
      <c r="Q579" s="8" t="s">
        <v>46</v>
      </c>
      <c r="R579" s="8" t="s">
        <v>30</v>
      </c>
      <c r="S579" s="8" t="s">
        <v>171</v>
      </c>
    </row>
    <row r="580" spans="1:19" x14ac:dyDescent="0.25">
      <c r="A580" s="2">
        <v>579</v>
      </c>
      <c r="B580" s="2">
        <v>52</v>
      </c>
      <c r="C580" s="8" t="s">
        <v>19</v>
      </c>
      <c r="D580" s="8" t="s">
        <v>184</v>
      </c>
      <c r="E580" s="8" t="s">
        <v>178</v>
      </c>
      <c r="F580" s="7">
        <v>165.91</v>
      </c>
      <c r="G580" s="8" t="s">
        <v>170</v>
      </c>
      <c r="H580" s="8" t="s">
        <v>92</v>
      </c>
      <c r="I580" s="8" t="s">
        <v>108</v>
      </c>
      <c r="J580" s="8" t="s">
        <v>39</v>
      </c>
      <c r="K580" s="2">
        <v>2</v>
      </c>
      <c r="L580" s="8" t="s">
        <v>164</v>
      </c>
      <c r="M580" s="8" t="s">
        <v>28</v>
      </c>
      <c r="N580" s="8" t="s">
        <v>164</v>
      </c>
      <c r="O580" s="8" t="s">
        <v>164</v>
      </c>
      <c r="P580" s="2">
        <v>5</v>
      </c>
      <c r="Q580" s="8" t="s">
        <v>168</v>
      </c>
      <c r="R580" s="8" t="s">
        <v>30</v>
      </c>
      <c r="S580" s="8" t="s">
        <v>165</v>
      </c>
    </row>
    <row r="581" spans="1:19" x14ac:dyDescent="0.25">
      <c r="A581" s="2">
        <v>580</v>
      </c>
      <c r="B581" s="2">
        <v>29</v>
      </c>
      <c r="C581" s="8" t="s">
        <v>169</v>
      </c>
      <c r="D581" s="8" t="s">
        <v>182</v>
      </c>
      <c r="E581" s="8" t="s">
        <v>176</v>
      </c>
      <c r="F581" s="7">
        <v>140.68</v>
      </c>
      <c r="G581" s="8" t="s">
        <v>170</v>
      </c>
      <c r="H581" s="8" t="s">
        <v>23</v>
      </c>
      <c r="I581" s="8" t="s">
        <v>96</v>
      </c>
      <c r="J581" s="8" t="s">
        <v>58</v>
      </c>
      <c r="K581" s="2">
        <v>1</v>
      </c>
      <c r="L581" s="8" t="s">
        <v>26</v>
      </c>
      <c r="M581" s="8" t="s">
        <v>28</v>
      </c>
      <c r="N581" s="8" t="s">
        <v>164</v>
      </c>
      <c r="O581" s="8" t="s">
        <v>164</v>
      </c>
      <c r="P581" s="2">
        <v>10</v>
      </c>
      <c r="Q581" s="8" t="s">
        <v>27</v>
      </c>
      <c r="R581" s="8" t="s">
        <v>88</v>
      </c>
      <c r="S581" s="8" t="s">
        <v>171</v>
      </c>
    </row>
    <row r="582" spans="1:19" x14ac:dyDescent="0.25">
      <c r="A582" s="2">
        <v>581</v>
      </c>
      <c r="B582" s="2">
        <v>42</v>
      </c>
      <c r="C582" s="8" t="s">
        <v>19</v>
      </c>
      <c r="D582" s="8" t="s">
        <v>184</v>
      </c>
      <c r="E582" s="8" t="s">
        <v>21</v>
      </c>
      <c r="F582" s="7">
        <v>483.82</v>
      </c>
      <c r="G582" s="8" t="s">
        <v>85</v>
      </c>
      <c r="H582" s="8" t="s">
        <v>92</v>
      </c>
      <c r="I582" s="8" t="s">
        <v>144</v>
      </c>
      <c r="J582" s="8" t="s">
        <v>39</v>
      </c>
      <c r="K582" s="2">
        <v>2</v>
      </c>
      <c r="L582" s="8" t="s">
        <v>164</v>
      </c>
      <c r="M582" s="8" t="s">
        <v>55</v>
      </c>
      <c r="N582" s="8" t="s">
        <v>164</v>
      </c>
      <c r="O582" s="8" t="s">
        <v>164</v>
      </c>
      <c r="P582" s="2">
        <v>7</v>
      </c>
      <c r="Q582" s="8" t="s">
        <v>59</v>
      </c>
      <c r="R582" s="8" t="s">
        <v>41</v>
      </c>
      <c r="S582" s="8" t="s">
        <v>174</v>
      </c>
    </row>
    <row r="583" spans="1:19" x14ac:dyDescent="0.25">
      <c r="A583" s="2">
        <v>582</v>
      </c>
      <c r="B583" s="2">
        <v>38</v>
      </c>
      <c r="C583" s="8" t="s">
        <v>19</v>
      </c>
      <c r="D583" s="8" t="s">
        <v>184</v>
      </c>
      <c r="E583" s="8" t="s">
        <v>176</v>
      </c>
      <c r="F583" s="7">
        <v>88.44</v>
      </c>
      <c r="G583" s="8" t="s">
        <v>85</v>
      </c>
      <c r="H583" s="8" t="s">
        <v>45</v>
      </c>
      <c r="I583" s="8" t="s">
        <v>108</v>
      </c>
      <c r="J583" s="8" t="s">
        <v>54</v>
      </c>
      <c r="K583" s="2">
        <v>3</v>
      </c>
      <c r="L583" s="8" t="s">
        <v>26</v>
      </c>
      <c r="M583" s="8" t="s">
        <v>28</v>
      </c>
      <c r="N583" s="8" t="s">
        <v>26</v>
      </c>
      <c r="O583" s="8" t="s">
        <v>26</v>
      </c>
      <c r="P583" s="2">
        <v>2</v>
      </c>
      <c r="Q583" s="8" t="s">
        <v>35</v>
      </c>
      <c r="R583" s="8" t="s">
        <v>88</v>
      </c>
      <c r="S583" s="8" t="s">
        <v>175</v>
      </c>
    </row>
    <row r="584" spans="1:19" x14ac:dyDescent="0.25">
      <c r="A584" s="2">
        <v>583</v>
      </c>
      <c r="B584" s="2">
        <v>53</v>
      </c>
      <c r="C584" s="8" t="s">
        <v>19</v>
      </c>
      <c r="D584" s="8" t="s">
        <v>181</v>
      </c>
      <c r="E584" s="8" t="s">
        <v>21</v>
      </c>
      <c r="F584" s="7">
        <v>395.79</v>
      </c>
      <c r="G584" s="8" t="s">
        <v>85</v>
      </c>
      <c r="H584" s="8" t="s">
        <v>45</v>
      </c>
      <c r="I584" s="8" t="s">
        <v>53</v>
      </c>
      <c r="J584" s="8" t="s">
        <v>25</v>
      </c>
      <c r="K584" s="2">
        <v>2</v>
      </c>
      <c r="L584" s="8" t="s">
        <v>164</v>
      </c>
      <c r="M584" s="8" t="s">
        <v>28</v>
      </c>
      <c r="N584" s="8" t="s">
        <v>164</v>
      </c>
      <c r="O584" s="8" t="s">
        <v>26</v>
      </c>
      <c r="P584" s="2">
        <v>13</v>
      </c>
      <c r="Q584" s="8" t="s">
        <v>46</v>
      </c>
      <c r="R584" s="8" t="s">
        <v>30</v>
      </c>
      <c r="S584" s="8" t="s">
        <v>165</v>
      </c>
    </row>
    <row r="585" spans="1:19" x14ac:dyDescent="0.25">
      <c r="A585" s="2">
        <v>584</v>
      </c>
      <c r="B585" s="2">
        <v>40</v>
      </c>
      <c r="C585" s="8" t="s">
        <v>169</v>
      </c>
      <c r="D585" s="8" t="s">
        <v>73</v>
      </c>
      <c r="E585" s="8" t="s">
        <v>166</v>
      </c>
      <c r="F585" s="7">
        <v>492.24</v>
      </c>
      <c r="G585" s="8" t="s">
        <v>167</v>
      </c>
      <c r="H585" s="8" t="s">
        <v>23</v>
      </c>
      <c r="I585" s="8" t="s">
        <v>94</v>
      </c>
      <c r="J585" s="8" t="s">
        <v>25</v>
      </c>
      <c r="K585" s="2">
        <v>2</v>
      </c>
      <c r="L585" s="8" t="s">
        <v>164</v>
      </c>
      <c r="M585" s="8" t="s">
        <v>28</v>
      </c>
      <c r="N585" s="8" t="s">
        <v>26</v>
      </c>
      <c r="O585" s="8" t="s">
        <v>164</v>
      </c>
      <c r="P585" s="2">
        <v>10</v>
      </c>
      <c r="Q585" s="8" t="s">
        <v>46</v>
      </c>
      <c r="R585" s="8" t="s">
        <v>41</v>
      </c>
      <c r="S585" s="8" t="s">
        <v>174</v>
      </c>
    </row>
    <row r="586" spans="1:19" x14ac:dyDescent="0.25">
      <c r="A586" s="2">
        <v>585</v>
      </c>
      <c r="B586" s="2">
        <v>33</v>
      </c>
      <c r="C586" s="8" t="s">
        <v>19</v>
      </c>
      <c r="D586" s="8" t="s">
        <v>163</v>
      </c>
      <c r="E586" s="8" t="s">
        <v>178</v>
      </c>
      <c r="F586" s="7">
        <v>19.75</v>
      </c>
      <c r="G586" s="8" t="s">
        <v>172</v>
      </c>
      <c r="H586" s="8" t="s">
        <v>92</v>
      </c>
      <c r="I586" s="8" t="s">
        <v>108</v>
      </c>
      <c r="J586" s="8" t="s">
        <v>25</v>
      </c>
      <c r="K586" s="2">
        <v>4</v>
      </c>
      <c r="L586" s="8" t="s">
        <v>26</v>
      </c>
      <c r="M586" s="8" t="s">
        <v>55</v>
      </c>
      <c r="N586" s="8" t="s">
        <v>26</v>
      </c>
      <c r="O586" s="8" t="s">
        <v>26</v>
      </c>
      <c r="P586" s="2">
        <v>5</v>
      </c>
      <c r="Q586" s="8" t="s">
        <v>46</v>
      </c>
      <c r="R586" s="8" t="s">
        <v>30</v>
      </c>
      <c r="S586" s="8" t="s">
        <v>175</v>
      </c>
    </row>
    <row r="587" spans="1:19" x14ac:dyDescent="0.25">
      <c r="A587" s="2">
        <v>586</v>
      </c>
      <c r="B587" s="2">
        <v>56</v>
      </c>
      <c r="C587" s="8" t="s">
        <v>19</v>
      </c>
      <c r="D587" s="8" t="s">
        <v>180</v>
      </c>
      <c r="E587" s="8" t="s">
        <v>21</v>
      </c>
      <c r="F587" s="7">
        <v>352.52</v>
      </c>
      <c r="G587" s="8" t="s">
        <v>173</v>
      </c>
      <c r="H587" s="8" t="s">
        <v>45</v>
      </c>
      <c r="I587" s="8" t="s">
        <v>53</v>
      </c>
      <c r="J587" s="8" t="s">
        <v>54</v>
      </c>
      <c r="K587" s="2">
        <v>5</v>
      </c>
      <c r="L587" s="8" t="s">
        <v>26</v>
      </c>
      <c r="M587" s="8" t="s">
        <v>28</v>
      </c>
      <c r="N587" s="8" t="s">
        <v>164</v>
      </c>
      <c r="O587" s="8" t="s">
        <v>26</v>
      </c>
      <c r="P587" s="2">
        <v>14</v>
      </c>
      <c r="Q587" s="8" t="s">
        <v>59</v>
      </c>
      <c r="R587" s="8" t="s">
        <v>30</v>
      </c>
      <c r="S587" s="8" t="s">
        <v>165</v>
      </c>
    </row>
    <row r="588" spans="1:19" x14ac:dyDescent="0.25">
      <c r="A588" s="2">
        <v>587</v>
      </c>
      <c r="B588" s="2">
        <v>62</v>
      </c>
      <c r="C588" s="8" t="s">
        <v>169</v>
      </c>
      <c r="D588" s="8" t="s">
        <v>163</v>
      </c>
      <c r="E588" s="8" t="s">
        <v>69</v>
      </c>
      <c r="F588" s="7">
        <v>133.93</v>
      </c>
      <c r="G588" s="8" t="s">
        <v>170</v>
      </c>
      <c r="H588" s="8" t="s">
        <v>92</v>
      </c>
      <c r="I588" s="8" t="s">
        <v>144</v>
      </c>
      <c r="J588" s="8" t="s">
        <v>39</v>
      </c>
      <c r="K588" s="2">
        <v>5</v>
      </c>
      <c r="L588" s="8" t="s">
        <v>164</v>
      </c>
      <c r="M588" s="8" t="s">
        <v>28</v>
      </c>
      <c r="N588" s="8" t="s">
        <v>26</v>
      </c>
      <c r="O588" s="8" t="s">
        <v>26</v>
      </c>
      <c r="P588" s="2">
        <v>11</v>
      </c>
      <c r="Q588" s="8" t="s">
        <v>59</v>
      </c>
      <c r="R588" s="8" t="s">
        <v>30</v>
      </c>
      <c r="S588" s="8" t="s">
        <v>177</v>
      </c>
    </row>
    <row r="589" spans="1:19" x14ac:dyDescent="0.25">
      <c r="A589" s="2">
        <v>588</v>
      </c>
      <c r="B589" s="2">
        <v>59</v>
      </c>
      <c r="C589" s="8" t="s">
        <v>19</v>
      </c>
      <c r="D589" s="8" t="s">
        <v>73</v>
      </c>
      <c r="E589" s="8" t="s">
        <v>69</v>
      </c>
      <c r="F589" s="7">
        <v>29.84</v>
      </c>
      <c r="G589" s="8" t="s">
        <v>170</v>
      </c>
      <c r="H589" s="8" t="s">
        <v>92</v>
      </c>
      <c r="I589" s="8" t="s">
        <v>108</v>
      </c>
      <c r="J589" s="8" t="s">
        <v>25</v>
      </c>
      <c r="K589" s="2">
        <v>3</v>
      </c>
      <c r="L589" s="8" t="s">
        <v>26</v>
      </c>
      <c r="M589" s="8" t="s">
        <v>28</v>
      </c>
      <c r="N589" s="8" t="s">
        <v>26</v>
      </c>
      <c r="O589" s="8" t="s">
        <v>26</v>
      </c>
      <c r="P589" s="2">
        <v>1</v>
      </c>
      <c r="Q589" s="8" t="s">
        <v>35</v>
      </c>
      <c r="R589" s="8" t="s">
        <v>30</v>
      </c>
      <c r="S589" s="8" t="s">
        <v>165</v>
      </c>
    </row>
    <row r="590" spans="1:19" x14ac:dyDescent="0.25">
      <c r="A590" s="2">
        <v>589</v>
      </c>
      <c r="B590" s="2">
        <v>56</v>
      </c>
      <c r="C590" s="8" t="s">
        <v>19</v>
      </c>
      <c r="D590" s="8" t="s">
        <v>183</v>
      </c>
      <c r="E590" s="8" t="s">
        <v>178</v>
      </c>
      <c r="F590" s="7">
        <v>207.42</v>
      </c>
      <c r="G590" s="8" t="s">
        <v>172</v>
      </c>
      <c r="H590" s="8" t="s">
        <v>92</v>
      </c>
      <c r="I590" s="8" t="s">
        <v>53</v>
      </c>
      <c r="J590" s="8" t="s">
        <v>58</v>
      </c>
      <c r="K590" s="2">
        <v>3</v>
      </c>
      <c r="L590" s="8" t="s">
        <v>26</v>
      </c>
      <c r="M590" s="8" t="s">
        <v>28</v>
      </c>
      <c r="N590" s="8" t="s">
        <v>164</v>
      </c>
      <c r="O590" s="8" t="s">
        <v>26</v>
      </c>
      <c r="P590" s="2">
        <v>2</v>
      </c>
      <c r="Q590" s="8" t="s">
        <v>46</v>
      </c>
      <c r="R590" s="8" t="s">
        <v>41</v>
      </c>
      <c r="S590" s="8" t="s">
        <v>165</v>
      </c>
    </row>
    <row r="591" spans="1:19" x14ac:dyDescent="0.25">
      <c r="A591" s="2">
        <v>590</v>
      </c>
      <c r="B591" s="2">
        <v>31</v>
      </c>
      <c r="C591" s="8" t="s">
        <v>169</v>
      </c>
      <c r="D591" s="8" t="s">
        <v>181</v>
      </c>
      <c r="E591" s="8" t="s">
        <v>176</v>
      </c>
      <c r="F591" s="7">
        <v>468.26</v>
      </c>
      <c r="G591" s="8" t="s">
        <v>85</v>
      </c>
      <c r="H591" s="8" t="s">
        <v>23</v>
      </c>
      <c r="I591" s="8" t="s">
        <v>144</v>
      </c>
      <c r="J591" s="8" t="s">
        <v>58</v>
      </c>
      <c r="K591" s="2">
        <v>4</v>
      </c>
      <c r="L591" s="8" t="s">
        <v>164</v>
      </c>
      <c r="M591" s="8" t="s">
        <v>55</v>
      </c>
      <c r="N591" s="8" t="s">
        <v>26</v>
      </c>
      <c r="O591" s="8" t="s">
        <v>164</v>
      </c>
      <c r="P591" s="2">
        <v>12</v>
      </c>
      <c r="Q591" s="8" t="s">
        <v>168</v>
      </c>
      <c r="R591" s="8" t="s">
        <v>88</v>
      </c>
      <c r="S591" s="8" t="s">
        <v>175</v>
      </c>
    </row>
    <row r="592" spans="1:19" x14ac:dyDescent="0.25">
      <c r="A592" s="2">
        <v>591</v>
      </c>
      <c r="B592" s="2">
        <v>48</v>
      </c>
      <c r="C592" s="8" t="s">
        <v>19</v>
      </c>
      <c r="D592" s="8" t="s">
        <v>181</v>
      </c>
      <c r="E592" s="8" t="s">
        <v>176</v>
      </c>
      <c r="F592" s="7">
        <v>15.76</v>
      </c>
      <c r="G592" s="8" t="s">
        <v>85</v>
      </c>
      <c r="H592" s="8" t="s">
        <v>92</v>
      </c>
      <c r="I592" s="8" t="s">
        <v>96</v>
      </c>
      <c r="J592" s="8" t="s">
        <v>58</v>
      </c>
      <c r="K592" s="2">
        <v>3</v>
      </c>
      <c r="L592" s="8" t="s">
        <v>26</v>
      </c>
      <c r="M592" s="8" t="s">
        <v>28</v>
      </c>
      <c r="N592" s="8" t="s">
        <v>164</v>
      </c>
      <c r="O592" s="8" t="s">
        <v>26</v>
      </c>
      <c r="P592" s="2">
        <v>3</v>
      </c>
      <c r="Q592" s="8" t="s">
        <v>46</v>
      </c>
      <c r="R592" s="8" t="s">
        <v>41</v>
      </c>
      <c r="S592" s="8" t="s">
        <v>174</v>
      </c>
    </row>
    <row r="593" spans="1:19" x14ac:dyDescent="0.25">
      <c r="A593" s="2">
        <v>592</v>
      </c>
      <c r="B593" s="2">
        <v>22</v>
      </c>
      <c r="C593" s="8" t="s">
        <v>19</v>
      </c>
      <c r="D593" s="8" t="s">
        <v>73</v>
      </c>
      <c r="E593" s="8" t="s">
        <v>21</v>
      </c>
      <c r="F593" s="7">
        <v>298.06</v>
      </c>
      <c r="G593" s="8" t="s">
        <v>170</v>
      </c>
      <c r="H593" s="8" t="s">
        <v>23</v>
      </c>
      <c r="I593" s="8" t="s">
        <v>94</v>
      </c>
      <c r="J593" s="8" t="s">
        <v>58</v>
      </c>
      <c r="K593" s="2">
        <v>1</v>
      </c>
      <c r="L593" s="8" t="s">
        <v>164</v>
      </c>
      <c r="M593" s="8" t="s">
        <v>55</v>
      </c>
      <c r="N593" s="8" t="s">
        <v>164</v>
      </c>
      <c r="O593" s="8" t="s">
        <v>164</v>
      </c>
      <c r="P593" s="2">
        <v>8</v>
      </c>
      <c r="Q593" s="8" t="s">
        <v>35</v>
      </c>
      <c r="R593" s="8" t="s">
        <v>88</v>
      </c>
      <c r="S593" s="8" t="s">
        <v>171</v>
      </c>
    </row>
    <row r="594" spans="1:19" x14ac:dyDescent="0.25">
      <c r="A594" s="2">
        <v>593</v>
      </c>
      <c r="B594" s="2">
        <v>52</v>
      </c>
      <c r="C594" s="8" t="s">
        <v>19</v>
      </c>
      <c r="D594" s="8" t="s">
        <v>185</v>
      </c>
      <c r="E594" s="8" t="s">
        <v>176</v>
      </c>
      <c r="F594" s="7">
        <v>255.68</v>
      </c>
      <c r="G594" s="8" t="s">
        <v>172</v>
      </c>
      <c r="H594" s="8" t="s">
        <v>45</v>
      </c>
      <c r="I594" s="8" t="s">
        <v>53</v>
      </c>
      <c r="J594" s="8" t="s">
        <v>58</v>
      </c>
      <c r="K594" s="2">
        <v>4</v>
      </c>
      <c r="L594" s="8" t="s">
        <v>26</v>
      </c>
      <c r="M594" s="8" t="s">
        <v>55</v>
      </c>
      <c r="N594" s="8" t="s">
        <v>164</v>
      </c>
      <c r="O594" s="8" t="s">
        <v>164</v>
      </c>
      <c r="P594" s="2">
        <v>14</v>
      </c>
      <c r="Q594" s="8" t="s">
        <v>35</v>
      </c>
      <c r="R594" s="8" t="s">
        <v>88</v>
      </c>
      <c r="S594" s="8" t="s">
        <v>165</v>
      </c>
    </row>
    <row r="595" spans="1:19" x14ac:dyDescent="0.25">
      <c r="A595" s="2">
        <v>594</v>
      </c>
      <c r="B595" s="2">
        <v>40</v>
      </c>
      <c r="C595" s="8" t="s">
        <v>19</v>
      </c>
      <c r="D595" s="8" t="s">
        <v>181</v>
      </c>
      <c r="E595" s="8" t="s">
        <v>178</v>
      </c>
      <c r="F595" s="7">
        <v>437.96</v>
      </c>
      <c r="G595" s="8" t="s">
        <v>170</v>
      </c>
      <c r="H595" s="8" t="s">
        <v>45</v>
      </c>
      <c r="I595" s="8" t="s">
        <v>96</v>
      </c>
      <c r="J595" s="8" t="s">
        <v>54</v>
      </c>
      <c r="K595" s="2">
        <v>4</v>
      </c>
      <c r="L595" s="8" t="s">
        <v>26</v>
      </c>
      <c r="M595" s="8" t="s">
        <v>28</v>
      </c>
      <c r="N595" s="8" t="s">
        <v>164</v>
      </c>
      <c r="O595" s="8" t="s">
        <v>26</v>
      </c>
      <c r="P595" s="2">
        <v>11</v>
      </c>
      <c r="Q595" s="8" t="s">
        <v>168</v>
      </c>
      <c r="R595" s="8" t="s">
        <v>41</v>
      </c>
      <c r="S595" s="8" t="s">
        <v>174</v>
      </c>
    </row>
    <row r="596" spans="1:19" x14ac:dyDescent="0.25">
      <c r="A596" s="2">
        <v>595</v>
      </c>
      <c r="B596" s="2">
        <v>46</v>
      </c>
      <c r="C596" s="8" t="s">
        <v>19</v>
      </c>
      <c r="D596" s="8" t="s">
        <v>163</v>
      </c>
      <c r="E596" s="8" t="s">
        <v>21</v>
      </c>
      <c r="F596" s="7">
        <v>51.16</v>
      </c>
      <c r="G596" s="8" t="s">
        <v>85</v>
      </c>
      <c r="H596" s="8" t="s">
        <v>38</v>
      </c>
      <c r="I596" s="8" t="s">
        <v>144</v>
      </c>
      <c r="J596" s="8" t="s">
        <v>39</v>
      </c>
      <c r="K596" s="2">
        <v>2</v>
      </c>
      <c r="L596" s="8" t="s">
        <v>164</v>
      </c>
      <c r="M596" s="8" t="s">
        <v>28</v>
      </c>
      <c r="N596" s="8" t="s">
        <v>164</v>
      </c>
      <c r="O596" s="8" t="s">
        <v>26</v>
      </c>
      <c r="P596" s="2">
        <v>3</v>
      </c>
      <c r="Q596" s="8" t="s">
        <v>59</v>
      </c>
      <c r="R596" s="8" t="s">
        <v>88</v>
      </c>
      <c r="S596" s="8" t="s">
        <v>174</v>
      </c>
    </row>
    <row r="597" spans="1:19" x14ac:dyDescent="0.25">
      <c r="A597" s="2">
        <v>596</v>
      </c>
      <c r="B597" s="2">
        <v>60</v>
      </c>
      <c r="C597" s="8" t="s">
        <v>169</v>
      </c>
      <c r="D597" s="8" t="s">
        <v>73</v>
      </c>
      <c r="E597" s="8" t="s">
        <v>166</v>
      </c>
      <c r="F597" s="7">
        <v>343.95</v>
      </c>
      <c r="G597" s="8" t="s">
        <v>173</v>
      </c>
      <c r="H597" s="8" t="s">
        <v>38</v>
      </c>
      <c r="I597" s="8" t="s">
        <v>108</v>
      </c>
      <c r="J597" s="8" t="s">
        <v>54</v>
      </c>
      <c r="K597" s="2">
        <v>2</v>
      </c>
      <c r="L597" s="8" t="s">
        <v>164</v>
      </c>
      <c r="M597" s="8" t="s">
        <v>55</v>
      </c>
      <c r="N597" s="8" t="s">
        <v>26</v>
      </c>
      <c r="O597" s="8" t="s">
        <v>26</v>
      </c>
      <c r="P597" s="2">
        <v>6</v>
      </c>
      <c r="Q597" s="8" t="s">
        <v>168</v>
      </c>
      <c r="R597" s="8" t="s">
        <v>41</v>
      </c>
      <c r="S597" s="8" t="s">
        <v>177</v>
      </c>
    </row>
    <row r="598" spans="1:19" x14ac:dyDescent="0.25">
      <c r="A598" s="2">
        <v>597</v>
      </c>
      <c r="B598" s="2">
        <v>28</v>
      </c>
      <c r="C598" s="8" t="s">
        <v>169</v>
      </c>
      <c r="D598" s="8" t="s">
        <v>181</v>
      </c>
      <c r="E598" s="8" t="s">
        <v>176</v>
      </c>
      <c r="F598" s="7">
        <v>343.25</v>
      </c>
      <c r="G598" s="8" t="s">
        <v>85</v>
      </c>
      <c r="H598" s="8" t="s">
        <v>45</v>
      </c>
      <c r="I598" s="8" t="s">
        <v>94</v>
      </c>
      <c r="J598" s="8" t="s">
        <v>58</v>
      </c>
      <c r="K598" s="2">
        <v>1</v>
      </c>
      <c r="L598" s="8" t="s">
        <v>26</v>
      </c>
      <c r="M598" s="8" t="s">
        <v>28</v>
      </c>
      <c r="N598" s="8" t="s">
        <v>164</v>
      </c>
      <c r="O598" s="8" t="s">
        <v>26</v>
      </c>
      <c r="P598" s="2">
        <v>11</v>
      </c>
      <c r="Q598" s="8" t="s">
        <v>35</v>
      </c>
      <c r="R598" s="8" t="s">
        <v>41</v>
      </c>
      <c r="S598" s="8" t="s">
        <v>171</v>
      </c>
    </row>
    <row r="599" spans="1:19" x14ac:dyDescent="0.25">
      <c r="A599" s="2">
        <v>598</v>
      </c>
      <c r="B599" s="2">
        <v>35</v>
      </c>
      <c r="C599" s="8" t="s">
        <v>169</v>
      </c>
      <c r="D599" s="8" t="s">
        <v>184</v>
      </c>
      <c r="E599" s="8" t="s">
        <v>176</v>
      </c>
      <c r="F599" s="7">
        <v>337.85</v>
      </c>
      <c r="G599" s="8" t="s">
        <v>173</v>
      </c>
      <c r="H599" s="8" t="s">
        <v>92</v>
      </c>
      <c r="I599" s="8" t="s">
        <v>144</v>
      </c>
      <c r="J599" s="8" t="s">
        <v>58</v>
      </c>
      <c r="K599" s="2">
        <v>4</v>
      </c>
      <c r="L599" s="8" t="s">
        <v>26</v>
      </c>
      <c r="M599" s="8" t="s">
        <v>28</v>
      </c>
      <c r="N599" s="8" t="s">
        <v>164</v>
      </c>
      <c r="O599" s="8" t="s">
        <v>164</v>
      </c>
      <c r="P599" s="2">
        <v>7</v>
      </c>
      <c r="Q599" s="8" t="s">
        <v>168</v>
      </c>
      <c r="R599" s="8" t="s">
        <v>88</v>
      </c>
      <c r="S599" s="8" t="s">
        <v>175</v>
      </c>
    </row>
    <row r="600" spans="1:19" x14ac:dyDescent="0.25">
      <c r="A600" s="2">
        <v>599</v>
      </c>
      <c r="B600" s="2">
        <v>64</v>
      </c>
      <c r="C600" s="8" t="s">
        <v>169</v>
      </c>
      <c r="D600" s="8" t="s">
        <v>73</v>
      </c>
      <c r="E600" s="8" t="s">
        <v>21</v>
      </c>
      <c r="F600" s="7">
        <v>471.74</v>
      </c>
      <c r="G600" s="8" t="s">
        <v>167</v>
      </c>
      <c r="H600" s="8" t="s">
        <v>92</v>
      </c>
      <c r="I600" s="8" t="s">
        <v>53</v>
      </c>
      <c r="J600" s="8" t="s">
        <v>25</v>
      </c>
      <c r="K600" s="2">
        <v>4</v>
      </c>
      <c r="L600" s="8" t="s">
        <v>164</v>
      </c>
      <c r="M600" s="8" t="s">
        <v>55</v>
      </c>
      <c r="N600" s="8" t="s">
        <v>26</v>
      </c>
      <c r="O600" s="8" t="s">
        <v>164</v>
      </c>
      <c r="P600" s="2">
        <v>4</v>
      </c>
      <c r="Q600" s="8" t="s">
        <v>46</v>
      </c>
      <c r="R600" s="8" t="s">
        <v>88</v>
      </c>
      <c r="S600" s="8" t="s">
        <v>177</v>
      </c>
    </row>
    <row r="601" spans="1:19" x14ac:dyDescent="0.25">
      <c r="A601" s="2">
        <v>600</v>
      </c>
      <c r="B601" s="2">
        <v>29</v>
      </c>
      <c r="C601" s="8" t="s">
        <v>19</v>
      </c>
      <c r="D601" s="8" t="s">
        <v>73</v>
      </c>
      <c r="E601" s="8" t="s">
        <v>69</v>
      </c>
      <c r="F601" s="7">
        <v>413.31</v>
      </c>
      <c r="G601" s="8" t="s">
        <v>172</v>
      </c>
      <c r="H601" s="8" t="s">
        <v>45</v>
      </c>
      <c r="I601" s="8" t="s">
        <v>94</v>
      </c>
      <c r="J601" s="8" t="s">
        <v>25</v>
      </c>
      <c r="K601" s="2">
        <v>2</v>
      </c>
      <c r="L601" s="8" t="s">
        <v>26</v>
      </c>
      <c r="M601" s="8" t="s">
        <v>28</v>
      </c>
      <c r="N601" s="8" t="s">
        <v>164</v>
      </c>
      <c r="O601" s="8" t="s">
        <v>164</v>
      </c>
      <c r="P601" s="2">
        <v>14</v>
      </c>
      <c r="Q601" s="8" t="s">
        <v>35</v>
      </c>
      <c r="R601" s="8" t="s">
        <v>30</v>
      </c>
      <c r="S601" s="8" t="s">
        <v>171</v>
      </c>
    </row>
    <row r="602" spans="1:19" x14ac:dyDescent="0.25">
      <c r="A602" s="2">
        <v>601</v>
      </c>
      <c r="B602" s="2">
        <v>26</v>
      </c>
      <c r="C602" s="8" t="s">
        <v>19</v>
      </c>
      <c r="D602" s="8" t="s">
        <v>163</v>
      </c>
      <c r="E602" s="8" t="s">
        <v>176</v>
      </c>
      <c r="F602" s="7">
        <v>30.57</v>
      </c>
      <c r="G602" s="8" t="s">
        <v>167</v>
      </c>
      <c r="H602" s="8" t="s">
        <v>45</v>
      </c>
      <c r="I602" s="8" t="s">
        <v>96</v>
      </c>
      <c r="J602" s="8" t="s">
        <v>39</v>
      </c>
      <c r="K602" s="2">
        <v>5</v>
      </c>
      <c r="L602" s="8" t="s">
        <v>26</v>
      </c>
      <c r="M602" s="8" t="s">
        <v>28</v>
      </c>
      <c r="N602" s="8" t="s">
        <v>164</v>
      </c>
      <c r="O602" s="8" t="s">
        <v>26</v>
      </c>
      <c r="P602" s="2">
        <v>1</v>
      </c>
      <c r="Q602" s="8" t="s">
        <v>59</v>
      </c>
      <c r="R602" s="8" t="s">
        <v>88</v>
      </c>
      <c r="S602" s="8" t="s">
        <v>171</v>
      </c>
    </row>
    <row r="603" spans="1:19" x14ac:dyDescent="0.25">
      <c r="A603" s="2">
        <v>602</v>
      </c>
      <c r="B603" s="2">
        <v>27</v>
      </c>
      <c r="C603" s="8" t="s">
        <v>19</v>
      </c>
      <c r="D603" s="8" t="s">
        <v>182</v>
      </c>
      <c r="E603" s="8" t="s">
        <v>178</v>
      </c>
      <c r="F603" s="7">
        <v>240.83</v>
      </c>
      <c r="G603" s="8" t="s">
        <v>85</v>
      </c>
      <c r="H603" s="8" t="s">
        <v>38</v>
      </c>
      <c r="I603" s="8" t="s">
        <v>94</v>
      </c>
      <c r="J603" s="8" t="s">
        <v>39</v>
      </c>
      <c r="K603" s="2">
        <v>5</v>
      </c>
      <c r="L603" s="8" t="s">
        <v>26</v>
      </c>
      <c r="M603" s="8" t="s">
        <v>28</v>
      </c>
      <c r="N603" s="8" t="s">
        <v>164</v>
      </c>
      <c r="O603" s="8" t="s">
        <v>164</v>
      </c>
      <c r="P603" s="2">
        <v>14</v>
      </c>
      <c r="Q603" s="8" t="s">
        <v>59</v>
      </c>
      <c r="R603" s="8" t="s">
        <v>88</v>
      </c>
      <c r="S603" s="8" t="s">
        <v>171</v>
      </c>
    </row>
    <row r="604" spans="1:19" x14ac:dyDescent="0.25">
      <c r="A604" s="2">
        <v>603</v>
      </c>
      <c r="B604" s="2">
        <v>61</v>
      </c>
      <c r="C604" s="8" t="s">
        <v>19</v>
      </c>
      <c r="D604" s="8" t="s">
        <v>181</v>
      </c>
      <c r="E604" s="8" t="s">
        <v>176</v>
      </c>
      <c r="F604" s="7">
        <v>205</v>
      </c>
      <c r="G604" s="8" t="s">
        <v>172</v>
      </c>
      <c r="H604" s="8" t="s">
        <v>92</v>
      </c>
      <c r="I604" s="8" t="s">
        <v>96</v>
      </c>
      <c r="J604" s="8" t="s">
        <v>39</v>
      </c>
      <c r="K604" s="2">
        <v>2</v>
      </c>
      <c r="L604" s="8" t="s">
        <v>26</v>
      </c>
      <c r="M604" s="8" t="s">
        <v>55</v>
      </c>
      <c r="N604" s="8" t="s">
        <v>164</v>
      </c>
      <c r="O604" s="8" t="s">
        <v>164</v>
      </c>
      <c r="P604" s="2">
        <v>10</v>
      </c>
      <c r="Q604" s="8" t="s">
        <v>168</v>
      </c>
      <c r="R604" s="8" t="s">
        <v>88</v>
      </c>
      <c r="S604" s="8" t="s">
        <v>177</v>
      </c>
    </row>
    <row r="605" spans="1:19" x14ac:dyDescent="0.25">
      <c r="A605" s="2">
        <v>604</v>
      </c>
      <c r="B605" s="2">
        <v>34</v>
      </c>
      <c r="C605" s="8" t="s">
        <v>19</v>
      </c>
      <c r="D605" s="8" t="s">
        <v>181</v>
      </c>
      <c r="E605" s="8" t="s">
        <v>166</v>
      </c>
      <c r="F605" s="7">
        <v>161.97</v>
      </c>
      <c r="G605" s="8" t="s">
        <v>85</v>
      </c>
      <c r="H605" s="8" t="s">
        <v>45</v>
      </c>
      <c r="I605" s="8" t="s">
        <v>144</v>
      </c>
      <c r="J605" s="8" t="s">
        <v>54</v>
      </c>
      <c r="K605" s="2">
        <v>3</v>
      </c>
      <c r="L605" s="8" t="s">
        <v>164</v>
      </c>
      <c r="M605" s="8" t="s">
        <v>28</v>
      </c>
      <c r="N605" s="8" t="s">
        <v>164</v>
      </c>
      <c r="O605" s="8" t="s">
        <v>26</v>
      </c>
      <c r="P605" s="2">
        <v>7</v>
      </c>
      <c r="Q605" s="8" t="s">
        <v>168</v>
      </c>
      <c r="R605" s="8" t="s">
        <v>41</v>
      </c>
      <c r="S605" s="8" t="s">
        <v>175</v>
      </c>
    </row>
    <row r="606" spans="1:19" x14ac:dyDescent="0.25">
      <c r="A606" s="2">
        <v>605</v>
      </c>
      <c r="B606" s="2">
        <v>55</v>
      </c>
      <c r="C606" s="8" t="s">
        <v>169</v>
      </c>
      <c r="D606" s="8" t="s">
        <v>73</v>
      </c>
      <c r="E606" s="8" t="s">
        <v>176</v>
      </c>
      <c r="F606" s="7">
        <v>231.15</v>
      </c>
      <c r="G606" s="8" t="s">
        <v>172</v>
      </c>
      <c r="H606" s="8" t="s">
        <v>38</v>
      </c>
      <c r="I606" s="8" t="s">
        <v>108</v>
      </c>
      <c r="J606" s="8" t="s">
        <v>25</v>
      </c>
      <c r="K606" s="2">
        <v>4</v>
      </c>
      <c r="L606" s="8" t="s">
        <v>26</v>
      </c>
      <c r="M606" s="8" t="s">
        <v>55</v>
      </c>
      <c r="N606" s="8" t="s">
        <v>164</v>
      </c>
      <c r="O606" s="8" t="s">
        <v>26</v>
      </c>
      <c r="P606" s="2">
        <v>4</v>
      </c>
      <c r="Q606" s="8" t="s">
        <v>168</v>
      </c>
      <c r="R606" s="8" t="s">
        <v>30</v>
      </c>
      <c r="S606" s="8" t="s">
        <v>165</v>
      </c>
    </row>
    <row r="607" spans="1:19" x14ac:dyDescent="0.25">
      <c r="A607" s="2">
        <v>606</v>
      </c>
      <c r="B607" s="2">
        <v>24</v>
      </c>
      <c r="C607" s="8" t="s">
        <v>169</v>
      </c>
      <c r="D607" s="8" t="s">
        <v>184</v>
      </c>
      <c r="E607" s="8" t="s">
        <v>69</v>
      </c>
      <c r="F607" s="7">
        <v>198.26</v>
      </c>
      <c r="G607" s="8" t="s">
        <v>172</v>
      </c>
      <c r="H607" s="8" t="s">
        <v>38</v>
      </c>
      <c r="I607" s="8" t="s">
        <v>94</v>
      </c>
      <c r="J607" s="8" t="s">
        <v>39</v>
      </c>
      <c r="K607" s="2">
        <v>1</v>
      </c>
      <c r="L607" s="8" t="s">
        <v>164</v>
      </c>
      <c r="M607" s="8" t="s">
        <v>55</v>
      </c>
      <c r="N607" s="8" t="s">
        <v>164</v>
      </c>
      <c r="O607" s="8" t="s">
        <v>26</v>
      </c>
      <c r="P607" s="2">
        <v>4</v>
      </c>
      <c r="Q607" s="8" t="s">
        <v>46</v>
      </c>
      <c r="R607" s="8" t="s">
        <v>30</v>
      </c>
      <c r="S607" s="8" t="s">
        <v>171</v>
      </c>
    </row>
    <row r="608" spans="1:19" x14ac:dyDescent="0.25">
      <c r="A608" s="2">
        <v>607</v>
      </c>
      <c r="B608" s="2">
        <v>63</v>
      </c>
      <c r="C608" s="8" t="s">
        <v>19</v>
      </c>
      <c r="D608" s="8" t="s">
        <v>184</v>
      </c>
      <c r="E608" s="8" t="s">
        <v>176</v>
      </c>
      <c r="F608" s="7">
        <v>221.84</v>
      </c>
      <c r="G608" s="8" t="s">
        <v>85</v>
      </c>
      <c r="H608" s="8" t="s">
        <v>92</v>
      </c>
      <c r="I608" s="8" t="s">
        <v>108</v>
      </c>
      <c r="J608" s="8" t="s">
        <v>25</v>
      </c>
      <c r="K608" s="2">
        <v>5</v>
      </c>
      <c r="L608" s="8" t="s">
        <v>164</v>
      </c>
      <c r="M608" s="8" t="s">
        <v>55</v>
      </c>
      <c r="N608" s="8" t="s">
        <v>26</v>
      </c>
      <c r="O608" s="8" t="s">
        <v>164</v>
      </c>
      <c r="P608" s="2">
        <v>6</v>
      </c>
      <c r="Q608" s="8" t="s">
        <v>59</v>
      </c>
      <c r="R608" s="8" t="s">
        <v>41</v>
      </c>
      <c r="S608" s="8" t="s">
        <v>177</v>
      </c>
    </row>
    <row r="609" spans="1:19" x14ac:dyDescent="0.25">
      <c r="A609" s="2">
        <v>608</v>
      </c>
      <c r="B609" s="2">
        <v>30</v>
      </c>
      <c r="C609" s="8" t="s">
        <v>19</v>
      </c>
      <c r="D609" s="8" t="s">
        <v>180</v>
      </c>
      <c r="E609" s="8" t="s">
        <v>21</v>
      </c>
      <c r="F609" s="7">
        <v>489.84</v>
      </c>
      <c r="G609" s="8" t="s">
        <v>85</v>
      </c>
      <c r="H609" s="8" t="s">
        <v>38</v>
      </c>
      <c r="I609" s="8" t="s">
        <v>108</v>
      </c>
      <c r="J609" s="8" t="s">
        <v>25</v>
      </c>
      <c r="K609" s="2">
        <v>3</v>
      </c>
      <c r="L609" s="8" t="s">
        <v>26</v>
      </c>
      <c r="M609" s="8" t="s">
        <v>28</v>
      </c>
      <c r="N609" s="8" t="s">
        <v>164</v>
      </c>
      <c r="O609" s="8" t="s">
        <v>26</v>
      </c>
      <c r="P609" s="2">
        <v>5</v>
      </c>
      <c r="Q609" s="8" t="s">
        <v>35</v>
      </c>
      <c r="R609" s="8" t="s">
        <v>88</v>
      </c>
      <c r="S609" s="8" t="s">
        <v>175</v>
      </c>
    </row>
    <row r="610" spans="1:19" x14ac:dyDescent="0.25">
      <c r="A610" s="2">
        <v>609</v>
      </c>
      <c r="B610" s="2">
        <v>57</v>
      </c>
      <c r="C610" s="8" t="s">
        <v>19</v>
      </c>
      <c r="D610" s="8" t="s">
        <v>184</v>
      </c>
      <c r="E610" s="8" t="s">
        <v>176</v>
      </c>
      <c r="F610" s="7">
        <v>53.43</v>
      </c>
      <c r="G610" s="8" t="s">
        <v>172</v>
      </c>
      <c r="H610" s="8" t="s">
        <v>38</v>
      </c>
      <c r="I610" s="8" t="s">
        <v>94</v>
      </c>
      <c r="J610" s="8" t="s">
        <v>25</v>
      </c>
      <c r="K610" s="2">
        <v>4</v>
      </c>
      <c r="L610" s="8" t="s">
        <v>164</v>
      </c>
      <c r="M610" s="8" t="s">
        <v>28</v>
      </c>
      <c r="N610" s="8" t="s">
        <v>26</v>
      </c>
      <c r="O610" s="8" t="s">
        <v>164</v>
      </c>
      <c r="P610" s="2">
        <v>2</v>
      </c>
      <c r="Q610" s="8" t="s">
        <v>35</v>
      </c>
      <c r="R610" s="8" t="s">
        <v>88</v>
      </c>
      <c r="S610" s="8" t="s">
        <v>165</v>
      </c>
    </row>
    <row r="611" spans="1:19" x14ac:dyDescent="0.25">
      <c r="A611" s="2">
        <v>610</v>
      </c>
      <c r="B611" s="2">
        <v>59</v>
      </c>
      <c r="C611" s="8" t="s">
        <v>169</v>
      </c>
      <c r="D611" s="8" t="s">
        <v>181</v>
      </c>
      <c r="E611" s="8" t="s">
        <v>69</v>
      </c>
      <c r="F611" s="7">
        <v>461.89</v>
      </c>
      <c r="G611" s="8" t="s">
        <v>172</v>
      </c>
      <c r="H611" s="8" t="s">
        <v>23</v>
      </c>
      <c r="I611" s="8" t="s">
        <v>94</v>
      </c>
      <c r="J611" s="8" t="s">
        <v>25</v>
      </c>
      <c r="K611" s="2">
        <v>3</v>
      </c>
      <c r="L611" s="8" t="s">
        <v>26</v>
      </c>
      <c r="M611" s="8" t="s">
        <v>55</v>
      </c>
      <c r="N611" s="8" t="s">
        <v>164</v>
      </c>
      <c r="O611" s="8" t="s">
        <v>26</v>
      </c>
      <c r="P611" s="2">
        <v>13</v>
      </c>
      <c r="Q611" s="8" t="s">
        <v>59</v>
      </c>
      <c r="R611" s="8" t="s">
        <v>41</v>
      </c>
      <c r="S611" s="8" t="s">
        <v>165</v>
      </c>
    </row>
    <row r="612" spans="1:19" x14ac:dyDescent="0.25">
      <c r="A612" s="2">
        <v>611</v>
      </c>
      <c r="B612" s="2">
        <v>26</v>
      </c>
      <c r="C612" s="8" t="s">
        <v>19</v>
      </c>
      <c r="D612" s="8" t="s">
        <v>185</v>
      </c>
      <c r="E612" s="8" t="s">
        <v>21</v>
      </c>
      <c r="F612" s="7">
        <v>245.32</v>
      </c>
      <c r="G612" s="8" t="s">
        <v>85</v>
      </c>
      <c r="H612" s="8" t="s">
        <v>45</v>
      </c>
      <c r="I612" s="8" t="s">
        <v>108</v>
      </c>
      <c r="J612" s="8" t="s">
        <v>25</v>
      </c>
      <c r="K612" s="2">
        <v>4</v>
      </c>
      <c r="L612" s="8" t="s">
        <v>26</v>
      </c>
      <c r="M612" s="8" t="s">
        <v>55</v>
      </c>
      <c r="N612" s="8" t="s">
        <v>164</v>
      </c>
      <c r="O612" s="8" t="s">
        <v>164</v>
      </c>
      <c r="P612" s="2">
        <v>13</v>
      </c>
      <c r="Q612" s="8" t="s">
        <v>168</v>
      </c>
      <c r="R612" s="8" t="s">
        <v>30</v>
      </c>
      <c r="S612" s="8" t="s">
        <v>171</v>
      </c>
    </row>
    <row r="613" spans="1:19" x14ac:dyDescent="0.25">
      <c r="A613" s="2">
        <v>612</v>
      </c>
      <c r="B613" s="2">
        <v>44</v>
      </c>
      <c r="C613" s="8" t="s">
        <v>19</v>
      </c>
      <c r="D613" s="8" t="s">
        <v>182</v>
      </c>
      <c r="E613" s="8" t="s">
        <v>178</v>
      </c>
      <c r="F613" s="7">
        <v>315.63</v>
      </c>
      <c r="G613" s="8" t="s">
        <v>85</v>
      </c>
      <c r="H613" s="8" t="s">
        <v>92</v>
      </c>
      <c r="I613" s="8" t="s">
        <v>53</v>
      </c>
      <c r="J613" s="8" t="s">
        <v>25</v>
      </c>
      <c r="K613" s="2">
        <v>4</v>
      </c>
      <c r="L613" s="8" t="s">
        <v>164</v>
      </c>
      <c r="M613" s="8" t="s">
        <v>28</v>
      </c>
      <c r="N613" s="8" t="s">
        <v>164</v>
      </c>
      <c r="O613" s="8" t="s">
        <v>164</v>
      </c>
      <c r="P613" s="2">
        <v>6</v>
      </c>
      <c r="Q613" s="8" t="s">
        <v>27</v>
      </c>
      <c r="R613" s="8" t="s">
        <v>41</v>
      </c>
      <c r="S613" s="8" t="s">
        <v>174</v>
      </c>
    </row>
    <row r="614" spans="1:19" x14ac:dyDescent="0.25">
      <c r="A614" s="2">
        <v>613</v>
      </c>
      <c r="B614" s="2">
        <v>19</v>
      </c>
      <c r="C614" s="8" t="s">
        <v>19</v>
      </c>
      <c r="D614" s="8" t="s">
        <v>73</v>
      </c>
      <c r="E614" s="8" t="s">
        <v>21</v>
      </c>
      <c r="F614" s="7">
        <v>416.79</v>
      </c>
      <c r="G614" s="8" t="s">
        <v>170</v>
      </c>
      <c r="H614" s="8" t="s">
        <v>45</v>
      </c>
      <c r="I614" s="8" t="s">
        <v>53</v>
      </c>
      <c r="J614" s="8" t="s">
        <v>54</v>
      </c>
      <c r="K614" s="2">
        <v>2</v>
      </c>
      <c r="L614" s="8" t="s">
        <v>164</v>
      </c>
      <c r="M614" s="8" t="s">
        <v>28</v>
      </c>
      <c r="N614" s="8" t="s">
        <v>26</v>
      </c>
      <c r="O614" s="8" t="s">
        <v>26</v>
      </c>
      <c r="P614" s="2">
        <v>11</v>
      </c>
      <c r="Q614" s="8" t="s">
        <v>168</v>
      </c>
      <c r="R614" s="8" t="s">
        <v>41</v>
      </c>
      <c r="S614" s="8" t="s">
        <v>179</v>
      </c>
    </row>
    <row r="615" spans="1:19" x14ac:dyDescent="0.25">
      <c r="A615" s="2">
        <v>614</v>
      </c>
      <c r="B615" s="2">
        <v>22</v>
      </c>
      <c r="C615" s="8" t="s">
        <v>169</v>
      </c>
      <c r="D615" s="8" t="s">
        <v>183</v>
      </c>
      <c r="E615" s="8" t="s">
        <v>166</v>
      </c>
      <c r="F615" s="7">
        <v>186.63</v>
      </c>
      <c r="G615" s="8" t="s">
        <v>170</v>
      </c>
      <c r="H615" s="8" t="s">
        <v>23</v>
      </c>
      <c r="I615" s="8" t="s">
        <v>94</v>
      </c>
      <c r="J615" s="8" t="s">
        <v>58</v>
      </c>
      <c r="K615" s="2">
        <v>2</v>
      </c>
      <c r="L615" s="8" t="s">
        <v>164</v>
      </c>
      <c r="M615" s="8" t="s">
        <v>55</v>
      </c>
      <c r="N615" s="8" t="s">
        <v>26</v>
      </c>
      <c r="O615" s="8" t="s">
        <v>164</v>
      </c>
      <c r="P615" s="2">
        <v>13</v>
      </c>
      <c r="Q615" s="8" t="s">
        <v>59</v>
      </c>
      <c r="R615" s="8" t="s">
        <v>88</v>
      </c>
      <c r="S615" s="8" t="s">
        <v>171</v>
      </c>
    </row>
    <row r="616" spans="1:19" x14ac:dyDescent="0.25">
      <c r="A616" s="2">
        <v>615</v>
      </c>
      <c r="B616" s="2">
        <v>46</v>
      </c>
      <c r="C616" s="8" t="s">
        <v>19</v>
      </c>
      <c r="D616" s="8" t="s">
        <v>182</v>
      </c>
      <c r="E616" s="8" t="s">
        <v>21</v>
      </c>
      <c r="F616" s="7">
        <v>220.91</v>
      </c>
      <c r="G616" s="8" t="s">
        <v>170</v>
      </c>
      <c r="H616" s="8" t="s">
        <v>92</v>
      </c>
      <c r="I616" s="8" t="s">
        <v>108</v>
      </c>
      <c r="J616" s="8" t="s">
        <v>25</v>
      </c>
      <c r="K616" s="2">
        <v>1</v>
      </c>
      <c r="L616" s="8" t="s">
        <v>26</v>
      </c>
      <c r="M616" s="8" t="s">
        <v>28</v>
      </c>
      <c r="N616" s="8" t="s">
        <v>26</v>
      </c>
      <c r="O616" s="8" t="s">
        <v>26</v>
      </c>
      <c r="P616" s="2">
        <v>0</v>
      </c>
      <c r="Q616" s="8" t="s">
        <v>46</v>
      </c>
      <c r="R616" s="8" t="s">
        <v>41</v>
      </c>
      <c r="S616" s="8" t="s">
        <v>174</v>
      </c>
    </row>
    <row r="617" spans="1:19" x14ac:dyDescent="0.25">
      <c r="A617" s="2">
        <v>616</v>
      </c>
      <c r="B617" s="2">
        <v>54</v>
      </c>
      <c r="C617" s="8" t="s">
        <v>169</v>
      </c>
      <c r="D617" s="8" t="s">
        <v>163</v>
      </c>
      <c r="E617" s="8" t="s">
        <v>178</v>
      </c>
      <c r="F617" s="7">
        <v>210.66</v>
      </c>
      <c r="G617" s="8" t="s">
        <v>167</v>
      </c>
      <c r="H617" s="8" t="s">
        <v>45</v>
      </c>
      <c r="I617" s="8" t="s">
        <v>108</v>
      </c>
      <c r="J617" s="8" t="s">
        <v>54</v>
      </c>
      <c r="K617" s="2">
        <v>1</v>
      </c>
      <c r="L617" s="8" t="s">
        <v>26</v>
      </c>
      <c r="M617" s="8" t="s">
        <v>55</v>
      </c>
      <c r="N617" s="8" t="s">
        <v>164</v>
      </c>
      <c r="O617" s="8" t="s">
        <v>26</v>
      </c>
      <c r="P617" s="2">
        <v>3</v>
      </c>
      <c r="Q617" s="8" t="s">
        <v>168</v>
      </c>
      <c r="R617" s="8" t="s">
        <v>41</v>
      </c>
      <c r="S617" s="8" t="s">
        <v>165</v>
      </c>
    </row>
    <row r="618" spans="1:19" x14ac:dyDescent="0.25">
      <c r="A618" s="2">
        <v>617</v>
      </c>
      <c r="B618" s="2">
        <v>55</v>
      </c>
      <c r="C618" s="8" t="s">
        <v>169</v>
      </c>
      <c r="D618" s="8" t="s">
        <v>163</v>
      </c>
      <c r="E618" s="8" t="s">
        <v>176</v>
      </c>
      <c r="F618" s="7">
        <v>193.62</v>
      </c>
      <c r="G618" s="8" t="s">
        <v>172</v>
      </c>
      <c r="H618" s="8" t="s">
        <v>38</v>
      </c>
      <c r="I618" s="8" t="s">
        <v>144</v>
      </c>
      <c r="J618" s="8" t="s">
        <v>39</v>
      </c>
      <c r="K618" s="2">
        <v>3</v>
      </c>
      <c r="L618" s="8" t="s">
        <v>26</v>
      </c>
      <c r="M618" s="8" t="s">
        <v>55</v>
      </c>
      <c r="N618" s="8" t="s">
        <v>164</v>
      </c>
      <c r="O618" s="8" t="s">
        <v>26</v>
      </c>
      <c r="P618" s="2">
        <v>3</v>
      </c>
      <c r="Q618" s="8" t="s">
        <v>35</v>
      </c>
      <c r="R618" s="8" t="s">
        <v>41</v>
      </c>
      <c r="S618" s="8" t="s">
        <v>165</v>
      </c>
    </row>
    <row r="619" spans="1:19" x14ac:dyDescent="0.25">
      <c r="A619" s="2">
        <v>618</v>
      </c>
      <c r="B619" s="2">
        <v>36</v>
      </c>
      <c r="C619" s="8" t="s">
        <v>169</v>
      </c>
      <c r="D619" s="8" t="s">
        <v>185</v>
      </c>
      <c r="E619" s="8" t="s">
        <v>21</v>
      </c>
      <c r="F619" s="7">
        <v>463.51</v>
      </c>
      <c r="G619" s="8" t="s">
        <v>173</v>
      </c>
      <c r="H619" s="8" t="s">
        <v>92</v>
      </c>
      <c r="I619" s="8" t="s">
        <v>108</v>
      </c>
      <c r="J619" s="8" t="s">
        <v>54</v>
      </c>
      <c r="K619" s="2">
        <v>2</v>
      </c>
      <c r="L619" s="8" t="s">
        <v>164</v>
      </c>
      <c r="M619" s="8" t="s">
        <v>28</v>
      </c>
      <c r="N619" s="8" t="s">
        <v>26</v>
      </c>
      <c r="O619" s="8" t="s">
        <v>164</v>
      </c>
      <c r="P619" s="2">
        <v>5</v>
      </c>
      <c r="Q619" s="8" t="s">
        <v>46</v>
      </c>
      <c r="R619" s="8" t="s">
        <v>88</v>
      </c>
      <c r="S619" s="8" t="s">
        <v>175</v>
      </c>
    </row>
    <row r="620" spans="1:19" x14ac:dyDescent="0.25">
      <c r="A620" s="2">
        <v>619</v>
      </c>
      <c r="B620" s="2">
        <v>25</v>
      </c>
      <c r="C620" s="8" t="s">
        <v>169</v>
      </c>
      <c r="D620" s="8" t="s">
        <v>183</v>
      </c>
      <c r="E620" s="8" t="s">
        <v>21</v>
      </c>
      <c r="F620" s="7">
        <v>416.18</v>
      </c>
      <c r="G620" s="8" t="s">
        <v>167</v>
      </c>
      <c r="H620" s="8" t="s">
        <v>23</v>
      </c>
      <c r="I620" s="8" t="s">
        <v>53</v>
      </c>
      <c r="J620" s="8" t="s">
        <v>54</v>
      </c>
      <c r="K620" s="2">
        <v>4</v>
      </c>
      <c r="L620" s="8" t="s">
        <v>164</v>
      </c>
      <c r="M620" s="8" t="s">
        <v>28</v>
      </c>
      <c r="N620" s="8" t="s">
        <v>26</v>
      </c>
      <c r="O620" s="8" t="s">
        <v>164</v>
      </c>
      <c r="P620" s="2">
        <v>5</v>
      </c>
      <c r="Q620" s="8" t="s">
        <v>59</v>
      </c>
      <c r="R620" s="8" t="s">
        <v>88</v>
      </c>
      <c r="S620" s="8" t="s">
        <v>171</v>
      </c>
    </row>
    <row r="621" spans="1:19" x14ac:dyDescent="0.25">
      <c r="A621" s="2">
        <v>620</v>
      </c>
      <c r="B621" s="2">
        <v>62</v>
      </c>
      <c r="C621" s="8" t="s">
        <v>169</v>
      </c>
      <c r="D621" s="8" t="s">
        <v>182</v>
      </c>
      <c r="E621" s="8" t="s">
        <v>21</v>
      </c>
      <c r="F621" s="7">
        <v>63.41</v>
      </c>
      <c r="G621" s="8" t="s">
        <v>172</v>
      </c>
      <c r="H621" s="8" t="s">
        <v>38</v>
      </c>
      <c r="I621" s="8" t="s">
        <v>144</v>
      </c>
      <c r="J621" s="8" t="s">
        <v>54</v>
      </c>
      <c r="K621" s="2">
        <v>2</v>
      </c>
      <c r="L621" s="8" t="s">
        <v>164</v>
      </c>
      <c r="M621" s="8" t="s">
        <v>28</v>
      </c>
      <c r="N621" s="8" t="s">
        <v>164</v>
      </c>
      <c r="O621" s="8" t="s">
        <v>164</v>
      </c>
      <c r="P621" s="2">
        <v>9</v>
      </c>
      <c r="Q621" s="8" t="s">
        <v>27</v>
      </c>
      <c r="R621" s="8" t="s">
        <v>30</v>
      </c>
      <c r="S621" s="8" t="s">
        <v>177</v>
      </c>
    </row>
    <row r="622" spans="1:19" x14ac:dyDescent="0.25">
      <c r="A622" s="2">
        <v>621</v>
      </c>
      <c r="B622" s="2">
        <v>18</v>
      </c>
      <c r="C622" s="8" t="s">
        <v>169</v>
      </c>
      <c r="D622" s="8" t="s">
        <v>184</v>
      </c>
      <c r="E622" s="8" t="s">
        <v>21</v>
      </c>
      <c r="F622" s="7">
        <v>62.98</v>
      </c>
      <c r="G622" s="8" t="s">
        <v>173</v>
      </c>
      <c r="H622" s="8" t="s">
        <v>23</v>
      </c>
      <c r="I622" s="8" t="s">
        <v>53</v>
      </c>
      <c r="J622" s="8" t="s">
        <v>25</v>
      </c>
      <c r="K622" s="2">
        <v>4</v>
      </c>
      <c r="L622" s="8" t="s">
        <v>164</v>
      </c>
      <c r="M622" s="8" t="s">
        <v>55</v>
      </c>
      <c r="N622" s="8" t="s">
        <v>164</v>
      </c>
      <c r="O622" s="8" t="s">
        <v>26</v>
      </c>
      <c r="P622" s="2">
        <v>7</v>
      </c>
      <c r="Q622" s="8" t="s">
        <v>168</v>
      </c>
      <c r="R622" s="8" t="s">
        <v>30</v>
      </c>
      <c r="S622" s="8" t="s">
        <v>179</v>
      </c>
    </row>
    <row r="623" spans="1:19" x14ac:dyDescent="0.25">
      <c r="A623" s="2">
        <v>622</v>
      </c>
      <c r="B623" s="2">
        <v>39</v>
      </c>
      <c r="C623" s="8" t="s">
        <v>19</v>
      </c>
      <c r="D623" s="8" t="s">
        <v>181</v>
      </c>
      <c r="E623" s="8" t="s">
        <v>178</v>
      </c>
      <c r="F623" s="7">
        <v>219.66</v>
      </c>
      <c r="G623" s="8" t="s">
        <v>170</v>
      </c>
      <c r="H623" s="8" t="s">
        <v>38</v>
      </c>
      <c r="I623" s="8" t="s">
        <v>96</v>
      </c>
      <c r="J623" s="8" t="s">
        <v>39</v>
      </c>
      <c r="K623" s="2">
        <v>2</v>
      </c>
      <c r="L623" s="8" t="s">
        <v>164</v>
      </c>
      <c r="M623" s="8" t="s">
        <v>28</v>
      </c>
      <c r="N623" s="8" t="s">
        <v>164</v>
      </c>
      <c r="O623" s="8" t="s">
        <v>164</v>
      </c>
      <c r="P623" s="2">
        <v>11</v>
      </c>
      <c r="Q623" s="8" t="s">
        <v>46</v>
      </c>
      <c r="R623" s="8" t="s">
        <v>30</v>
      </c>
      <c r="S623" s="8" t="s">
        <v>175</v>
      </c>
    </row>
    <row r="624" spans="1:19" x14ac:dyDescent="0.25">
      <c r="A624" s="2">
        <v>623</v>
      </c>
      <c r="B624" s="2">
        <v>34</v>
      </c>
      <c r="C624" s="8" t="s">
        <v>19</v>
      </c>
      <c r="D624" s="8" t="s">
        <v>185</v>
      </c>
      <c r="E624" s="8" t="s">
        <v>69</v>
      </c>
      <c r="F624" s="7">
        <v>58.34</v>
      </c>
      <c r="G624" s="8" t="s">
        <v>173</v>
      </c>
      <c r="H624" s="8" t="s">
        <v>45</v>
      </c>
      <c r="I624" s="8" t="s">
        <v>94</v>
      </c>
      <c r="J624" s="8" t="s">
        <v>54</v>
      </c>
      <c r="K624" s="2">
        <v>4</v>
      </c>
      <c r="L624" s="8" t="s">
        <v>26</v>
      </c>
      <c r="M624" s="8" t="s">
        <v>28</v>
      </c>
      <c r="N624" s="8" t="s">
        <v>26</v>
      </c>
      <c r="O624" s="8" t="s">
        <v>164</v>
      </c>
      <c r="P624" s="2">
        <v>0</v>
      </c>
      <c r="Q624" s="8" t="s">
        <v>46</v>
      </c>
      <c r="R624" s="8" t="s">
        <v>88</v>
      </c>
      <c r="S624" s="8" t="s">
        <v>175</v>
      </c>
    </row>
    <row r="625" spans="1:19" x14ac:dyDescent="0.25">
      <c r="A625" s="2">
        <v>624</v>
      </c>
      <c r="B625" s="2">
        <v>24</v>
      </c>
      <c r="C625" s="8" t="s">
        <v>19</v>
      </c>
      <c r="D625" s="8" t="s">
        <v>183</v>
      </c>
      <c r="E625" s="8" t="s">
        <v>69</v>
      </c>
      <c r="F625" s="7">
        <v>313.36</v>
      </c>
      <c r="G625" s="8" t="s">
        <v>85</v>
      </c>
      <c r="H625" s="8" t="s">
        <v>45</v>
      </c>
      <c r="I625" s="8" t="s">
        <v>96</v>
      </c>
      <c r="J625" s="8" t="s">
        <v>39</v>
      </c>
      <c r="K625" s="2">
        <v>3</v>
      </c>
      <c r="L625" s="8" t="s">
        <v>26</v>
      </c>
      <c r="M625" s="8" t="s">
        <v>55</v>
      </c>
      <c r="N625" s="8" t="s">
        <v>26</v>
      </c>
      <c r="O625" s="8" t="s">
        <v>26</v>
      </c>
      <c r="P625" s="2">
        <v>12</v>
      </c>
      <c r="Q625" s="8" t="s">
        <v>35</v>
      </c>
      <c r="R625" s="8" t="s">
        <v>30</v>
      </c>
      <c r="S625" s="8" t="s">
        <v>171</v>
      </c>
    </row>
    <row r="626" spans="1:19" x14ac:dyDescent="0.25">
      <c r="A626" s="2">
        <v>625</v>
      </c>
      <c r="B626" s="2">
        <v>42</v>
      </c>
      <c r="C626" s="8" t="s">
        <v>169</v>
      </c>
      <c r="D626" s="8" t="s">
        <v>185</v>
      </c>
      <c r="E626" s="8" t="s">
        <v>21</v>
      </c>
      <c r="F626" s="7">
        <v>80.41</v>
      </c>
      <c r="G626" s="8" t="s">
        <v>85</v>
      </c>
      <c r="H626" s="8" t="s">
        <v>45</v>
      </c>
      <c r="I626" s="8" t="s">
        <v>94</v>
      </c>
      <c r="J626" s="8" t="s">
        <v>54</v>
      </c>
      <c r="K626" s="2">
        <v>2</v>
      </c>
      <c r="L626" s="8" t="s">
        <v>164</v>
      </c>
      <c r="M626" s="8" t="s">
        <v>55</v>
      </c>
      <c r="N626" s="8" t="s">
        <v>164</v>
      </c>
      <c r="O626" s="8" t="s">
        <v>26</v>
      </c>
      <c r="P626" s="2">
        <v>6</v>
      </c>
      <c r="Q626" s="8" t="s">
        <v>168</v>
      </c>
      <c r="R626" s="8" t="s">
        <v>41</v>
      </c>
      <c r="S626" s="8" t="s">
        <v>174</v>
      </c>
    </row>
    <row r="627" spans="1:19" x14ac:dyDescent="0.25">
      <c r="A627" s="2">
        <v>626</v>
      </c>
      <c r="B627" s="2">
        <v>62</v>
      </c>
      <c r="C627" s="8" t="s">
        <v>19</v>
      </c>
      <c r="D627" s="8" t="s">
        <v>182</v>
      </c>
      <c r="E627" s="8" t="s">
        <v>178</v>
      </c>
      <c r="F627" s="7">
        <v>265.95999999999998</v>
      </c>
      <c r="G627" s="8" t="s">
        <v>172</v>
      </c>
      <c r="H627" s="8" t="s">
        <v>23</v>
      </c>
      <c r="I627" s="8" t="s">
        <v>53</v>
      </c>
      <c r="J627" s="8" t="s">
        <v>25</v>
      </c>
      <c r="K627" s="2">
        <v>5</v>
      </c>
      <c r="L627" s="8" t="s">
        <v>164</v>
      </c>
      <c r="M627" s="8" t="s">
        <v>28</v>
      </c>
      <c r="N627" s="8" t="s">
        <v>164</v>
      </c>
      <c r="O627" s="8" t="s">
        <v>26</v>
      </c>
      <c r="P627" s="2">
        <v>13</v>
      </c>
      <c r="Q627" s="8" t="s">
        <v>27</v>
      </c>
      <c r="R627" s="8" t="s">
        <v>30</v>
      </c>
      <c r="S627" s="8" t="s">
        <v>177</v>
      </c>
    </row>
    <row r="628" spans="1:19" x14ac:dyDescent="0.25">
      <c r="A628" s="2">
        <v>627</v>
      </c>
      <c r="B628" s="2">
        <v>21</v>
      </c>
      <c r="C628" s="8" t="s">
        <v>169</v>
      </c>
      <c r="D628" s="8" t="s">
        <v>181</v>
      </c>
      <c r="E628" s="8" t="s">
        <v>178</v>
      </c>
      <c r="F628" s="7">
        <v>13.54</v>
      </c>
      <c r="G628" s="8" t="s">
        <v>167</v>
      </c>
      <c r="H628" s="8" t="s">
        <v>92</v>
      </c>
      <c r="I628" s="8" t="s">
        <v>53</v>
      </c>
      <c r="J628" s="8" t="s">
        <v>54</v>
      </c>
      <c r="K628" s="2">
        <v>5</v>
      </c>
      <c r="L628" s="8" t="s">
        <v>164</v>
      </c>
      <c r="M628" s="8" t="s">
        <v>28</v>
      </c>
      <c r="N628" s="8" t="s">
        <v>164</v>
      </c>
      <c r="O628" s="8" t="s">
        <v>26</v>
      </c>
      <c r="P628" s="2">
        <v>3</v>
      </c>
      <c r="Q628" s="8" t="s">
        <v>46</v>
      </c>
      <c r="R628" s="8" t="s">
        <v>41</v>
      </c>
      <c r="S628" s="8" t="s">
        <v>171</v>
      </c>
    </row>
    <row r="629" spans="1:19" x14ac:dyDescent="0.25">
      <c r="A629" s="2">
        <v>628</v>
      </c>
      <c r="B629" s="2">
        <v>53</v>
      </c>
      <c r="C629" s="8" t="s">
        <v>169</v>
      </c>
      <c r="D629" s="8" t="s">
        <v>185</v>
      </c>
      <c r="E629" s="8" t="s">
        <v>21</v>
      </c>
      <c r="F629" s="7">
        <v>165.13</v>
      </c>
      <c r="G629" s="8" t="s">
        <v>170</v>
      </c>
      <c r="H629" s="8" t="s">
        <v>45</v>
      </c>
      <c r="I629" s="8" t="s">
        <v>96</v>
      </c>
      <c r="J629" s="8" t="s">
        <v>54</v>
      </c>
      <c r="K629" s="2">
        <v>4</v>
      </c>
      <c r="L629" s="8" t="s">
        <v>164</v>
      </c>
      <c r="M629" s="8" t="s">
        <v>55</v>
      </c>
      <c r="N629" s="8" t="s">
        <v>26</v>
      </c>
      <c r="O629" s="8" t="s">
        <v>26</v>
      </c>
      <c r="P629" s="2">
        <v>12</v>
      </c>
      <c r="Q629" s="8" t="s">
        <v>35</v>
      </c>
      <c r="R629" s="8" t="s">
        <v>30</v>
      </c>
      <c r="S629" s="8" t="s">
        <v>165</v>
      </c>
    </row>
    <row r="630" spans="1:19" x14ac:dyDescent="0.25">
      <c r="A630" s="2">
        <v>629</v>
      </c>
      <c r="B630" s="2">
        <v>23</v>
      </c>
      <c r="C630" s="8" t="s">
        <v>169</v>
      </c>
      <c r="D630" s="8" t="s">
        <v>183</v>
      </c>
      <c r="E630" s="8" t="s">
        <v>166</v>
      </c>
      <c r="F630" s="7">
        <v>341.82</v>
      </c>
      <c r="G630" s="8" t="s">
        <v>172</v>
      </c>
      <c r="H630" s="8" t="s">
        <v>23</v>
      </c>
      <c r="I630" s="8" t="s">
        <v>94</v>
      </c>
      <c r="J630" s="8" t="s">
        <v>39</v>
      </c>
      <c r="K630" s="2">
        <v>3</v>
      </c>
      <c r="L630" s="8" t="s">
        <v>26</v>
      </c>
      <c r="M630" s="8" t="s">
        <v>55</v>
      </c>
      <c r="N630" s="8" t="s">
        <v>164</v>
      </c>
      <c r="O630" s="8" t="s">
        <v>26</v>
      </c>
      <c r="P630" s="2">
        <v>5</v>
      </c>
      <c r="Q630" s="8" t="s">
        <v>168</v>
      </c>
      <c r="R630" s="8" t="s">
        <v>88</v>
      </c>
      <c r="S630" s="8" t="s">
        <v>171</v>
      </c>
    </row>
    <row r="631" spans="1:19" x14ac:dyDescent="0.25">
      <c r="A631" s="2">
        <v>630</v>
      </c>
      <c r="B631" s="2">
        <v>48</v>
      </c>
      <c r="C631" s="8" t="s">
        <v>19</v>
      </c>
      <c r="D631" s="8" t="s">
        <v>73</v>
      </c>
      <c r="E631" s="8" t="s">
        <v>21</v>
      </c>
      <c r="F631" s="7">
        <v>247.18</v>
      </c>
      <c r="G631" s="8" t="s">
        <v>170</v>
      </c>
      <c r="H631" s="8" t="s">
        <v>38</v>
      </c>
      <c r="I631" s="8" t="s">
        <v>94</v>
      </c>
      <c r="J631" s="8" t="s">
        <v>39</v>
      </c>
      <c r="K631" s="2">
        <v>4</v>
      </c>
      <c r="L631" s="8" t="s">
        <v>164</v>
      </c>
      <c r="M631" s="8" t="s">
        <v>28</v>
      </c>
      <c r="N631" s="8" t="s">
        <v>26</v>
      </c>
      <c r="O631" s="8" t="s">
        <v>26</v>
      </c>
      <c r="P631" s="2">
        <v>9</v>
      </c>
      <c r="Q631" s="8" t="s">
        <v>168</v>
      </c>
      <c r="R631" s="8" t="s">
        <v>41</v>
      </c>
      <c r="S631" s="8" t="s">
        <v>174</v>
      </c>
    </row>
    <row r="632" spans="1:19" x14ac:dyDescent="0.25">
      <c r="A632" s="2">
        <v>631</v>
      </c>
      <c r="B632" s="2">
        <v>36</v>
      </c>
      <c r="C632" s="8" t="s">
        <v>169</v>
      </c>
      <c r="D632" s="8" t="s">
        <v>182</v>
      </c>
      <c r="E632" s="8" t="s">
        <v>166</v>
      </c>
      <c r="F632" s="7">
        <v>489.35</v>
      </c>
      <c r="G632" s="8" t="s">
        <v>85</v>
      </c>
      <c r="H632" s="8" t="s">
        <v>45</v>
      </c>
      <c r="I632" s="8" t="s">
        <v>144</v>
      </c>
      <c r="J632" s="8" t="s">
        <v>39</v>
      </c>
      <c r="K632" s="2">
        <v>3</v>
      </c>
      <c r="L632" s="8" t="s">
        <v>164</v>
      </c>
      <c r="M632" s="8" t="s">
        <v>28</v>
      </c>
      <c r="N632" s="8" t="s">
        <v>26</v>
      </c>
      <c r="O632" s="8" t="s">
        <v>164</v>
      </c>
      <c r="P632" s="2">
        <v>14</v>
      </c>
      <c r="Q632" s="8" t="s">
        <v>27</v>
      </c>
      <c r="R632" s="8" t="s">
        <v>41</v>
      </c>
      <c r="S632" s="8" t="s">
        <v>175</v>
      </c>
    </row>
    <row r="633" spans="1:19" x14ac:dyDescent="0.25">
      <c r="A633" s="2">
        <v>632</v>
      </c>
      <c r="B633" s="2">
        <v>61</v>
      </c>
      <c r="C633" s="8" t="s">
        <v>169</v>
      </c>
      <c r="D633" s="8" t="s">
        <v>73</v>
      </c>
      <c r="E633" s="8" t="s">
        <v>21</v>
      </c>
      <c r="F633" s="7">
        <v>438.31</v>
      </c>
      <c r="G633" s="8" t="s">
        <v>167</v>
      </c>
      <c r="H633" s="8" t="s">
        <v>38</v>
      </c>
      <c r="I633" s="8" t="s">
        <v>108</v>
      </c>
      <c r="J633" s="8" t="s">
        <v>58</v>
      </c>
      <c r="K633" s="2">
        <v>1</v>
      </c>
      <c r="L633" s="8" t="s">
        <v>164</v>
      </c>
      <c r="M633" s="8" t="s">
        <v>55</v>
      </c>
      <c r="N633" s="8" t="s">
        <v>26</v>
      </c>
      <c r="O633" s="8" t="s">
        <v>26</v>
      </c>
      <c r="P633" s="2">
        <v>13</v>
      </c>
      <c r="Q633" s="8" t="s">
        <v>35</v>
      </c>
      <c r="R633" s="8" t="s">
        <v>88</v>
      </c>
      <c r="S633" s="8" t="s">
        <v>177</v>
      </c>
    </row>
    <row r="634" spans="1:19" x14ac:dyDescent="0.25">
      <c r="A634" s="2">
        <v>633</v>
      </c>
      <c r="B634" s="2">
        <v>56</v>
      </c>
      <c r="C634" s="8" t="s">
        <v>19</v>
      </c>
      <c r="D634" s="8" t="s">
        <v>184</v>
      </c>
      <c r="E634" s="8" t="s">
        <v>166</v>
      </c>
      <c r="F634" s="7">
        <v>185.94</v>
      </c>
      <c r="G634" s="8" t="s">
        <v>167</v>
      </c>
      <c r="H634" s="8" t="s">
        <v>45</v>
      </c>
      <c r="I634" s="8" t="s">
        <v>144</v>
      </c>
      <c r="J634" s="8" t="s">
        <v>39</v>
      </c>
      <c r="K634" s="2">
        <v>2</v>
      </c>
      <c r="L634" s="8" t="s">
        <v>26</v>
      </c>
      <c r="M634" s="8" t="s">
        <v>28</v>
      </c>
      <c r="N634" s="8" t="s">
        <v>164</v>
      </c>
      <c r="O634" s="8" t="s">
        <v>26</v>
      </c>
      <c r="P634" s="2">
        <v>8</v>
      </c>
      <c r="Q634" s="8" t="s">
        <v>27</v>
      </c>
      <c r="R634" s="8" t="s">
        <v>41</v>
      </c>
      <c r="S634" s="8" t="s">
        <v>165</v>
      </c>
    </row>
    <row r="635" spans="1:19" x14ac:dyDescent="0.25">
      <c r="A635" s="2">
        <v>634</v>
      </c>
      <c r="B635" s="2">
        <v>44</v>
      </c>
      <c r="C635" s="8" t="s">
        <v>19</v>
      </c>
      <c r="D635" s="8" t="s">
        <v>73</v>
      </c>
      <c r="E635" s="8" t="s">
        <v>166</v>
      </c>
      <c r="F635" s="7">
        <v>32.29</v>
      </c>
      <c r="G635" s="8" t="s">
        <v>85</v>
      </c>
      <c r="H635" s="8" t="s">
        <v>38</v>
      </c>
      <c r="I635" s="8" t="s">
        <v>53</v>
      </c>
      <c r="J635" s="8" t="s">
        <v>54</v>
      </c>
      <c r="K635" s="2">
        <v>3</v>
      </c>
      <c r="L635" s="8" t="s">
        <v>26</v>
      </c>
      <c r="M635" s="8" t="s">
        <v>55</v>
      </c>
      <c r="N635" s="8" t="s">
        <v>164</v>
      </c>
      <c r="O635" s="8" t="s">
        <v>26</v>
      </c>
      <c r="P635" s="2">
        <v>2</v>
      </c>
      <c r="Q635" s="8" t="s">
        <v>46</v>
      </c>
      <c r="R635" s="8" t="s">
        <v>30</v>
      </c>
      <c r="S635" s="8" t="s">
        <v>174</v>
      </c>
    </row>
    <row r="636" spans="1:19" x14ac:dyDescent="0.25">
      <c r="A636" s="2">
        <v>635</v>
      </c>
      <c r="B636" s="2">
        <v>27</v>
      </c>
      <c r="C636" s="8" t="s">
        <v>169</v>
      </c>
      <c r="D636" s="8" t="s">
        <v>73</v>
      </c>
      <c r="E636" s="8" t="s">
        <v>21</v>
      </c>
      <c r="F636" s="7">
        <v>424.36</v>
      </c>
      <c r="G636" s="8" t="s">
        <v>173</v>
      </c>
      <c r="H636" s="8" t="s">
        <v>23</v>
      </c>
      <c r="I636" s="8" t="s">
        <v>96</v>
      </c>
      <c r="J636" s="8" t="s">
        <v>58</v>
      </c>
      <c r="K636" s="2">
        <v>4</v>
      </c>
      <c r="L636" s="8" t="s">
        <v>164</v>
      </c>
      <c r="M636" s="8" t="s">
        <v>55</v>
      </c>
      <c r="N636" s="8" t="s">
        <v>26</v>
      </c>
      <c r="O636" s="8" t="s">
        <v>26</v>
      </c>
      <c r="P636" s="2">
        <v>7</v>
      </c>
      <c r="Q636" s="8" t="s">
        <v>59</v>
      </c>
      <c r="R636" s="8" t="s">
        <v>88</v>
      </c>
      <c r="S636" s="8" t="s">
        <v>171</v>
      </c>
    </row>
    <row r="637" spans="1:19" x14ac:dyDescent="0.25">
      <c r="A637" s="2">
        <v>636</v>
      </c>
      <c r="B637" s="2">
        <v>43</v>
      </c>
      <c r="C637" s="8" t="s">
        <v>169</v>
      </c>
      <c r="D637" s="8" t="s">
        <v>180</v>
      </c>
      <c r="E637" s="8" t="s">
        <v>166</v>
      </c>
      <c r="F637" s="7">
        <v>456.5</v>
      </c>
      <c r="G637" s="8" t="s">
        <v>167</v>
      </c>
      <c r="H637" s="8" t="s">
        <v>45</v>
      </c>
      <c r="I637" s="8" t="s">
        <v>94</v>
      </c>
      <c r="J637" s="8" t="s">
        <v>39</v>
      </c>
      <c r="K637" s="2">
        <v>1</v>
      </c>
      <c r="L637" s="8" t="s">
        <v>26</v>
      </c>
      <c r="M637" s="8" t="s">
        <v>28</v>
      </c>
      <c r="N637" s="8" t="s">
        <v>26</v>
      </c>
      <c r="O637" s="8" t="s">
        <v>26</v>
      </c>
      <c r="P637" s="2">
        <v>2</v>
      </c>
      <c r="Q637" s="8" t="s">
        <v>59</v>
      </c>
      <c r="R637" s="8" t="s">
        <v>41</v>
      </c>
      <c r="S637" s="8" t="s">
        <v>174</v>
      </c>
    </row>
    <row r="638" spans="1:19" x14ac:dyDescent="0.25">
      <c r="A638" s="2">
        <v>637</v>
      </c>
      <c r="B638" s="2">
        <v>36</v>
      </c>
      <c r="C638" s="8" t="s">
        <v>19</v>
      </c>
      <c r="D638" s="8" t="s">
        <v>182</v>
      </c>
      <c r="E638" s="8" t="s">
        <v>176</v>
      </c>
      <c r="F638" s="7">
        <v>412.11</v>
      </c>
      <c r="G638" s="8" t="s">
        <v>173</v>
      </c>
      <c r="H638" s="8" t="s">
        <v>23</v>
      </c>
      <c r="I638" s="8" t="s">
        <v>144</v>
      </c>
      <c r="J638" s="8" t="s">
        <v>25</v>
      </c>
      <c r="K638" s="2">
        <v>4</v>
      </c>
      <c r="L638" s="8" t="s">
        <v>164</v>
      </c>
      <c r="M638" s="8" t="s">
        <v>28</v>
      </c>
      <c r="N638" s="8" t="s">
        <v>164</v>
      </c>
      <c r="O638" s="8" t="s">
        <v>164</v>
      </c>
      <c r="P638" s="2">
        <v>5</v>
      </c>
      <c r="Q638" s="8" t="s">
        <v>27</v>
      </c>
      <c r="R638" s="8" t="s">
        <v>88</v>
      </c>
      <c r="S638" s="8" t="s">
        <v>175</v>
      </c>
    </row>
    <row r="639" spans="1:19" x14ac:dyDescent="0.25">
      <c r="A639" s="2">
        <v>638</v>
      </c>
      <c r="B639" s="2">
        <v>56</v>
      </c>
      <c r="C639" s="8" t="s">
        <v>19</v>
      </c>
      <c r="D639" s="8" t="s">
        <v>184</v>
      </c>
      <c r="E639" s="8" t="s">
        <v>69</v>
      </c>
      <c r="F639" s="7">
        <v>72.7</v>
      </c>
      <c r="G639" s="8" t="s">
        <v>170</v>
      </c>
      <c r="H639" s="8" t="s">
        <v>23</v>
      </c>
      <c r="I639" s="8" t="s">
        <v>96</v>
      </c>
      <c r="J639" s="8" t="s">
        <v>39</v>
      </c>
      <c r="K639" s="2">
        <v>5</v>
      </c>
      <c r="L639" s="8" t="s">
        <v>164</v>
      </c>
      <c r="M639" s="8" t="s">
        <v>55</v>
      </c>
      <c r="N639" s="8" t="s">
        <v>26</v>
      </c>
      <c r="O639" s="8" t="s">
        <v>26</v>
      </c>
      <c r="P639" s="2">
        <v>1</v>
      </c>
      <c r="Q639" s="8" t="s">
        <v>27</v>
      </c>
      <c r="R639" s="8" t="s">
        <v>41</v>
      </c>
      <c r="S639" s="8" t="s">
        <v>165</v>
      </c>
    </row>
    <row r="640" spans="1:19" x14ac:dyDescent="0.25">
      <c r="A640" s="2">
        <v>639</v>
      </c>
      <c r="B640" s="2">
        <v>20</v>
      </c>
      <c r="C640" s="8" t="s">
        <v>19</v>
      </c>
      <c r="D640" s="8" t="s">
        <v>73</v>
      </c>
      <c r="E640" s="8" t="s">
        <v>178</v>
      </c>
      <c r="F640" s="7">
        <v>498.98</v>
      </c>
      <c r="G640" s="8" t="s">
        <v>167</v>
      </c>
      <c r="H640" s="8" t="s">
        <v>38</v>
      </c>
      <c r="I640" s="8" t="s">
        <v>96</v>
      </c>
      <c r="J640" s="8" t="s">
        <v>25</v>
      </c>
      <c r="K640" s="2">
        <v>5</v>
      </c>
      <c r="L640" s="8" t="s">
        <v>164</v>
      </c>
      <c r="M640" s="8" t="s">
        <v>55</v>
      </c>
      <c r="N640" s="8" t="s">
        <v>164</v>
      </c>
      <c r="O640" s="8" t="s">
        <v>164</v>
      </c>
      <c r="P640" s="2">
        <v>8</v>
      </c>
      <c r="Q640" s="8" t="s">
        <v>59</v>
      </c>
      <c r="R640" s="8" t="s">
        <v>41</v>
      </c>
      <c r="S640" s="8" t="s">
        <v>171</v>
      </c>
    </row>
    <row r="641" spans="1:19" x14ac:dyDescent="0.25">
      <c r="A641" s="2">
        <v>640</v>
      </c>
      <c r="B641" s="2">
        <v>62</v>
      </c>
      <c r="C641" s="8" t="s">
        <v>169</v>
      </c>
      <c r="D641" s="8" t="s">
        <v>163</v>
      </c>
      <c r="E641" s="8" t="s">
        <v>166</v>
      </c>
      <c r="F641" s="7">
        <v>136.71</v>
      </c>
      <c r="G641" s="8" t="s">
        <v>85</v>
      </c>
      <c r="H641" s="8" t="s">
        <v>45</v>
      </c>
      <c r="I641" s="8" t="s">
        <v>108</v>
      </c>
      <c r="J641" s="8" t="s">
        <v>58</v>
      </c>
      <c r="K641" s="2">
        <v>2</v>
      </c>
      <c r="L641" s="8" t="s">
        <v>26</v>
      </c>
      <c r="M641" s="8" t="s">
        <v>55</v>
      </c>
      <c r="N641" s="8" t="s">
        <v>164</v>
      </c>
      <c r="O641" s="8" t="s">
        <v>164</v>
      </c>
      <c r="P641" s="2">
        <v>13</v>
      </c>
      <c r="Q641" s="8" t="s">
        <v>46</v>
      </c>
      <c r="R641" s="8" t="s">
        <v>88</v>
      </c>
      <c r="S641" s="8" t="s">
        <v>177</v>
      </c>
    </row>
    <row r="642" spans="1:19" x14ac:dyDescent="0.25">
      <c r="A642" s="2">
        <v>641</v>
      </c>
      <c r="B642" s="2">
        <v>30</v>
      </c>
      <c r="C642" s="8" t="s">
        <v>19</v>
      </c>
      <c r="D642" s="8" t="s">
        <v>181</v>
      </c>
      <c r="E642" s="8" t="s">
        <v>166</v>
      </c>
      <c r="F642" s="7">
        <v>364.86</v>
      </c>
      <c r="G642" s="8" t="s">
        <v>173</v>
      </c>
      <c r="H642" s="8" t="s">
        <v>92</v>
      </c>
      <c r="I642" s="8" t="s">
        <v>94</v>
      </c>
      <c r="J642" s="8" t="s">
        <v>25</v>
      </c>
      <c r="K642" s="2">
        <v>2</v>
      </c>
      <c r="L642" s="8" t="s">
        <v>164</v>
      </c>
      <c r="M642" s="8" t="s">
        <v>28</v>
      </c>
      <c r="N642" s="8" t="s">
        <v>164</v>
      </c>
      <c r="O642" s="8" t="s">
        <v>26</v>
      </c>
      <c r="P642" s="2">
        <v>12</v>
      </c>
      <c r="Q642" s="8" t="s">
        <v>27</v>
      </c>
      <c r="R642" s="8" t="s">
        <v>41</v>
      </c>
      <c r="S642" s="8" t="s">
        <v>175</v>
      </c>
    </row>
    <row r="643" spans="1:19" x14ac:dyDescent="0.25">
      <c r="A643" s="2">
        <v>642</v>
      </c>
      <c r="B643" s="2">
        <v>45</v>
      </c>
      <c r="C643" s="8" t="s">
        <v>19</v>
      </c>
      <c r="D643" s="8" t="s">
        <v>183</v>
      </c>
      <c r="E643" s="8" t="s">
        <v>178</v>
      </c>
      <c r="F643" s="7">
        <v>454.94</v>
      </c>
      <c r="G643" s="8" t="s">
        <v>170</v>
      </c>
      <c r="H643" s="8" t="s">
        <v>92</v>
      </c>
      <c r="I643" s="8" t="s">
        <v>96</v>
      </c>
      <c r="J643" s="8" t="s">
        <v>58</v>
      </c>
      <c r="K643" s="2">
        <v>1</v>
      </c>
      <c r="L643" s="8" t="s">
        <v>164</v>
      </c>
      <c r="M643" s="8" t="s">
        <v>55</v>
      </c>
      <c r="N643" s="8" t="s">
        <v>164</v>
      </c>
      <c r="O643" s="8" t="s">
        <v>26</v>
      </c>
      <c r="P643" s="2">
        <v>1</v>
      </c>
      <c r="Q643" s="8" t="s">
        <v>46</v>
      </c>
      <c r="R643" s="8" t="s">
        <v>30</v>
      </c>
      <c r="S643" s="8" t="s">
        <v>174</v>
      </c>
    </row>
    <row r="644" spans="1:19" x14ac:dyDescent="0.25">
      <c r="A644" s="2">
        <v>643</v>
      </c>
      <c r="B644" s="2">
        <v>37</v>
      </c>
      <c r="C644" s="8" t="s">
        <v>19</v>
      </c>
      <c r="D644" s="8" t="s">
        <v>73</v>
      </c>
      <c r="E644" s="8" t="s">
        <v>166</v>
      </c>
      <c r="F644" s="7">
        <v>125.49</v>
      </c>
      <c r="G644" s="8" t="s">
        <v>170</v>
      </c>
      <c r="H644" s="8" t="s">
        <v>23</v>
      </c>
      <c r="I644" s="8" t="s">
        <v>94</v>
      </c>
      <c r="J644" s="8" t="s">
        <v>25</v>
      </c>
      <c r="K644" s="2">
        <v>5</v>
      </c>
      <c r="L644" s="8" t="s">
        <v>26</v>
      </c>
      <c r="M644" s="8" t="s">
        <v>55</v>
      </c>
      <c r="N644" s="8" t="s">
        <v>26</v>
      </c>
      <c r="O644" s="8" t="s">
        <v>26</v>
      </c>
      <c r="P644" s="2">
        <v>11</v>
      </c>
      <c r="Q644" s="8" t="s">
        <v>46</v>
      </c>
      <c r="R644" s="8" t="s">
        <v>30</v>
      </c>
      <c r="S644" s="8" t="s">
        <v>175</v>
      </c>
    </row>
    <row r="645" spans="1:19" x14ac:dyDescent="0.25">
      <c r="A645" s="2">
        <v>644</v>
      </c>
      <c r="B645" s="2">
        <v>45</v>
      </c>
      <c r="C645" s="8" t="s">
        <v>169</v>
      </c>
      <c r="D645" s="8" t="s">
        <v>184</v>
      </c>
      <c r="E645" s="8" t="s">
        <v>178</v>
      </c>
      <c r="F645" s="7">
        <v>455.05</v>
      </c>
      <c r="G645" s="8" t="s">
        <v>167</v>
      </c>
      <c r="H645" s="8" t="s">
        <v>38</v>
      </c>
      <c r="I645" s="8" t="s">
        <v>144</v>
      </c>
      <c r="J645" s="8" t="s">
        <v>39</v>
      </c>
      <c r="K645" s="2">
        <v>3</v>
      </c>
      <c r="L645" s="8" t="s">
        <v>26</v>
      </c>
      <c r="M645" s="8" t="s">
        <v>55</v>
      </c>
      <c r="N645" s="8" t="s">
        <v>164</v>
      </c>
      <c r="O645" s="8" t="s">
        <v>164</v>
      </c>
      <c r="P645" s="2">
        <v>4</v>
      </c>
      <c r="Q645" s="8" t="s">
        <v>35</v>
      </c>
      <c r="R645" s="8" t="s">
        <v>41</v>
      </c>
      <c r="S645" s="8" t="s">
        <v>174</v>
      </c>
    </row>
    <row r="646" spans="1:19" x14ac:dyDescent="0.25">
      <c r="A646" s="2">
        <v>645</v>
      </c>
      <c r="B646" s="2">
        <v>25</v>
      </c>
      <c r="C646" s="8" t="s">
        <v>19</v>
      </c>
      <c r="D646" s="8" t="s">
        <v>73</v>
      </c>
      <c r="E646" s="8" t="s">
        <v>21</v>
      </c>
      <c r="F646" s="7">
        <v>161.65</v>
      </c>
      <c r="G646" s="8" t="s">
        <v>167</v>
      </c>
      <c r="H646" s="8" t="s">
        <v>38</v>
      </c>
      <c r="I646" s="8" t="s">
        <v>96</v>
      </c>
      <c r="J646" s="8" t="s">
        <v>58</v>
      </c>
      <c r="K646" s="2">
        <v>5</v>
      </c>
      <c r="L646" s="8" t="s">
        <v>164</v>
      </c>
      <c r="M646" s="8" t="s">
        <v>28</v>
      </c>
      <c r="N646" s="8" t="s">
        <v>26</v>
      </c>
      <c r="O646" s="8" t="s">
        <v>26</v>
      </c>
      <c r="P646" s="2">
        <v>5</v>
      </c>
      <c r="Q646" s="8" t="s">
        <v>46</v>
      </c>
      <c r="R646" s="8" t="s">
        <v>41</v>
      </c>
      <c r="S646" s="8" t="s">
        <v>171</v>
      </c>
    </row>
    <row r="647" spans="1:19" x14ac:dyDescent="0.25">
      <c r="A647" s="2">
        <v>646</v>
      </c>
      <c r="B647" s="2">
        <v>58</v>
      </c>
      <c r="C647" s="8" t="s">
        <v>19</v>
      </c>
      <c r="D647" s="8" t="s">
        <v>183</v>
      </c>
      <c r="E647" s="8" t="s">
        <v>176</v>
      </c>
      <c r="F647" s="7">
        <v>488.44</v>
      </c>
      <c r="G647" s="8" t="s">
        <v>172</v>
      </c>
      <c r="H647" s="8" t="s">
        <v>38</v>
      </c>
      <c r="I647" s="8" t="s">
        <v>96</v>
      </c>
      <c r="J647" s="8" t="s">
        <v>54</v>
      </c>
      <c r="K647" s="2">
        <v>2</v>
      </c>
      <c r="L647" s="8" t="s">
        <v>164</v>
      </c>
      <c r="M647" s="8" t="s">
        <v>55</v>
      </c>
      <c r="N647" s="8" t="s">
        <v>26</v>
      </c>
      <c r="O647" s="8" t="s">
        <v>164</v>
      </c>
      <c r="P647" s="2">
        <v>3</v>
      </c>
      <c r="Q647" s="8" t="s">
        <v>168</v>
      </c>
      <c r="R647" s="8" t="s">
        <v>30</v>
      </c>
      <c r="S647" s="8" t="s">
        <v>165</v>
      </c>
    </row>
    <row r="648" spans="1:19" x14ac:dyDescent="0.25">
      <c r="A648" s="2">
        <v>647</v>
      </c>
      <c r="B648" s="2">
        <v>56</v>
      </c>
      <c r="C648" s="8" t="s">
        <v>19</v>
      </c>
      <c r="D648" s="8" t="s">
        <v>184</v>
      </c>
      <c r="E648" s="8" t="s">
        <v>176</v>
      </c>
      <c r="F648" s="7">
        <v>147.82</v>
      </c>
      <c r="G648" s="8" t="s">
        <v>172</v>
      </c>
      <c r="H648" s="8" t="s">
        <v>45</v>
      </c>
      <c r="I648" s="8" t="s">
        <v>144</v>
      </c>
      <c r="J648" s="8" t="s">
        <v>54</v>
      </c>
      <c r="K648" s="2">
        <v>4</v>
      </c>
      <c r="L648" s="8" t="s">
        <v>26</v>
      </c>
      <c r="M648" s="8" t="s">
        <v>28</v>
      </c>
      <c r="N648" s="8" t="s">
        <v>26</v>
      </c>
      <c r="O648" s="8" t="s">
        <v>164</v>
      </c>
      <c r="P648" s="2">
        <v>11</v>
      </c>
      <c r="Q648" s="8" t="s">
        <v>59</v>
      </c>
      <c r="R648" s="8" t="s">
        <v>41</v>
      </c>
      <c r="S648" s="8" t="s">
        <v>165</v>
      </c>
    </row>
    <row r="649" spans="1:19" x14ac:dyDescent="0.25">
      <c r="A649" s="2">
        <v>648</v>
      </c>
      <c r="B649" s="2">
        <v>18</v>
      </c>
      <c r="C649" s="8" t="s">
        <v>19</v>
      </c>
      <c r="D649" s="8" t="s">
        <v>182</v>
      </c>
      <c r="E649" s="8" t="s">
        <v>69</v>
      </c>
      <c r="F649" s="7">
        <v>477.18</v>
      </c>
      <c r="G649" s="8" t="s">
        <v>167</v>
      </c>
      <c r="H649" s="8" t="s">
        <v>45</v>
      </c>
      <c r="I649" s="8" t="s">
        <v>94</v>
      </c>
      <c r="J649" s="8" t="s">
        <v>54</v>
      </c>
      <c r="K649" s="2">
        <v>1</v>
      </c>
      <c r="L649" s="8" t="s">
        <v>26</v>
      </c>
      <c r="M649" s="8" t="s">
        <v>28</v>
      </c>
      <c r="N649" s="8" t="s">
        <v>164</v>
      </c>
      <c r="O649" s="8" t="s">
        <v>26</v>
      </c>
      <c r="P649" s="2">
        <v>6</v>
      </c>
      <c r="Q649" s="8" t="s">
        <v>59</v>
      </c>
      <c r="R649" s="8" t="s">
        <v>41</v>
      </c>
      <c r="S649" s="8" t="s">
        <v>179</v>
      </c>
    </row>
    <row r="650" spans="1:19" x14ac:dyDescent="0.25">
      <c r="A650" s="2">
        <v>649</v>
      </c>
      <c r="B650" s="2">
        <v>20</v>
      </c>
      <c r="C650" s="8" t="s">
        <v>19</v>
      </c>
      <c r="D650" s="8" t="s">
        <v>184</v>
      </c>
      <c r="E650" s="8" t="s">
        <v>166</v>
      </c>
      <c r="F650" s="7">
        <v>36.24</v>
      </c>
      <c r="G650" s="8" t="s">
        <v>172</v>
      </c>
      <c r="H650" s="8" t="s">
        <v>38</v>
      </c>
      <c r="I650" s="8" t="s">
        <v>94</v>
      </c>
      <c r="J650" s="8" t="s">
        <v>39</v>
      </c>
      <c r="K650" s="2">
        <v>5</v>
      </c>
      <c r="L650" s="8" t="s">
        <v>26</v>
      </c>
      <c r="M650" s="8" t="s">
        <v>55</v>
      </c>
      <c r="N650" s="8" t="s">
        <v>164</v>
      </c>
      <c r="O650" s="8" t="s">
        <v>26</v>
      </c>
      <c r="P650" s="2">
        <v>12</v>
      </c>
      <c r="Q650" s="8" t="s">
        <v>27</v>
      </c>
      <c r="R650" s="8" t="s">
        <v>88</v>
      </c>
      <c r="S650" s="8" t="s">
        <v>171</v>
      </c>
    </row>
    <row r="651" spans="1:19" x14ac:dyDescent="0.25">
      <c r="A651" s="2">
        <v>650</v>
      </c>
      <c r="B651" s="2">
        <v>30</v>
      </c>
      <c r="C651" s="8" t="s">
        <v>169</v>
      </c>
      <c r="D651" s="8" t="s">
        <v>182</v>
      </c>
      <c r="E651" s="8" t="s">
        <v>69</v>
      </c>
      <c r="F651" s="7">
        <v>357.54</v>
      </c>
      <c r="G651" s="8" t="s">
        <v>85</v>
      </c>
      <c r="H651" s="8" t="s">
        <v>92</v>
      </c>
      <c r="I651" s="8" t="s">
        <v>96</v>
      </c>
      <c r="J651" s="8" t="s">
        <v>54</v>
      </c>
      <c r="K651" s="2">
        <v>3</v>
      </c>
      <c r="L651" s="8" t="s">
        <v>164</v>
      </c>
      <c r="M651" s="8" t="s">
        <v>55</v>
      </c>
      <c r="N651" s="8" t="s">
        <v>26</v>
      </c>
      <c r="O651" s="8" t="s">
        <v>164</v>
      </c>
      <c r="P651" s="2">
        <v>6</v>
      </c>
      <c r="Q651" s="8" t="s">
        <v>27</v>
      </c>
      <c r="R651" s="8" t="s">
        <v>88</v>
      </c>
      <c r="S651" s="8" t="s">
        <v>175</v>
      </c>
    </row>
    <row r="652" spans="1:19" x14ac:dyDescent="0.25">
      <c r="A652" s="2">
        <v>651</v>
      </c>
      <c r="B652" s="2">
        <v>45</v>
      </c>
      <c r="C652" s="8" t="s">
        <v>169</v>
      </c>
      <c r="D652" s="8" t="s">
        <v>184</v>
      </c>
      <c r="E652" s="8" t="s">
        <v>21</v>
      </c>
      <c r="F652" s="7">
        <v>270.73</v>
      </c>
      <c r="G652" s="8" t="s">
        <v>85</v>
      </c>
      <c r="H652" s="8" t="s">
        <v>92</v>
      </c>
      <c r="I652" s="8" t="s">
        <v>144</v>
      </c>
      <c r="J652" s="8" t="s">
        <v>58</v>
      </c>
      <c r="K652" s="2">
        <v>3</v>
      </c>
      <c r="L652" s="8" t="s">
        <v>164</v>
      </c>
      <c r="M652" s="8" t="s">
        <v>55</v>
      </c>
      <c r="N652" s="8" t="s">
        <v>164</v>
      </c>
      <c r="O652" s="8" t="s">
        <v>164</v>
      </c>
      <c r="P652" s="2">
        <v>11</v>
      </c>
      <c r="Q652" s="8" t="s">
        <v>35</v>
      </c>
      <c r="R652" s="8" t="s">
        <v>30</v>
      </c>
      <c r="S652" s="8" t="s">
        <v>174</v>
      </c>
    </row>
    <row r="653" spans="1:19" x14ac:dyDescent="0.25">
      <c r="A653" s="2">
        <v>652</v>
      </c>
      <c r="B653" s="2">
        <v>42</v>
      </c>
      <c r="C653" s="8" t="s">
        <v>169</v>
      </c>
      <c r="D653" s="8" t="s">
        <v>163</v>
      </c>
      <c r="E653" s="8" t="s">
        <v>176</v>
      </c>
      <c r="F653" s="7">
        <v>244.16</v>
      </c>
      <c r="G653" s="8" t="s">
        <v>172</v>
      </c>
      <c r="H653" s="8" t="s">
        <v>45</v>
      </c>
      <c r="I653" s="8" t="s">
        <v>53</v>
      </c>
      <c r="J653" s="8" t="s">
        <v>54</v>
      </c>
      <c r="K653" s="2">
        <v>3</v>
      </c>
      <c r="L653" s="8" t="s">
        <v>26</v>
      </c>
      <c r="M653" s="8" t="s">
        <v>28</v>
      </c>
      <c r="N653" s="8" t="s">
        <v>164</v>
      </c>
      <c r="O653" s="8" t="s">
        <v>26</v>
      </c>
      <c r="P653" s="2">
        <v>6</v>
      </c>
      <c r="Q653" s="8" t="s">
        <v>35</v>
      </c>
      <c r="R653" s="8" t="s">
        <v>30</v>
      </c>
      <c r="S653" s="8" t="s">
        <v>174</v>
      </c>
    </row>
    <row r="654" spans="1:19" x14ac:dyDescent="0.25">
      <c r="A654" s="2">
        <v>653</v>
      </c>
      <c r="B654" s="2">
        <v>50</v>
      </c>
      <c r="C654" s="8" t="s">
        <v>19</v>
      </c>
      <c r="D654" s="8" t="s">
        <v>185</v>
      </c>
      <c r="E654" s="8" t="s">
        <v>21</v>
      </c>
      <c r="F654" s="7">
        <v>119.51</v>
      </c>
      <c r="G654" s="8" t="s">
        <v>167</v>
      </c>
      <c r="H654" s="8" t="s">
        <v>38</v>
      </c>
      <c r="I654" s="8" t="s">
        <v>94</v>
      </c>
      <c r="J654" s="8" t="s">
        <v>58</v>
      </c>
      <c r="K654" s="2">
        <v>1</v>
      </c>
      <c r="L654" s="8" t="s">
        <v>26</v>
      </c>
      <c r="M654" s="8" t="s">
        <v>55</v>
      </c>
      <c r="N654" s="8" t="s">
        <v>164</v>
      </c>
      <c r="O654" s="8" t="s">
        <v>26</v>
      </c>
      <c r="P654" s="2">
        <v>10</v>
      </c>
      <c r="Q654" s="8" t="s">
        <v>168</v>
      </c>
      <c r="R654" s="8" t="s">
        <v>88</v>
      </c>
      <c r="S654" s="8" t="s">
        <v>165</v>
      </c>
    </row>
    <row r="655" spans="1:19" x14ac:dyDescent="0.25">
      <c r="A655" s="2">
        <v>654</v>
      </c>
      <c r="B655" s="2">
        <v>55</v>
      </c>
      <c r="C655" s="8" t="s">
        <v>169</v>
      </c>
      <c r="D655" s="8" t="s">
        <v>183</v>
      </c>
      <c r="E655" s="8" t="s">
        <v>21</v>
      </c>
      <c r="F655" s="7">
        <v>355.74</v>
      </c>
      <c r="G655" s="8" t="s">
        <v>85</v>
      </c>
      <c r="H655" s="8" t="s">
        <v>92</v>
      </c>
      <c r="I655" s="8" t="s">
        <v>53</v>
      </c>
      <c r="J655" s="8" t="s">
        <v>54</v>
      </c>
      <c r="K655" s="2">
        <v>3</v>
      </c>
      <c r="L655" s="8" t="s">
        <v>164</v>
      </c>
      <c r="M655" s="8" t="s">
        <v>28</v>
      </c>
      <c r="N655" s="8" t="s">
        <v>164</v>
      </c>
      <c r="O655" s="8" t="s">
        <v>164</v>
      </c>
      <c r="P655" s="2">
        <v>6</v>
      </c>
      <c r="Q655" s="8" t="s">
        <v>27</v>
      </c>
      <c r="R655" s="8" t="s">
        <v>88</v>
      </c>
      <c r="S655" s="8" t="s">
        <v>165</v>
      </c>
    </row>
    <row r="656" spans="1:19" x14ac:dyDescent="0.25">
      <c r="A656" s="2">
        <v>655</v>
      </c>
      <c r="B656" s="2">
        <v>23</v>
      </c>
      <c r="C656" s="8" t="s">
        <v>169</v>
      </c>
      <c r="D656" s="8" t="s">
        <v>183</v>
      </c>
      <c r="E656" s="8" t="s">
        <v>166</v>
      </c>
      <c r="F656" s="7">
        <v>103.5</v>
      </c>
      <c r="G656" s="8" t="s">
        <v>170</v>
      </c>
      <c r="H656" s="8" t="s">
        <v>92</v>
      </c>
      <c r="I656" s="8" t="s">
        <v>96</v>
      </c>
      <c r="J656" s="8" t="s">
        <v>25</v>
      </c>
      <c r="K656" s="2">
        <v>3</v>
      </c>
      <c r="L656" s="8" t="s">
        <v>26</v>
      </c>
      <c r="M656" s="8" t="s">
        <v>28</v>
      </c>
      <c r="N656" s="8" t="s">
        <v>164</v>
      </c>
      <c r="O656" s="8" t="s">
        <v>164</v>
      </c>
      <c r="P656" s="2">
        <v>12</v>
      </c>
      <c r="Q656" s="8" t="s">
        <v>59</v>
      </c>
      <c r="R656" s="8" t="s">
        <v>30</v>
      </c>
      <c r="S656" s="8" t="s">
        <v>171</v>
      </c>
    </row>
    <row r="657" spans="1:19" x14ac:dyDescent="0.25">
      <c r="A657" s="2">
        <v>656</v>
      </c>
      <c r="B657" s="2">
        <v>61</v>
      </c>
      <c r="C657" s="8" t="s">
        <v>169</v>
      </c>
      <c r="D657" s="8" t="s">
        <v>184</v>
      </c>
      <c r="E657" s="8" t="s">
        <v>21</v>
      </c>
      <c r="F657" s="7">
        <v>280.89</v>
      </c>
      <c r="G657" s="8" t="s">
        <v>167</v>
      </c>
      <c r="H657" s="8" t="s">
        <v>45</v>
      </c>
      <c r="I657" s="8" t="s">
        <v>53</v>
      </c>
      <c r="J657" s="8" t="s">
        <v>58</v>
      </c>
      <c r="K657" s="2">
        <v>5</v>
      </c>
      <c r="L657" s="8" t="s">
        <v>164</v>
      </c>
      <c r="M657" s="8" t="s">
        <v>28</v>
      </c>
      <c r="N657" s="8" t="s">
        <v>26</v>
      </c>
      <c r="O657" s="8" t="s">
        <v>26</v>
      </c>
      <c r="P657" s="2">
        <v>9</v>
      </c>
      <c r="Q657" s="8" t="s">
        <v>168</v>
      </c>
      <c r="R657" s="8" t="s">
        <v>30</v>
      </c>
      <c r="S657" s="8" t="s">
        <v>177</v>
      </c>
    </row>
    <row r="658" spans="1:19" x14ac:dyDescent="0.25">
      <c r="A658" s="2">
        <v>657</v>
      </c>
      <c r="B658" s="2">
        <v>62</v>
      </c>
      <c r="C658" s="8" t="s">
        <v>19</v>
      </c>
      <c r="D658" s="8" t="s">
        <v>185</v>
      </c>
      <c r="E658" s="8" t="s">
        <v>176</v>
      </c>
      <c r="F658" s="7">
        <v>134.09</v>
      </c>
      <c r="G658" s="8" t="s">
        <v>173</v>
      </c>
      <c r="H658" s="8" t="s">
        <v>45</v>
      </c>
      <c r="I658" s="8" t="s">
        <v>53</v>
      </c>
      <c r="J658" s="8" t="s">
        <v>54</v>
      </c>
      <c r="K658" s="2">
        <v>1</v>
      </c>
      <c r="L658" s="8" t="s">
        <v>164</v>
      </c>
      <c r="M658" s="8" t="s">
        <v>28</v>
      </c>
      <c r="N658" s="8" t="s">
        <v>164</v>
      </c>
      <c r="O658" s="8" t="s">
        <v>164</v>
      </c>
      <c r="P658" s="2">
        <v>10</v>
      </c>
      <c r="Q658" s="8" t="s">
        <v>27</v>
      </c>
      <c r="R658" s="8" t="s">
        <v>30</v>
      </c>
      <c r="S658" s="8" t="s">
        <v>177</v>
      </c>
    </row>
    <row r="659" spans="1:19" x14ac:dyDescent="0.25">
      <c r="A659" s="2">
        <v>658</v>
      </c>
      <c r="B659" s="2">
        <v>49</v>
      </c>
      <c r="C659" s="8" t="s">
        <v>19</v>
      </c>
      <c r="D659" s="8" t="s">
        <v>73</v>
      </c>
      <c r="E659" s="8" t="s">
        <v>69</v>
      </c>
      <c r="F659" s="7">
        <v>478.25</v>
      </c>
      <c r="G659" s="8" t="s">
        <v>173</v>
      </c>
      <c r="H659" s="8" t="s">
        <v>92</v>
      </c>
      <c r="I659" s="8" t="s">
        <v>94</v>
      </c>
      <c r="J659" s="8" t="s">
        <v>54</v>
      </c>
      <c r="K659" s="2">
        <v>4</v>
      </c>
      <c r="L659" s="8" t="s">
        <v>164</v>
      </c>
      <c r="M659" s="8" t="s">
        <v>28</v>
      </c>
      <c r="N659" s="8" t="s">
        <v>164</v>
      </c>
      <c r="O659" s="8" t="s">
        <v>26</v>
      </c>
      <c r="P659" s="2">
        <v>9</v>
      </c>
      <c r="Q659" s="8" t="s">
        <v>168</v>
      </c>
      <c r="R659" s="8" t="s">
        <v>88</v>
      </c>
      <c r="S659" s="8" t="s">
        <v>174</v>
      </c>
    </row>
    <row r="660" spans="1:19" x14ac:dyDescent="0.25">
      <c r="A660" s="2">
        <v>659</v>
      </c>
      <c r="B660" s="2">
        <v>62</v>
      </c>
      <c r="C660" s="8" t="s">
        <v>169</v>
      </c>
      <c r="D660" s="8" t="s">
        <v>183</v>
      </c>
      <c r="E660" s="8" t="s">
        <v>176</v>
      </c>
      <c r="F660" s="7">
        <v>24.03</v>
      </c>
      <c r="G660" s="8" t="s">
        <v>167</v>
      </c>
      <c r="H660" s="8" t="s">
        <v>38</v>
      </c>
      <c r="I660" s="8" t="s">
        <v>96</v>
      </c>
      <c r="J660" s="8" t="s">
        <v>54</v>
      </c>
      <c r="K660" s="2">
        <v>4</v>
      </c>
      <c r="L660" s="8" t="s">
        <v>26</v>
      </c>
      <c r="M660" s="8" t="s">
        <v>28</v>
      </c>
      <c r="N660" s="8" t="s">
        <v>26</v>
      </c>
      <c r="O660" s="8" t="s">
        <v>26</v>
      </c>
      <c r="P660" s="2">
        <v>8</v>
      </c>
      <c r="Q660" s="8" t="s">
        <v>46</v>
      </c>
      <c r="R660" s="8" t="s">
        <v>88</v>
      </c>
      <c r="S660" s="8" t="s">
        <v>177</v>
      </c>
    </row>
    <row r="661" spans="1:19" x14ac:dyDescent="0.25">
      <c r="A661" s="2">
        <v>660</v>
      </c>
      <c r="B661" s="2">
        <v>64</v>
      </c>
      <c r="C661" s="8" t="s">
        <v>169</v>
      </c>
      <c r="D661" s="8" t="s">
        <v>163</v>
      </c>
      <c r="E661" s="8" t="s">
        <v>166</v>
      </c>
      <c r="F661" s="7">
        <v>107.87</v>
      </c>
      <c r="G661" s="8" t="s">
        <v>172</v>
      </c>
      <c r="H661" s="8" t="s">
        <v>92</v>
      </c>
      <c r="I661" s="8" t="s">
        <v>53</v>
      </c>
      <c r="J661" s="8" t="s">
        <v>58</v>
      </c>
      <c r="K661" s="2">
        <v>3</v>
      </c>
      <c r="L661" s="8" t="s">
        <v>164</v>
      </c>
      <c r="M661" s="8" t="s">
        <v>55</v>
      </c>
      <c r="N661" s="8" t="s">
        <v>164</v>
      </c>
      <c r="O661" s="8" t="s">
        <v>26</v>
      </c>
      <c r="P661" s="2">
        <v>1</v>
      </c>
      <c r="Q661" s="8" t="s">
        <v>46</v>
      </c>
      <c r="R661" s="8" t="s">
        <v>41</v>
      </c>
      <c r="S661" s="8" t="s">
        <v>177</v>
      </c>
    </row>
    <row r="662" spans="1:19" x14ac:dyDescent="0.25">
      <c r="A662" s="2">
        <v>661</v>
      </c>
      <c r="B662" s="2">
        <v>38</v>
      </c>
      <c r="C662" s="8" t="s">
        <v>19</v>
      </c>
      <c r="D662" s="8" t="s">
        <v>182</v>
      </c>
      <c r="E662" s="8" t="s">
        <v>176</v>
      </c>
      <c r="F662" s="7">
        <v>128.72999999999999</v>
      </c>
      <c r="G662" s="8" t="s">
        <v>85</v>
      </c>
      <c r="H662" s="8" t="s">
        <v>92</v>
      </c>
      <c r="I662" s="8" t="s">
        <v>94</v>
      </c>
      <c r="J662" s="8" t="s">
        <v>58</v>
      </c>
      <c r="K662" s="2">
        <v>2</v>
      </c>
      <c r="L662" s="8" t="s">
        <v>26</v>
      </c>
      <c r="M662" s="8" t="s">
        <v>55</v>
      </c>
      <c r="N662" s="8" t="s">
        <v>26</v>
      </c>
      <c r="O662" s="8" t="s">
        <v>164</v>
      </c>
      <c r="P662" s="2">
        <v>4</v>
      </c>
      <c r="Q662" s="8" t="s">
        <v>168</v>
      </c>
      <c r="R662" s="8" t="s">
        <v>30</v>
      </c>
      <c r="S662" s="8" t="s">
        <v>175</v>
      </c>
    </row>
    <row r="663" spans="1:19" x14ac:dyDescent="0.25">
      <c r="A663" s="2">
        <v>662</v>
      </c>
      <c r="B663" s="2">
        <v>33</v>
      </c>
      <c r="C663" s="8" t="s">
        <v>19</v>
      </c>
      <c r="D663" s="8" t="s">
        <v>182</v>
      </c>
      <c r="E663" s="8" t="s">
        <v>178</v>
      </c>
      <c r="F663" s="7">
        <v>212.89</v>
      </c>
      <c r="G663" s="8" t="s">
        <v>85</v>
      </c>
      <c r="H663" s="8" t="s">
        <v>38</v>
      </c>
      <c r="I663" s="8" t="s">
        <v>53</v>
      </c>
      <c r="J663" s="8" t="s">
        <v>54</v>
      </c>
      <c r="K663" s="2">
        <v>1</v>
      </c>
      <c r="L663" s="8" t="s">
        <v>26</v>
      </c>
      <c r="M663" s="8" t="s">
        <v>28</v>
      </c>
      <c r="N663" s="8" t="s">
        <v>26</v>
      </c>
      <c r="O663" s="8" t="s">
        <v>164</v>
      </c>
      <c r="P663" s="2">
        <v>9</v>
      </c>
      <c r="Q663" s="8" t="s">
        <v>27</v>
      </c>
      <c r="R663" s="8" t="s">
        <v>41</v>
      </c>
      <c r="S663" s="8" t="s">
        <v>175</v>
      </c>
    </row>
    <row r="664" spans="1:19" x14ac:dyDescent="0.25">
      <c r="A664" s="2">
        <v>663</v>
      </c>
      <c r="B664" s="2">
        <v>38</v>
      </c>
      <c r="C664" s="8" t="s">
        <v>169</v>
      </c>
      <c r="D664" s="8" t="s">
        <v>181</v>
      </c>
      <c r="E664" s="8" t="s">
        <v>69</v>
      </c>
      <c r="F664" s="7">
        <v>124.04</v>
      </c>
      <c r="G664" s="8" t="s">
        <v>167</v>
      </c>
      <c r="H664" s="8" t="s">
        <v>45</v>
      </c>
      <c r="I664" s="8" t="s">
        <v>94</v>
      </c>
      <c r="J664" s="8" t="s">
        <v>25</v>
      </c>
      <c r="K664" s="2">
        <v>2</v>
      </c>
      <c r="L664" s="8" t="s">
        <v>26</v>
      </c>
      <c r="M664" s="8" t="s">
        <v>28</v>
      </c>
      <c r="N664" s="8" t="s">
        <v>164</v>
      </c>
      <c r="O664" s="8" t="s">
        <v>164</v>
      </c>
      <c r="P664" s="2">
        <v>8</v>
      </c>
      <c r="Q664" s="8" t="s">
        <v>46</v>
      </c>
      <c r="R664" s="8" t="s">
        <v>30</v>
      </c>
      <c r="S664" s="8" t="s">
        <v>175</v>
      </c>
    </row>
    <row r="665" spans="1:19" x14ac:dyDescent="0.25">
      <c r="A665" s="2">
        <v>664</v>
      </c>
      <c r="B665" s="2">
        <v>28</v>
      </c>
      <c r="C665" s="8" t="s">
        <v>19</v>
      </c>
      <c r="D665" s="8" t="s">
        <v>180</v>
      </c>
      <c r="E665" s="8" t="s">
        <v>178</v>
      </c>
      <c r="F665" s="7">
        <v>250.76</v>
      </c>
      <c r="G665" s="8" t="s">
        <v>170</v>
      </c>
      <c r="H665" s="8" t="s">
        <v>38</v>
      </c>
      <c r="I665" s="8" t="s">
        <v>96</v>
      </c>
      <c r="J665" s="8" t="s">
        <v>58</v>
      </c>
      <c r="K665" s="2">
        <v>1</v>
      </c>
      <c r="L665" s="8" t="s">
        <v>26</v>
      </c>
      <c r="M665" s="8" t="s">
        <v>55</v>
      </c>
      <c r="N665" s="8" t="s">
        <v>26</v>
      </c>
      <c r="O665" s="8" t="s">
        <v>26</v>
      </c>
      <c r="P665" s="2">
        <v>11</v>
      </c>
      <c r="Q665" s="8" t="s">
        <v>46</v>
      </c>
      <c r="R665" s="8" t="s">
        <v>88</v>
      </c>
      <c r="S665" s="8" t="s">
        <v>171</v>
      </c>
    </row>
    <row r="666" spans="1:19" x14ac:dyDescent="0.25">
      <c r="A666" s="2">
        <v>665</v>
      </c>
      <c r="B666" s="2">
        <v>54</v>
      </c>
      <c r="C666" s="8" t="s">
        <v>169</v>
      </c>
      <c r="D666" s="8" t="s">
        <v>185</v>
      </c>
      <c r="E666" s="8" t="s">
        <v>178</v>
      </c>
      <c r="F666" s="7">
        <v>437.51</v>
      </c>
      <c r="G666" s="8" t="s">
        <v>172</v>
      </c>
      <c r="H666" s="8" t="s">
        <v>38</v>
      </c>
      <c r="I666" s="8" t="s">
        <v>144</v>
      </c>
      <c r="J666" s="8" t="s">
        <v>58</v>
      </c>
      <c r="K666" s="2">
        <v>1</v>
      </c>
      <c r="L666" s="8" t="s">
        <v>164</v>
      </c>
      <c r="M666" s="8" t="s">
        <v>55</v>
      </c>
      <c r="N666" s="8" t="s">
        <v>26</v>
      </c>
      <c r="O666" s="8" t="s">
        <v>26</v>
      </c>
      <c r="P666" s="2">
        <v>12</v>
      </c>
      <c r="Q666" s="8" t="s">
        <v>168</v>
      </c>
      <c r="R666" s="8" t="s">
        <v>30</v>
      </c>
      <c r="S666" s="8" t="s">
        <v>165</v>
      </c>
    </row>
    <row r="667" spans="1:19" x14ac:dyDescent="0.25">
      <c r="A667" s="2">
        <v>666</v>
      </c>
      <c r="B667" s="2">
        <v>53</v>
      </c>
      <c r="C667" s="8" t="s">
        <v>19</v>
      </c>
      <c r="D667" s="8" t="s">
        <v>180</v>
      </c>
      <c r="E667" s="8" t="s">
        <v>166</v>
      </c>
      <c r="F667" s="7">
        <v>358.91</v>
      </c>
      <c r="G667" s="8" t="s">
        <v>170</v>
      </c>
      <c r="H667" s="8" t="s">
        <v>38</v>
      </c>
      <c r="I667" s="8" t="s">
        <v>94</v>
      </c>
      <c r="J667" s="8" t="s">
        <v>25</v>
      </c>
      <c r="K667" s="2">
        <v>5</v>
      </c>
      <c r="L667" s="8" t="s">
        <v>164</v>
      </c>
      <c r="M667" s="8" t="s">
        <v>55</v>
      </c>
      <c r="N667" s="8" t="s">
        <v>164</v>
      </c>
      <c r="O667" s="8" t="s">
        <v>26</v>
      </c>
      <c r="P667" s="2">
        <v>13</v>
      </c>
      <c r="Q667" s="8" t="s">
        <v>46</v>
      </c>
      <c r="R667" s="8" t="s">
        <v>30</v>
      </c>
      <c r="S667" s="8" t="s">
        <v>165</v>
      </c>
    </row>
    <row r="668" spans="1:19" x14ac:dyDescent="0.25">
      <c r="A668" s="2">
        <v>667</v>
      </c>
      <c r="B668" s="2">
        <v>52</v>
      </c>
      <c r="C668" s="8" t="s">
        <v>169</v>
      </c>
      <c r="D668" s="8" t="s">
        <v>180</v>
      </c>
      <c r="E668" s="8" t="s">
        <v>21</v>
      </c>
      <c r="F668" s="7">
        <v>294.18</v>
      </c>
      <c r="G668" s="8" t="s">
        <v>167</v>
      </c>
      <c r="H668" s="8" t="s">
        <v>38</v>
      </c>
      <c r="I668" s="8" t="s">
        <v>94</v>
      </c>
      <c r="J668" s="8" t="s">
        <v>39</v>
      </c>
      <c r="K668" s="2">
        <v>3</v>
      </c>
      <c r="L668" s="8" t="s">
        <v>164</v>
      </c>
      <c r="M668" s="8" t="s">
        <v>55</v>
      </c>
      <c r="N668" s="8" t="s">
        <v>26</v>
      </c>
      <c r="O668" s="8" t="s">
        <v>164</v>
      </c>
      <c r="P668" s="2">
        <v>10</v>
      </c>
      <c r="Q668" s="8" t="s">
        <v>59</v>
      </c>
      <c r="R668" s="8" t="s">
        <v>88</v>
      </c>
      <c r="S668" s="8" t="s">
        <v>165</v>
      </c>
    </row>
    <row r="669" spans="1:19" x14ac:dyDescent="0.25">
      <c r="A669" s="2">
        <v>668</v>
      </c>
      <c r="B669" s="2">
        <v>36</v>
      </c>
      <c r="C669" s="8" t="s">
        <v>169</v>
      </c>
      <c r="D669" s="8" t="s">
        <v>182</v>
      </c>
      <c r="E669" s="8" t="s">
        <v>178</v>
      </c>
      <c r="F669" s="7">
        <v>53.61</v>
      </c>
      <c r="G669" s="8" t="s">
        <v>167</v>
      </c>
      <c r="H669" s="8" t="s">
        <v>45</v>
      </c>
      <c r="I669" s="8" t="s">
        <v>53</v>
      </c>
      <c r="J669" s="8" t="s">
        <v>25</v>
      </c>
      <c r="K669" s="2">
        <v>5</v>
      </c>
      <c r="L669" s="8" t="s">
        <v>26</v>
      </c>
      <c r="M669" s="8" t="s">
        <v>28</v>
      </c>
      <c r="N669" s="8" t="s">
        <v>164</v>
      </c>
      <c r="O669" s="8" t="s">
        <v>26</v>
      </c>
      <c r="P669" s="2">
        <v>10</v>
      </c>
      <c r="Q669" s="8" t="s">
        <v>46</v>
      </c>
      <c r="R669" s="8" t="s">
        <v>88</v>
      </c>
      <c r="S669" s="8" t="s">
        <v>175</v>
      </c>
    </row>
    <row r="670" spans="1:19" x14ac:dyDescent="0.25">
      <c r="A670" s="2">
        <v>669</v>
      </c>
      <c r="B670" s="2">
        <v>37</v>
      </c>
      <c r="C670" s="8" t="s">
        <v>19</v>
      </c>
      <c r="D670" s="8" t="s">
        <v>163</v>
      </c>
      <c r="E670" s="8" t="s">
        <v>176</v>
      </c>
      <c r="F670" s="7">
        <v>350.06</v>
      </c>
      <c r="G670" s="8" t="s">
        <v>170</v>
      </c>
      <c r="H670" s="8" t="s">
        <v>92</v>
      </c>
      <c r="I670" s="8" t="s">
        <v>96</v>
      </c>
      <c r="J670" s="8" t="s">
        <v>54</v>
      </c>
      <c r="K670" s="2">
        <v>2</v>
      </c>
      <c r="L670" s="8" t="s">
        <v>164</v>
      </c>
      <c r="M670" s="8" t="s">
        <v>55</v>
      </c>
      <c r="N670" s="8" t="s">
        <v>26</v>
      </c>
      <c r="O670" s="8" t="s">
        <v>26</v>
      </c>
      <c r="P670" s="2">
        <v>1</v>
      </c>
      <c r="Q670" s="8" t="s">
        <v>168</v>
      </c>
      <c r="R670" s="8" t="s">
        <v>30</v>
      </c>
      <c r="S670" s="8" t="s">
        <v>175</v>
      </c>
    </row>
    <row r="671" spans="1:19" x14ac:dyDescent="0.25">
      <c r="A671" s="2">
        <v>670</v>
      </c>
      <c r="B671" s="2">
        <v>35</v>
      </c>
      <c r="C671" s="8" t="s">
        <v>169</v>
      </c>
      <c r="D671" s="8" t="s">
        <v>163</v>
      </c>
      <c r="E671" s="8" t="s">
        <v>21</v>
      </c>
      <c r="F671" s="7">
        <v>91.54</v>
      </c>
      <c r="G671" s="8" t="s">
        <v>173</v>
      </c>
      <c r="H671" s="8" t="s">
        <v>23</v>
      </c>
      <c r="I671" s="8" t="s">
        <v>108</v>
      </c>
      <c r="J671" s="8" t="s">
        <v>58</v>
      </c>
      <c r="K671" s="2">
        <v>2</v>
      </c>
      <c r="L671" s="8" t="s">
        <v>164</v>
      </c>
      <c r="M671" s="8" t="s">
        <v>28</v>
      </c>
      <c r="N671" s="8" t="s">
        <v>164</v>
      </c>
      <c r="O671" s="8" t="s">
        <v>26</v>
      </c>
      <c r="P671" s="2">
        <v>2</v>
      </c>
      <c r="Q671" s="8" t="s">
        <v>46</v>
      </c>
      <c r="R671" s="8" t="s">
        <v>30</v>
      </c>
      <c r="S671" s="8" t="s">
        <v>175</v>
      </c>
    </row>
    <row r="672" spans="1:19" x14ac:dyDescent="0.25">
      <c r="A672" s="2">
        <v>671</v>
      </c>
      <c r="B672" s="2">
        <v>64</v>
      </c>
      <c r="C672" s="8" t="s">
        <v>169</v>
      </c>
      <c r="D672" s="8" t="s">
        <v>181</v>
      </c>
      <c r="E672" s="8" t="s">
        <v>176</v>
      </c>
      <c r="F672" s="7">
        <v>395.32</v>
      </c>
      <c r="G672" s="8" t="s">
        <v>167</v>
      </c>
      <c r="H672" s="8" t="s">
        <v>45</v>
      </c>
      <c r="I672" s="8" t="s">
        <v>108</v>
      </c>
      <c r="J672" s="8" t="s">
        <v>58</v>
      </c>
      <c r="K672" s="2">
        <v>4</v>
      </c>
      <c r="L672" s="8" t="s">
        <v>164</v>
      </c>
      <c r="M672" s="8" t="s">
        <v>28</v>
      </c>
      <c r="N672" s="8" t="s">
        <v>26</v>
      </c>
      <c r="O672" s="8" t="s">
        <v>164</v>
      </c>
      <c r="P672" s="2">
        <v>6</v>
      </c>
      <c r="Q672" s="8" t="s">
        <v>46</v>
      </c>
      <c r="R672" s="8" t="s">
        <v>30</v>
      </c>
      <c r="S672" s="8" t="s">
        <v>177</v>
      </c>
    </row>
    <row r="673" spans="1:19" x14ac:dyDescent="0.25">
      <c r="A673" s="2">
        <v>672</v>
      </c>
      <c r="B673" s="2">
        <v>58</v>
      </c>
      <c r="C673" s="8" t="s">
        <v>169</v>
      </c>
      <c r="D673" s="8" t="s">
        <v>180</v>
      </c>
      <c r="E673" s="8" t="s">
        <v>176</v>
      </c>
      <c r="F673" s="7">
        <v>132.53</v>
      </c>
      <c r="G673" s="8" t="s">
        <v>172</v>
      </c>
      <c r="H673" s="8" t="s">
        <v>38</v>
      </c>
      <c r="I673" s="8" t="s">
        <v>144</v>
      </c>
      <c r="J673" s="8" t="s">
        <v>58</v>
      </c>
      <c r="K673" s="2">
        <v>5</v>
      </c>
      <c r="L673" s="8" t="s">
        <v>164</v>
      </c>
      <c r="M673" s="8" t="s">
        <v>55</v>
      </c>
      <c r="N673" s="8" t="s">
        <v>164</v>
      </c>
      <c r="O673" s="8" t="s">
        <v>164</v>
      </c>
      <c r="P673" s="2">
        <v>8</v>
      </c>
      <c r="Q673" s="8" t="s">
        <v>35</v>
      </c>
      <c r="R673" s="8" t="s">
        <v>30</v>
      </c>
      <c r="S673" s="8" t="s">
        <v>165</v>
      </c>
    </row>
    <row r="674" spans="1:19" x14ac:dyDescent="0.25">
      <c r="A674" s="2">
        <v>673</v>
      </c>
      <c r="B674" s="2">
        <v>31</v>
      </c>
      <c r="C674" s="8" t="s">
        <v>19</v>
      </c>
      <c r="D674" s="8" t="s">
        <v>180</v>
      </c>
      <c r="E674" s="8" t="s">
        <v>21</v>
      </c>
      <c r="F674" s="7">
        <v>214.35</v>
      </c>
      <c r="G674" s="8" t="s">
        <v>170</v>
      </c>
      <c r="H674" s="8" t="s">
        <v>92</v>
      </c>
      <c r="I674" s="8" t="s">
        <v>96</v>
      </c>
      <c r="J674" s="8" t="s">
        <v>58</v>
      </c>
      <c r="K674" s="2">
        <v>5</v>
      </c>
      <c r="L674" s="8" t="s">
        <v>26</v>
      </c>
      <c r="M674" s="8" t="s">
        <v>55</v>
      </c>
      <c r="N674" s="8" t="s">
        <v>164</v>
      </c>
      <c r="O674" s="8" t="s">
        <v>164</v>
      </c>
      <c r="P674" s="2">
        <v>13</v>
      </c>
      <c r="Q674" s="8" t="s">
        <v>168</v>
      </c>
      <c r="R674" s="8" t="s">
        <v>30</v>
      </c>
      <c r="S674" s="8" t="s">
        <v>175</v>
      </c>
    </row>
    <row r="675" spans="1:19" x14ac:dyDescent="0.25">
      <c r="A675" s="2">
        <v>674</v>
      </c>
      <c r="B675" s="2">
        <v>32</v>
      </c>
      <c r="C675" s="8" t="s">
        <v>19</v>
      </c>
      <c r="D675" s="8" t="s">
        <v>184</v>
      </c>
      <c r="E675" s="8" t="s">
        <v>21</v>
      </c>
      <c r="F675" s="7">
        <v>181.73</v>
      </c>
      <c r="G675" s="8" t="s">
        <v>173</v>
      </c>
      <c r="H675" s="8" t="s">
        <v>92</v>
      </c>
      <c r="I675" s="8" t="s">
        <v>94</v>
      </c>
      <c r="J675" s="8" t="s">
        <v>39</v>
      </c>
      <c r="K675" s="2">
        <v>5</v>
      </c>
      <c r="L675" s="8" t="s">
        <v>26</v>
      </c>
      <c r="M675" s="8" t="s">
        <v>28</v>
      </c>
      <c r="N675" s="8" t="s">
        <v>26</v>
      </c>
      <c r="O675" s="8" t="s">
        <v>164</v>
      </c>
      <c r="P675" s="2">
        <v>14</v>
      </c>
      <c r="Q675" s="8" t="s">
        <v>168</v>
      </c>
      <c r="R675" s="8" t="s">
        <v>88</v>
      </c>
      <c r="S675" s="8" t="s">
        <v>175</v>
      </c>
    </row>
    <row r="676" spans="1:19" x14ac:dyDescent="0.25">
      <c r="A676" s="2">
        <v>675</v>
      </c>
      <c r="B676" s="2">
        <v>48</v>
      </c>
      <c r="C676" s="8" t="s">
        <v>19</v>
      </c>
      <c r="D676" s="8" t="s">
        <v>184</v>
      </c>
      <c r="E676" s="8" t="s">
        <v>176</v>
      </c>
      <c r="F676" s="7">
        <v>430.82</v>
      </c>
      <c r="G676" s="8" t="s">
        <v>170</v>
      </c>
      <c r="H676" s="8" t="s">
        <v>38</v>
      </c>
      <c r="I676" s="8" t="s">
        <v>108</v>
      </c>
      <c r="J676" s="8" t="s">
        <v>58</v>
      </c>
      <c r="K676" s="2">
        <v>4</v>
      </c>
      <c r="L676" s="8" t="s">
        <v>164</v>
      </c>
      <c r="M676" s="8" t="s">
        <v>28</v>
      </c>
      <c r="N676" s="8" t="s">
        <v>26</v>
      </c>
      <c r="O676" s="8" t="s">
        <v>164</v>
      </c>
      <c r="P676" s="2">
        <v>2</v>
      </c>
      <c r="Q676" s="8" t="s">
        <v>35</v>
      </c>
      <c r="R676" s="8" t="s">
        <v>30</v>
      </c>
      <c r="S676" s="8" t="s">
        <v>174</v>
      </c>
    </row>
    <row r="677" spans="1:19" x14ac:dyDescent="0.25">
      <c r="A677" s="2">
        <v>676</v>
      </c>
      <c r="B677" s="2">
        <v>18</v>
      </c>
      <c r="C677" s="8" t="s">
        <v>169</v>
      </c>
      <c r="D677" s="8" t="s">
        <v>184</v>
      </c>
      <c r="E677" s="8" t="s">
        <v>166</v>
      </c>
      <c r="F677" s="7">
        <v>72.010000000000005</v>
      </c>
      <c r="G677" s="8" t="s">
        <v>173</v>
      </c>
      <c r="H677" s="8" t="s">
        <v>45</v>
      </c>
      <c r="I677" s="8" t="s">
        <v>144</v>
      </c>
      <c r="J677" s="8" t="s">
        <v>58</v>
      </c>
      <c r="K677" s="2">
        <v>5</v>
      </c>
      <c r="L677" s="8" t="s">
        <v>26</v>
      </c>
      <c r="M677" s="8" t="s">
        <v>28</v>
      </c>
      <c r="N677" s="8" t="s">
        <v>164</v>
      </c>
      <c r="O677" s="8" t="s">
        <v>164</v>
      </c>
      <c r="P677" s="2">
        <v>14</v>
      </c>
      <c r="Q677" s="8" t="s">
        <v>35</v>
      </c>
      <c r="R677" s="8" t="s">
        <v>88</v>
      </c>
      <c r="S677" s="8" t="s">
        <v>179</v>
      </c>
    </row>
    <row r="678" spans="1:19" x14ac:dyDescent="0.25">
      <c r="A678" s="2">
        <v>677</v>
      </c>
      <c r="B678" s="2">
        <v>20</v>
      </c>
      <c r="C678" s="8" t="s">
        <v>19</v>
      </c>
      <c r="D678" s="8" t="s">
        <v>73</v>
      </c>
      <c r="E678" s="8" t="s">
        <v>69</v>
      </c>
      <c r="F678" s="7">
        <v>287.17</v>
      </c>
      <c r="G678" s="8" t="s">
        <v>173</v>
      </c>
      <c r="H678" s="8" t="s">
        <v>38</v>
      </c>
      <c r="I678" s="8" t="s">
        <v>96</v>
      </c>
      <c r="J678" s="8" t="s">
        <v>39</v>
      </c>
      <c r="K678" s="2">
        <v>5</v>
      </c>
      <c r="L678" s="8" t="s">
        <v>26</v>
      </c>
      <c r="M678" s="8" t="s">
        <v>28</v>
      </c>
      <c r="N678" s="8" t="s">
        <v>26</v>
      </c>
      <c r="O678" s="8" t="s">
        <v>164</v>
      </c>
      <c r="P678" s="2">
        <v>9</v>
      </c>
      <c r="Q678" s="8" t="s">
        <v>59</v>
      </c>
      <c r="R678" s="8" t="s">
        <v>41</v>
      </c>
      <c r="S678" s="8" t="s">
        <v>171</v>
      </c>
    </row>
    <row r="679" spans="1:19" x14ac:dyDescent="0.25">
      <c r="A679" s="2">
        <v>678</v>
      </c>
      <c r="B679" s="2">
        <v>33</v>
      </c>
      <c r="C679" s="8" t="s">
        <v>169</v>
      </c>
      <c r="D679" s="8" t="s">
        <v>180</v>
      </c>
      <c r="E679" s="8" t="s">
        <v>69</v>
      </c>
      <c r="F679" s="7">
        <v>79.61</v>
      </c>
      <c r="G679" s="8" t="s">
        <v>172</v>
      </c>
      <c r="H679" s="8" t="s">
        <v>92</v>
      </c>
      <c r="I679" s="8" t="s">
        <v>144</v>
      </c>
      <c r="J679" s="8" t="s">
        <v>54</v>
      </c>
      <c r="K679" s="2">
        <v>5</v>
      </c>
      <c r="L679" s="8" t="s">
        <v>26</v>
      </c>
      <c r="M679" s="8" t="s">
        <v>55</v>
      </c>
      <c r="N679" s="8" t="s">
        <v>26</v>
      </c>
      <c r="O679" s="8" t="s">
        <v>26</v>
      </c>
      <c r="P679" s="2">
        <v>7</v>
      </c>
      <c r="Q679" s="8" t="s">
        <v>46</v>
      </c>
      <c r="R679" s="8" t="s">
        <v>41</v>
      </c>
      <c r="S679" s="8" t="s">
        <v>175</v>
      </c>
    </row>
    <row r="680" spans="1:19" x14ac:dyDescent="0.25">
      <c r="A680" s="2">
        <v>679</v>
      </c>
      <c r="B680" s="2">
        <v>40</v>
      </c>
      <c r="C680" s="8" t="s">
        <v>169</v>
      </c>
      <c r="D680" s="8" t="s">
        <v>163</v>
      </c>
      <c r="E680" s="8" t="s">
        <v>166</v>
      </c>
      <c r="F680" s="7">
        <v>355.35</v>
      </c>
      <c r="G680" s="8" t="s">
        <v>167</v>
      </c>
      <c r="H680" s="8" t="s">
        <v>92</v>
      </c>
      <c r="I680" s="8" t="s">
        <v>108</v>
      </c>
      <c r="J680" s="8" t="s">
        <v>54</v>
      </c>
      <c r="K680" s="2">
        <v>5</v>
      </c>
      <c r="L680" s="8" t="s">
        <v>164</v>
      </c>
      <c r="M680" s="8" t="s">
        <v>55</v>
      </c>
      <c r="N680" s="8" t="s">
        <v>26</v>
      </c>
      <c r="O680" s="8" t="s">
        <v>26</v>
      </c>
      <c r="P680" s="2">
        <v>10</v>
      </c>
      <c r="Q680" s="8" t="s">
        <v>27</v>
      </c>
      <c r="R680" s="8" t="s">
        <v>30</v>
      </c>
      <c r="S680" s="8" t="s">
        <v>174</v>
      </c>
    </row>
    <row r="681" spans="1:19" x14ac:dyDescent="0.25">
      <c r="A681" s="2">
        <v>680</v>
      </c>
      <c r="B681" s="2">
        <v>28</v>
      </c>
      <c r="C681" s="8" t="s">
        <v>19</v>
      </c>
      <c r="D681" s="8" t="s">
        <v>163</v>
      </c>
      <c r="E681" s="8" t="s">
        <v>21</v>
      </c>
      <c r="F681" s="7">
        <v>453.49</v>
      </c>
      <c r="G681" s="8" t="s">
        <v>173</v>
      </c>
      <c r="H681" s="8" t="s">
        <v>45</v>
      </c>
      <c r="I681" s="8" t="s">
        <v>53</v>
      </c>
      <c r="J681" s="8" t="s">
        <v>39</v>
      </c>
      <c r="K681" s="2">
        <v>2</v>
      </c>
      <c r="L681" s="8" t="s">
        <v>164</v>
      </c>
      <c r="M681" s="8" t="s">
        <v>55</v>
      </c>
      <c r="N681" s="8" t="s">
        <v>164</v>
      </c>
      <c r="O681" s="8" t="s">
        <v>26</v>
      </c>
      <c r="P681" s="2">
        <v>14</v>
      </c>
      <c r="Q681" s="8" t="s">
        <v>27</v>
      </c>
      <c r="R681" s="8" t="s">
        <v>41</v>
      </c>
      <c r="S681" s="8" t="s">
        <v>171</v>
      </c>
    </row>
    <row r="682" spans="1:19" x14ac:dyDescent="0.25">
      <c r="A682" s="2">
        <v>681</v>
      </c>
      <c r="B682" s="2">
        <v>29</v>
      </c>
      <c r="C682" s="8" t="s">
        <v>19</v>
      </c>
      <c r="D682" s="8" t="s">
        <v>73</v>
      </c>
      <c r="E682" s="8" t="s">
        <v>176</v>
      </c>
      <c r="F682" s="7">
        <v>222.96</v>
      </c>
      <c r="G682" s="8" t="s">
        <v>167</v>
      </c>
      <c r="H682" s="8" t="s">
        <v>23</v>
      </c>
      <c r="I682" s="8" t="s">
        <v>53</v>
      </c>
      <c r="J682" s="8" t="s">
        <v>54</v>
      </c>
      <c r="K682" s="2">
        <v>3</v>
      </c>
      <c r="L682" s="8" t="s">
        <v>26</v>
      </c>
      <c r="M682" s="8" t="s">
        <v>55</v>
      </c>
      <c r="N682" s="8" t="s">
        <v>164</v>
      </c>
      <c r="O682" s="8" t="s">
        <v>26</v>
      </c>
      <c r="P682" s="2">
        <v>7</v>
      </c>
      <c r="Q682" s="8" t="s">
        <v>35</v>
      </c>
      <c r="R682" s="8" t="s">
        <v>88</v>
      </c>
      <c r="S682" s="8" t="s">
        <v>171</v>
      </c>
    </row>
    <row r="683" spans="1:19" x14ac:dyDescent="0.25">
      <c r="A683" s="2">
        <v>682</v>
      </c>
      <c r="B683" s="2">
        <v>27</v>
      </c>
      <c r="C683" s="8" t="s">
        <v>169</v>
      </c>
      <c r="D683" s="8" t="s">
        <v>163</v>
      </c>
      <c r="E683" s="8" t="s">
        <v>69</v>
      </c>
      <c r="F683" s="7">
        <v>249.17</v>
      </c>
      <c r="G683" s="8" t="s">
        <v>172</v>
      </c>
      <c r="H683" s="8" t="s">
        <v>38</v>
      </c>
      <c r="I683" s="8" t="s">
        <v>96</v>
      </c>
      <c r="J683" s="8" t="s">
        <v>54</v>
      </c>
      <c r="K683" s="2">
        <v>2</v>
      </c>
      <c r="L683" s="8" t="s">
        <v>26</v>
      </c>
      <c r="M683" s="8" t="s">
        <v>55</v>
      </c>
      <c r="N683" s="8" t="s">
        <v>164</v>
      </c>
      <c r="O683" s="8" t="s">
        <v>164</v>
      </c>
      <c r="P683" s="2">
        <v>11</v>
      </c>
      <c r="Q683" s="8" t="s">
        <v>168</v>
      </c>
      <c r="R683" s="8" t="s">
        <v>41</v>
      </c>
      <c r="S683" s="8" t="s">
        <v>171</v>
      </c>
    </row>
    <row r="684" spans="1:19" x14ac:dyDescent="0.25">
      <c r="A684" s="2">
        <v>683</v>
      </c>
      <c r="B684" s="2">
        <v>49</v>
      </c>
      <c r="C684" s="8" t="s">
        <v>169</v>
      </c>
      <c r="D684" s="8" t="s">
        <v>181</v>
      </c>
      <c r="E684" s="8" t="s">
        <v>176</v>
      </c>
      <c r="F684" s="7">
        <v>464.44</v>
      </c>
      <c r="G684" s="8" t="s">
        <v>167</v>
      </c>
      <c r="H684" s="8" t="s">
        <v>23</v>
      </c>
      <c r="I684" s="8" t="s">
        <v>144</v>
      </c>
      <c r="J684" s="8" t="s">
        <v>25</v>
      </c>
      <c r="K684" s="2">
        <v>5</v>
      </c>
      <c r="L684" s="8" t="s">
        <v>26</v>
      </c>
      <c r="M684" s="8" t="s">
        <v>28</v>
      </c>
      <c r="N684" s="8" t="s">
        <v>26</v>
      </c>
      <c r="O684" s="8" t="s">
        <v>164</v>
      </c>
      <c r="P684" s="2">
        <v>3</v>
      </c>
      <c r="Q684" s="8" t="s">
        <v>168</v>
      </c>
      <c r="R684" s="8" t="s">
        <v>41</v>
      </c>
      <c r="S684" s="8" t="s">
        <v>174</v>
      </c>
    </row>
    <row r="685" spans="1:19" x14ac:dyDescent="0.25">
      <c r="A685" s="2">
        <v>684</v>
      </c>
      <c r="B685" s="2">
        <v>33</v>
      </c>
      <c r="C685" s="8" t="s">
        <v>19</v>
      </c>
      <c r="D685" s="8" t="s">
        <v>185</v>
      </c>
      <c r="E685" s="8" t="s">
        <v>166</v>
      </c>
      <c r="F685" s="7">
        <v>265.29000000000002</v>
      </c>
      <c r="G685" s="8" t="s">
        <v>85</v>
      </c>
      <c r="H685" s="8" t="s">
        <v>92</v>
      </c>
      <c r="I685" s="8" t="s">
        <v>94</v>
      </c>
      <c r="J685" s="8" t="s">
        <v>25</v>
      </c>
      <c r="K685" s="2">
        <v>1</v>
      </c>
      <c r="L685" s="8" t="s">
        <v>26</v>
      </c>
      <c r="M685" s="8" t="s">
        <v>28</v>
      </c>
      <c r="N685" s="8" t="s">
        <v>26</v>
      </c>
      <c r="O685" s="8" t="s">
        <v>26</v>
      </c>
      <c r="P685" s="2">
        <v>10</v>
      </c>
      <c r="Q685" s="8" t="s">
        <v>59</v>
      </c>
      <c r="R685" s="8" t="s">
        <v>88</v>
      </c>
      <c r="S685" s="8" t="s">
        <v>175</v>
      </c>
    </row>
    <row r="686" spans="1:19" x14ac:dyDescent="0.25">
      <c r="A686" s="2">
        <v>685</v>
      </c>
      <c r="B686" s="2">
        <v>25</v>
      </c>
      <c r="C686" s="8" t="s">
        <v>19</v>
      </c>
      <c r="D686" s="8" t="s">
        <v>182</v>
      </c>
      <c r="E686" s="8" t="s">
        <v>176</v>
      </c>
      <c r="F686" s="7">
        <v>248.92</v>
      </c>
      <c r="G686" s="8" t="s">
        <v>173</v>
      </c>
      <c r="H686" s="8" t="s">
        <v>23</v>
      </c>
      <c r="I686" s="8" t="s">
        <v>108</v>
      </c>
      <c r="J686" s="8" t="s">
        <v>25</v>
      </c>
      <c r="K686" s="2">
        <v>1</v>
      </c>
      <c r="L686" s="8" t="s">
        <v>164</v>
      </c>
      <c r="M686" s="8" t="s">
        <v>55</v>
      </c>
      <c r="N686" s="8" t="s">
        <v>26</v>
      </c>
      <c r="O686" s="8" t="s">
        <v>26</v>
      </c>
      <c r="P686" s="2">
        <v>12</v>
      </c>
      <c r="Q686" s="8" t="s">
        <v>27</v>
      </c>
      <c r="R686" s="8" t="s">
        <v>30</v>
      </c>
      <c r="S686" s="8" t="s">
        <v>171</v>
      </c>
    </row>
    <row r="687" spans="1:19" x14ac:dyDescent="0.25">
      <c r="A687" s="2">
        <v>686</v>
      </c>
      <c r="B687" s="2">
        <v>55</v>
      </c>
      <c r="C687" s="8" t="s">
        <v>19</v>
      </c>
      <c r="D687" s="8" t="s">
        <v>180</v>
      </c>
      <c r="E687" s="8" t="s">
        <v>166</v>
      </c>
      <c r="F687" s="7">
        <v>293.38</v>
      </c>
      <c r="G687" s="8" t="s">
        <v>172</v>
      </c>
      <c r="H687" s="8" t="s">
        <v>38</v>
      </c>
      <c r="I687" s="8" t="s">
        <v>53</v>
      </c>
      <c r="J687" s="8" t="s">
        <v>39</v>
      </c>
      <c r="K687" s="2">
        <v>4</v>
      </c>
      <c r="L687" s="8" t="s">
        <v>26</v>
      </c>
      <c r="M687" s="8" t="s">
        <v>55</v>
      </c>
      <c r="N687" s="8" t="s">
        <v>164</v>
      </c>
      <c r="O687" s="8" t="s">
        <v>164</v>
      </c>
      <c r="P687" s="2">
        <v>5</v>
      </c>
      <c r="Q687" s="8" t="s">
        <v>168</v>
      </c>
      <c r="R687" s="8" t="s">
        <v>88</v>
      </c>
      <c r="S687" s="8" t="s">
        <v>165</v>
      </c>
    </row>
    <row r="688" spans="1:19" x14ac:dyDescent="0.25">
      <c r="A688" s="2">
        <v>687</v>
      </c>
      <c r="B688" s="2">
        <v>29</v>
      </c>
      <c r="C688" s="8" t="s">
        <v>169</v>
      </c>
      <c r="D688" s="8" t="s">
        <v>163</v>
      </c>
      <c r="E688" s="8" t="s">
        <v>21</v>
      </c>
      <c r="F688" s="7">
        <v>347.72</v>
      </c>
      <c r="G688" s="8" t="s">
        <v>170</v>
      </c>
      <c r="H688" s="8" t="s">
        <v>38</v>
      </c>
      <c r="I688" s="8" t="s">
        <v>53</v>
      </c>
      <c r="J688" s="8" t="s">
        <v>58</v>
      </c>
      <c r="K688" s="2">
        <v>2</v>
      </c>
      <c r="L688" s="8" t="s">
        <v>164</v>
      </c>
      <c r="M688" s="8" t="s">
        <v>28</v>
      </c>
      <c r="N688" s="8" t="s">
        <v>164</v>
      </c>
      <c r="O688" s="8" t="s">
        <v>164</v>
      </c>
      <c r="P688" s="2">
        <v>10</v>
      </c>
      <c r="Q688" s="8" t="s">
        <v>59</v>
      </c>
      <c r="R688" s="8" t="s">
        <v>88</v>
      </c>
      <c r="S688" s="8" t="s">
        <v>171</v>
      </c>
    </row>
    <row r="689" spans="1:19" x14ac:dyDescent="0.25">
      <c r="A689" s="2">
        <v>688</v>
      </c>
      <c r="B689" s="2">
        <v>41</v>
      </c>
      <c r="C689" s="8" t="s">
        <v>169</v>
      </c>
      <c r="D689" s="8" t="s">
        <v>182</v>
      </c>
      <c r="E689" s="8" t="s">
        <v>166</v>
      </c>
      <c r="F689" s="7">
        <v>62.37</v>
      </c>
      <c r="G689" s="8" t="s">
        <v>172</v>
      </c>
      <c r="H689" s="8" t="s">
        <v>92</v>
      </c>
      <c r="I689" s="8" t="s">
        <v>144</v>
      </c>
      <c r="J689" s="8" t="s">
        <v>39</v>
      </c>
      <c r="K689" s="2">
        <v>4</v>
      </c>
      <c r="L689" s="8" t="s">
        <v>26</v>
      </c>
      <c r="M689" s="8" t="s">
        <v>28</v>
      </c>
      <c r="N689" s="8" t="s">
        <v>164</v>
      </c>
      <c r="O689" s="8" t="s">
        <v>164</v>
      </c>
      <c r="P689" s="2">
        <v>11</v>
      </c>
      <c r="Q689" s="8" t="s">
        <v>59</v>
      </c>
      <c r="R689" s="8" t="s">
        <v>30</v>
      </c>
      <c r="S689" s="8" t="s">
        <v>174</v>
      </c>
    </row>
    <row r="690" spans="1:19" x14ac:dyDescent="0.25">
      <c r="A690" s="2">
        <v>689</v>
      </c>
      <c r="B690" s="2">
        <v>45</v>
      </c>
      <c r="C690" s="8" t="s">
        <v>169</v>
      </c>
      <c r="D690" s="8" t="s">
        <v>163</v>
      </c>
      <c r="E690" s="8" t="s">
        <v>166</v>
      </c>
      <c r="F690" s="7">
        <v>412.34</v>
      </c>
      <c r="G690" s="8" t="s">
        <v>173</v>
      </c>
      <c r="H690" s="8" t="s">
        <v>45</v>
      </c>
      <c r="I690" s="8" t="s">
        <v>53</v>
      </c>
      <c r="J690" s="8" t="s">
        <v>39</v>
      </c>
      <c r="K690" s="2">
        <v>4</v>
      </c>
      <c r="L690" s="8" t="s">
        <v>164</v>
      </c>
      <c r="M690" s="8" t="s">
        <v>55</v>
      </c>
      <c r="N690" s="8" t="s">
        <v>164</v>
      </c>
      <c r="O690" s="8" t="s">
        <v>26</v>
      </c>
      <c r="P690" s="2">
        <v>7</v>
      </c>
      <c r="Q690" s="8" t="s">
        <v>35</v>
      </c>
      <c r="R690" s="8" t="s">
        <v>88</v>
      </c>
      <c r="S690" s="8" t="s">
        <v>174</v>
      </c>
    </row>
    <row r="691" spans="1:19" x14ac:dyDescent="0.25">
      <c r="A691" s="2">
        <v>690</v>
      </c>
      <c r="B691" s="2">
        <v>25</v>
      </c>
      <c r="C691" s="8" t="s">
        <v>169</v>
      </c>
      <c r="D691" s="8" t="s">
        <v>185</v>
      </c>
      <c r="E691" s="8" t="s">
        <v>69</v>
      </c>
      <c r="F691" s="7">
        <v>223.4</v>
      </c>
      <c r="G691" s="8" t="s">
        <v>172</v>
      </c>
      <c r="H691" s="8" t="s">
        <v>45</v>
      </c>
      <c r="I691" s="8" t="s">
        <v>144</v>
      </c>
      <c r="J691" s="8" t="s">
        <v>39</v>
      </c>
      <c r="K691" s="2">
        <v>1</v>
      </c>
      <c r="L691" s="8" t="s">
        <v>26</v>
      </c>
      <c r="M691" s="8" t="s">
        <v>55</v>
      </c>
      <c r="N691" s="8" t="s">
        <v>26</v>
      </c>
      <c r="O691" s="8" t="s">
        <v>164</v>
      </c>
      <c r="P691" s="2">
        <v>11</v>
      </c>
      <c r="Q691" s="8" t="s">
        <v>27</v>
      </c>
      <c r="R691" s="8" t="s">
        <v>30</v>
      </c>
      <c r="S691" s="8" t="s">
        <v>171</v>
      </c>
    </row>
    <row r="692" spans="1:19" x14ac:dyDescent="0.25">
      <c r="A692" s="2">
        <v>691</v>
      </c>
      <c r="B692" s="2">
        <v>45</v>
      </c>
      <c r="C692" s="8" t="s">
        <v>169</v>
      </c>
      <c r="D692" s="8" t="s">
        <v>184</v>
      </c>
      <c r="E692" s="8" t="s">
        <v>176</v>
      </c>
      <c r="F692" s="7">
        <v>45.45</v>
      </c>
      <c r="G692" s="8" t="s">
        <v>170</v>
      </c>
      <c r="H692" s="8" t="s">
        <v>92</v>
      </c>
      <c r="I692" s="8" t="s">
        <v>108</v>
      </c>
      <c r="J692" s="8" t="s">
        <v>39</v>
      </c>
      <c r="K692" s="2">
        <v>2</v>
      </c>
      <c r="L692" s="8" t="s">
        <v>164</v>
      </c>
      <c r="M692" s="8" t="s">
        <v>28</v>
      </c>
      <c r="N692" s="8" t="s">
        <v>26</v>
      </c>
      <c r="O692" s="8" t="s">
        <v>26</v>
      </c>
      <c r="P692" s="2">
        <v>8</v>
      </c>
      <c r="Q692" s="8" t="s">
        <v>59</v>
      </c>
      <c r="R692" s="8" t="s">
        <v>88</v>
      </c>
      <c r="S692" s="8" t="s">
        <v>174</v>
      </c>
    </row>
    <row r="693" spans="1:19" x14ac:dyDescent="0.25">
      <c r="A693" s="2">
        <v>692</v>
      </c>
      <c r="B693" s="2">
        <v>53</v>
      </c>
      <c r="C693" s="8" t="s">
        <v>19</v>
      </c>
      <c r="D693" s="8" t="s">
        <v>180</v>
      </c>
      <c r="E693" s="8" t="s">
        <v>69</v>
      </c>
      <c r="F693" s="7">
        <v>395.23</v>
      </c>
      <c r="G693" s="8" t="s">
        <v>85</v>
      </c>
      <c r="H693" s="8" t="s">
        <v>38</v>
      </c>
      <c r="I693" s="8" t="s">
        <v>144</v>
      </c>
      <c r="J693" s="8" t="s">
        <v>25</v>
      </c>
      <c r="K693" s="2">
        <v>3</v>
      </c>
      <c r="L693" s="8" t="s">
        <v>164</v>
      </c>
      <c r="M693" s="8" t="s">
        <v>55</v>
      </c>
      <c r="N693" s="8" t="s">
        <v>26</v>
      </c>
      <c r="O693" s="8" t="s">
        <v>164</v>
      </c>
      <c r="P693" s="2">
        <v>1</v>
      </c>
      <c r="Q693" s="8" t="s">
        <v>59</v>
      </c>
      <c r="R693" s="8" t="s">
        <v>41</v>
      </c>
      <c r="S693" s="8" t="s">
        <v>165</v>
      </c>
    </row>
    <row r="694" spans="1:19" x14ac:dyDescent="0.25">
      <c r="A694" s="2">
        <v>693</v>
      </c>
      <c r="B694" s="2">
        <v>43</v>
      </c>
      <c r="C694" s="8" t="s">
        <v>19</v>
      </c>
      <c r="D694" s="8" t="s">
        <v>183</v>
      </c>
      <c r="E694" s="8" t="s">
        <v>178</v>
      </c>
      <c r="F694" s="7">
        <v>194.71</v>
      </c>
      <c r="G694" s="8" t="s">
        <v>173</v>
      </c>
      <c r="H694" s="8" t="s">
        <v>45</v>
      </c>
      <c r="I694" s="8" t="s">
        <v>53</v>
      </c>
      <c r="J694" s="8" t="s">
        <v>39</v>
      </c>
      <c r="K694" s="2">
        <v>2</v>
      </c>
      <c r="L694" s="8" t="s">
        <v>26</v>
      </c>
      <c r="M694" s="8" t="s">
        <v>55</v>
      </c>
      <c r="N694" s="8" t="s">
        <v>164</v>
      </c>
      <c r="O694" s="8" t="s">
        <v>164</v>
      </c>
      <c r="P694" s="2">
        <v>0</v>
      </c>
      <c r="Q694" s="8" t="s">
        <v>59</v>
      </c>
      <c r="R694" s="8" t="s">
        <v>30</v>
      </c>
      <c r="S694" s="8" t="s">
        <v>174</v>
      </c>
    </row>
    <row r="695" spans="1:19" x14ac:dyDescent="0.25">
      <c r="A695" s="2">
        <v>694</v>
      </c>
      <c r="B695" s="2">
        <v>25</v>
      </c>
      <c r="C695" s="8" t="s">
        <v>169</v>
      </c>
      <c r="D695" s="8" t="s">
        <v>73</v>
      </c>
      <c r="E695" s="8" t="s">
        <v>166</v>
      </c>
      <c r="F695" s="7">
        <v>59.18</v>
      </c>
      <c r="G695" s="8" t="s">
        <v>173</v>
      </c>
      <c r="H695" s="8" t="s">
        <v>23</v>
      </c>
      <c r="I695" s="8" t="s">
        <v>144</v>
      </c>
      <c r="J695" s="8" t="s">
        <v>25</v>
      </c>
      <c r="K695" s="2">
        <v>4</v>
      </c>
      <c r="L695" s="8" t="s">
        <v>26</v>
      </c>
      <c r="M695" s="8" t="s">
        <v>28</v>
      </c>
      <c r="N695" s="8" t="s">
        <v>26</v>
      </c>
      <c r="O695" s="8" t="s">
        <v>26</v>
      </c>
      <c r="P695" s="2">
        <v>4</v>
      </c>
      <c r="Q695" s="8" t="s">
        <v>27</v>
      </c>
      <c r="R695" s="8" t="s">
        <v>30</v>
      </c>
      <c r="S695" s="8" t="s">
        <v>171</v>
      </c>
    </row>
    <row r="696" spans="1:19" x14ac:dyDescent="0.25">
      <c r="A696" s="2">
        <v>695</v>
      </c>
      <c r="B696" s="2">
        <v>45</v>
      </c>
      <c r="C696" s="8" t="s">
        <v>169</v>
      </c>
      <c r="D696" s="8" t="s">
        <v>73</v>
      </c>
      <c r="E696" s="8" t="s">
        <v>178</v>
      </c>
      <c r="F696" s="7">
        <v>320.55</v>
      </c>
      <c r="G696" s="8" t="s">
        <v>172</v>
      </c>
      <c r="H696" s="8" t="s">
        <v>92</v>
      </c>
      <c r="I696" s="8" t="s">
        <v>53</v>
      </c>
      <c r="J696" s="8" t="s">
        <v>58</v>
      </c>
      <c r="K696" s="2">
        <v>5</v>
      </c>
      <c r="L696" s="8" t="s">
        <v>164</v>
      </c>
      <c r="M696" s="8" t="s">
        <v>28</v>
      </c>
      <c r="N696" s="8" t="s">
        <v>26</v>
      </c>
      <c r="O696" s="8" t="s">
        <v>164</v>
      </c>
      <c r="P696" s="2">
        <v>9</v>
      </c>
      <c r="Q696" s="8" t="s">
        <v>35</v>
      </c>
      <c r="R696" s="8" t="s">
        <v>41</v>
      </c>
      <c r="S696" s="8" t="s">
        <v>174</v>
      </c>
    </row>
    <row r="697" spans="1:19" x14ac:dyDescent="0.25">
      <c r="A697" s="2">
        <v>696</v>
      </c>
      <c r="B697" s="2">
        <v>45</v>
      </c>
      <c r="C697" s="8" t="s">
        <v>19</v>
      </c>
      <c r="D697" s="8" t="s">
        <v>180</v>
      </c>
      <c r="E697" s="8" t="s">
        <v>69</v>
      </c>
      <c r="F697" s="7">
        <v>441.26</v>
      </c>
      <c r="G697" s="8" t="s">
        <v>167</v>
      </c>
      <c r="H697" s="8" t="s">
        <v>23</v>
      </c>
      <c r="I697" s="8" t="s">
        <v>96</v>
      </c>
      <c r="J697" s="8" t="s">
        <v>54</v>
      </c>
      <c r="K697" s="2">
        <v>4</v>
      </c>
      <c r="L697" s="8" t="s">
        <v>164</v>
      </c>
      <c r="M697" s="8" t="s">
        <v>28</v>
      </c>
      <c r="N697" s="8" t="s">
        <v>164</v>
      </c>
      <c r="O697" s="8" t="s">
        <v>26</v>
      </c>
      <c r="P697" s="2">
        <v>2</v>
      </c>
      <c r="Q697" s="8" t="s">
        <v>46</v>
      </c>
      <c r="R697" s="8" t="s">
        <v>41</v>
      </c>
      <c r="S697" s="8" t="s">
        <v>174</v>
      </c>
    </row>
    <row r="698" spans="1:19" x14ac:dyDescent="0.25">
      <c r="A698" s="2">
        <v>697</v>
      </c>
      <c r="B698" s="2">
        <v>54</v>
      </c>
      <c r="C698" s="8" t="s">
        <v>19</v>
      </c>
      <c r="D698" s="8" t="s">
        <v>185</v>
      </c>
      <c r="E698" s="8" t="s">
        <v>176</v>
      </c>
      <c r="F698" s="7">
        <v>445</v>
      </c>
      <c r="G698" s="8" t="s">
        <v>167</v>
      </c>
      <c r="H698" s="8" t="s">
        <v>38</v>
      </c>
      <c r="I698" s="8" t="s">
        <v>53</v>
      </c>
      <c r="J698" s="8" t="s">
        <v>25</v>
      </c>
      <c r="K698" s="2">
        <v>2</v>
      </c>
      <c r="L698" s="8" t="s">
        <v>26</v>
      </c>
      <c r="M698" s="8" t="s">
        <v>55</v>
      </c>
      <c r="N698" s="8" t="s">
        <v>164</v>
      </c>
      <c r="O698" s="8" t="s">
        <v>164</v>
      </c>
      <c r="P698" s="2">
        <v>10</v>
      </c>
      <c r="Q698" s="8" t="s">
        <v>168</v>
      </c>
      <c r="R698" s="8" t="s">
        <v>30</v>
      </c>
      <c r="S698" s="8" t="s">
        <v>165</v>
      </c>
    </row>
    <row r="699" spans="1:19" x14ac:dyDescent="0.25">
      <c r="A699" s="2">
        <v>698</v>
      </c>
      <c r="B699" s="2">
        <v>58</v>
      </c>
      <c r="C699" s="8" t="s">
        <v>19</v>
      </c>
      <c r="D699" s="8" t="s">
        <v>184</v>
      </c>
      <c r="E699" s="8" t="s">
        <v>69</v>
      </c>
      <c r="F699" s="7">
        <v>479.26</v>
      </c>
      <c r="G699" s="8" t="s">
        <v>170</v>
      </c>
      <c r="H699" s="8" t="s">
        <v>45</v>
      </c>
      <c r="I699" s="8" t="s">
        <v>53</v>
      </c>
      <c r="J699" s="8" t="s">
        <v>39</v>
      </c>
      <c r="K699" s="2">
        <v>1</v>
      </c>
      <c r="L699" s="8" t="s">
        <v>26</v>
      </c>
      <c r="M699" s="8" t="s">
        <v>28</v>
      </c>
      <c r="N699" s="8" t="s">
        <v>26</v>
      </c>
      <c r="O699" s="8" t="s">
        <v>164</v>
      </c>
      <c r="P699" s="2">
        <v>12</v>
      </c>
      <c r="Q699" s="8" t="s">
        <v>27</v>
      </c>
      <c r="R699" s="8" t="s">
        <v>41</v>
      </c>
      <c r="S699" s="8" t="s">
        <v>165</v>
      </c>
    </row>
    <row r="700" spans="1:19" x14ac:dyDescent="0.25">
      <c r="A700" s="2">
        <v>699</v>
      </c>
      <c r="B700" s="2">
        <v>53</v>
      </c>
      <c r="C700" s="8" t="s">
        <v>19</v>
      </c>
      <c r="D700" s="8" t="s">
        <v>73</v>
      </c>
      <c r="E700" s="8" t="s">
        <v>176</v>
      </c>
      <c r="F700" s="7">
        <v>435.18</v>
      </c>
      <c r="G700" s="8" t="s">
        <v>85</v>
      </c>
      <c r="H700" s="8" t="s">
        <v>38</v>
      </c>
      <c r="I700" s="8" t="s">
        <v>53</v>
      </c>
      <c r="J700" s="8" t="s">
        <v>58</v>
      </c>
      <c r="K700" s="2">
        <v>2</v>
      </c>
      <c r="L700" s="8" t="s">
        <v>26</v>
      </c>
      <c r="M700" s="8" t="s">
        <v>55</v>
      </c>
      <c r="N700" s="8" t="s">
        <v>164</v>
      </c>
      <c r="O700" s="8" t="s">
        <v>26</v>
      </c>
      <c r="P700" s="2">
        <v>5</v>
      </c>
      <c r="Q700" s="8" t="s">
        <v>27</v>
      </c>
      <c r="R700" s="8" t="s">
        <v>88</v>
      </c>
      <c r="S700" s="8" t="s">
        <v>165</v>
      </c>
    </row>
    <row r="701" spans="1:19" x14ac:dyDescent="0.25">
      <c r="A701" s="2">
        <v>700</v>
      </c>
      <c r="B701" s="2">
        <v>44</v>
      </c>
      <c r="C701" s="8" t="s">
        <v>169</v>
      </c>
      <c r="D701" s="8" t="s">
        <v>184</v>
      </c>
      <c r="E701" s="8" t="s">
        <v>176</v>
      </c>
      <c r="F701" s="7">
        <v>11.05</v>
      </c>
      <c r="G701" s="8" t="s">
        <v>85</v>
      </c>
      <c r="H701" s="8" t="s">
        <v>23</v>
      </c>
      <c r="I701" s="8" t="s">
        <v>96</v>
      </c>
      <c r="J701" s="8" t="s">
        <v>39</v>
      </c>
      <c r="K701" s="2">
        <v>3</v>
      </c>
      <c r="L701" s="8" t="s">
        <v>26</v>
      </c>
      <c r="M701" s="8" t="s">
        <v>28</v>
      </c>
      <c r="N701" s="8" t="s">
        <v>26</v>
      </c>
      <c r="O701" s="8" t="s">
        <v>164</v>
      </c>
      <c r="P701" s="2">
        <v>11</v>
      </c>
      <c r="Q701" s="8" t="s">
        <v>27</v>
      </c>
      <c r="R701" s="8" t="s">
        <v>88</v>
      </c>
      <c r="S701" s="8" t="s">
        <v>174</v>
      </c>
    </row>
    <row r="702" spans="1:19" x14ac:dyDescent="0.25">
      <c r="A702" s="2">
        <v>701</v>
      </c>
      <c r="B702" s="2">
        <v>34</v>
      </c>
      <c r="C702" s="8" t="s">
        <v>19</v>
      </c>
      <c r="D702" s="8" t="s">
        <v>181</v>
      </c>
      <c r="E702" s="8" t="s">
        <v>21</v>
      </c>
      <c r="F702" s="7">
        <v>196.32</v>
      </c>
      <c r="G702" s="8" t="s">
        <v>172</v>
      </c>
      <c r="H702" s="8" t="s">
        <v>38</v>
      </c>
      <c r="I702" s="8" t="s">
        <v>94</v>
      </c>
      <c r="J702" s="8" t="s">
        <v>58</v>
      </c>
      <c r="K702" s="2">
        <v>5</v>
      </c>
      <c r="L702" s="8" t="s">
        <v>164</v>
      </c>
      <c r="M702" s="8" t="s">
        <v>55</v>
      </c>
      <c r="N702" s="8" t="s">
        <v>26</v>
      </c>
      <c r="O702" s="8" t="s">
        <v>164</v>
      </c>
      <c r="P702" s="2">
        <v>13</v>
      </c>
      <c r="Q702" s="8" t="s">
        <v>46</v>
      </c>
      <c r="R702" s="8" t="s">
        <v>88</v>
      </c>
      <c r="S702" s="8" t="s">
        <v>175</v>
      </c>
    </row>
    <row r="703" spans="1:19" x14ac:dyDescent="0.25">
      <c r="A703" s="2">
        <v>702</v>
      </c>
      <c r="B703" s="2">
        <v>26</v>
      </c>
      <c r="C703" s="8" t="s">
        <v>169</v>
      </c>
      <c r="D703" s="8" t="s">
        <v>182</v>
      </c>
      <c r="E703" s="8" t="s">
        <v>166</v>
      </c>
      <c r="F703" s="7">
        <v>411.09</v>
      </c>
      <c r="G703" s="8" t="s">
        <v>172</v>
      </c>
      <c r="H703" s="8" t="s">
        <v>38</v>
      </c>
      <c r="I703" s="8" t="s">
        <v>53</v>
      </c>
      <c r="J703" s="8" t="s">
        <v>54</v>
      </c>
      <c r="K703" s="2">
        <v>5</v>
      </c>
      <c r="L703" s="8" t="s">
        <v>164</v>
      </c>
      <c r="M703" s="8" t="s">
        <v>55</v>
      </c>
      <c r="N703" s="8" t="s">
        <v>164</v>
      </c>
      <c r="O703" s="8" t="s">
        <v>164</v>
      </c>
      <c r="P703" s="2">
        <v>10</v>
      </c>
      <c r="Q703" s="8" t="s">
        <v>168</v>
      </c>
      <c r="R703" s="8" t="s">
        <v>41</v>
      </c>
      <c r="S703" s="8" t="s">
        <v>171</v>
      </c>
    </row>
    <row r="704" spans="1:19" x14ac:dyDescent="0.25">
      <c r="A704" s="2">
        <v>703</v>
      </c>
      <c r="B704" s="2">
        <v>50</v>
      </c>
      <c r="C704" s="8" t="s">
        <v>19</v>
      </c>
      <c r="D704" s="8" t="s">
        <v>185</v>
      </c>
      <c r="E704" s="8" t="s">
        <v>69</v>
      </c>
      <c r="F704" s="7">
        <v>189.46</v>
      </c>
      <c r="G704" s="8" t="s">
        <v>167</v>
      </c>
      <c r="H704" s="8" t="s">
        <v>92</v>
      </c>
      <c r="I704" s="8" t="s">
        <v>94</v>
      </c>
      <c r="J704" s="8" t="s">
        <v>58</v>
      </c>
      <c r="K704" s="2">
        <v>4</v>
      </c>
      <c r="L704" s="8" t="s">
        <v>164</v>
      </c>
      <c r="M704" s="8" t="s">
        <v>28</v>
      </c>
      <c r="N704" s="8" t="s">
        <v>164</v>
      </c>
      <c r="O704" s="8" t="s">
        <v>164</v>
      </c>
      <c r="P704" s="2">
        <v>0</v>
      </c>
      <c r="Q704" s="8" t="s">
        <v>168</v>
      </c>
      <c r="R704" s="8" t="s">
        <v>41</v>
      </c>
      <c r="S704" s="8" t="s">
        <v>165</v>
      </c>
    </row>
    <row r="705" spans="1:19" x14ac:dyDescent="0.25">
      <c r="A705" s="2">
        <v>704</v>
      </c>
      <c r="B705" s="2">
        <v>37</v>
      </c>
      <c r="C705" s="8" t="s">
        <v>19</v>
      </c>
      <c r="D705" s="8" t="s">
        <v>183</v>
      </c>
      <c r="E705" s="8" t="s">
        <v>176</v>
      </c>
      <c r="F705" s="7">
        <v>304.76</v>
      </c>
      <c r="G705" s="8" t="s">
        <v>85</v>
      </c>
      <c r="H705" s="8" t="s">
        <v>92</v>
      </c>
      <c r="I705" s="8" t="s">
        <v>108</v>
      </c>
      <c r="J705" s="8" t="s">
        <v>58</v>
      </c>
      <c r="K705" s="2">
        <v>2</v>
      </c>
      <c r="L705" s="8" t="s">
        <v>26</v>
      </c>
      <c r="M705" s="8" t="s">
        <v>55</v>
      </c>
      <c r="N705" s="8" t="s">
        <v>26</v>
      </c>
      <c r="O705" s="8" t="s">
        <v>164</v>
      </c>
      <c r="P705" s="2">
        <v>11</v>
      </c>
      <c r="Q705" s="8" t="s">
        <v>59</v>
      </c>
      <c r="R705" s="8" t="s">
        <v>41</v>
      </c>
      <c r="S705" s="8" t="s">
        <v>175</v>
      </c>
    </row>
    <row r="706" spans="1:19" x14ac:dyDescent="0.25">
      <c r="A706" s="2">
        <v>705</v>
      </c>
      <c r="B706" s="2">
        <v>30</v>
      </c>
      <c r="C706" s="8" t="s">
        <v>19</v>
      </c>
      <c r="D706" s="8" t="s">
        <v>182</v>
      </c>
      <c r="E706" s="8" t="s">
        <v>69</v>
      </c>
      <c r="F706" s="7">
        <v>307.10000000000002</v>
      </c>
      <c r="G706" s="8" t="s">
        <v>85</v>
      </c>
      <c r="H706" s="8" t="s">
        <v>38</v>
      </c>
      <c r="I706" s="8" t="s">
        <v>144</v>
      </c>
      <c r="J706" s="8" t="s">
        <v>54</v>
      </c>
      <c r="K706" s="2">
        <v>1</v>
      </c>
      <c r="L706" s="8" t="s">
        <v>26</v>
      </c>
      <c r="M706" s="8" t="s">
        <v>55</v>
      </c>
      <c r="N706" s="8" t="s">
        <v>164</v>
      </c>
      <c r="O706" s="8" t="s">
        <v>164</v>
      </c>
      <c r="P706" s="2">
        <v>10</v>
      </c>
      <c r="Q706" s="8" t="s">
        <v>59</v>
      </c>
      <c r="R706" s="8" t="s">
        <v>30</v>
      </c>
      <c r="S706" s="8" t="s">
        <v>175</v>
      </c>
    </row>
    <row r="707" spans="1:19" x14ac:dyDescent="0.25">
      <c r="A707" s="2">
        <v>706</v>
      </c>
      <c r="B707" s="2">
        <v>45</v>
      </c>
      <c r="C707" s="8" t="s">
        <v>169</v>
      </c>
      <c r="D707" s="8" t="s">
        <v>182</v>
      </c>
      <c r="E707" s="8" t="s">
        <v>69</v>
      </c>
      <c r="F707" s="7">
        <v>188.86</v>
      </c>
      <c r="G707" s="8" t="s">
        <v>85</v>
      </c>
      <c r="H707" s="8" t="s">
        <v>92</v>
      </c>
      <c r="I707" s="8" t="s">
        <v>94</v>
      </c>
      <c r="J707" s="8" t="s">
        <v>54</v>
      </c>
      <c r="K707" s="2">
        <v>3</v>
      </c>
      <c r="L707" s="8" t="s">
        <v>26</v>
      </c>
      <c r="M707" s="8" t="s">
        <v>28</v>
      </c>
      <c r="N707" s="8" t="s">
        <v>164</v>
      </c>
      <c r="O707" s="8" t="s">
        <v>164</v>
      </c>
      <c r="P707" s="2">
        <v>3</v>
      </c>
      <c r="Q707" s="8" t="s">
        <v>35</v>
      </c>
      <c r="R707" s="8" t="s">
        <v>88</v>
      </c>
      <c r="S707" s="8" t="s">
        <v>174</v>
      </c>
    </row>
    <row r="708" spans="1:19" x14ac:dyDescent="0.25">
      <c r="A708" s="2">
        <v>707</v>
      </c>
      <c r="B708" s="2">
        <v>46</v>
      </c>
      <c r="C708" s="8" t="s">
        <v>169</v>
      </c>
      <c r="D708" s="8" t="s">
        <v>181</v>
      </c>
      <c r="E708" s="8" t="s">
        <v>176</v>
      </c>
      <c r="F708" s="7">
        <v>453.19</v>
      </c>
      <c r="G708" s="8" t="s">
        <v>170</v>
      </c>
      <c r="H708" s="8" t="s">
        <v>38</v>
      </c>
      <c r="I708" s="8" t="s">
        <v>108</v>
      </c>
      <c r="J708" s="8" t="s">
        <v>58</v>
      </c>
      <c r="K708" s="2">
        <v>4</v>
      </c>
      <c r="L708" s="8" t="s">
        <v>164</v>
      </c>
      <c r="M708" s="8" t="s">
        <v>55</v>
      </c>
      <c r="N708" s="8" t="s">
        <v>26</v>
      </c>
      <c r="O708" s="8" t="s">
        <v>164</v>
      </c>
      <c r="P708" s="2">
        <v>5</v>
      </c>
      <c r="Q708" s="8" t="s">
        <v>27</v>
      </c>
      <c r="R708" s="8" t="s">
        <v>30</v>
      </c>
      <c r="S708" s="8" t="s">
        <v>174</v>
      </c>
    </row>
    <row r="709" spans="1:19" x14ac:dyDescent="0.25">
      <c r="A709" s="2">
        <v>708</v>
      </c>
      <c r="B709" s="2">
        <v>30</v>
      </c>
      <c r="C709" s="8" t="s">
        <v>19</v>
      </c>
      <c r="D709" s="8" t="s">
        <v>73</v>
      </c>
      <c r="E709" s="8" t="s">
        <v>178</v>
      </c>
      <c r="F709" s="7">
        <v>256.58</v>
      </c>
      <c r="G709" s="8" t="s">
        <v>170</v>
      </c>
      <c r="H709" s="8" t="s">
        <v>23</v>
      </c>
      <c r="I709" s="8" t="s">
        <v>144</v>
      </c>
      <c r="J709" s="8" t="s">
        <v>39</v>
      </c>
      <c r="K709" s="2">
        <v>2</v>
      </c>
      <c r="L709" s="8" t="s">
        <v>26</v>
      </c>
      <c r="M709" s="8" t="s">
        <v>28</v>
      </c>
      <c r="N709" s="8" t="s">
        <v>26</v>
      </c>
      <c r="O709" s="8" t="s">
        <v>164</v>
      </c>
      <c r="P709" s="2">
        <v>1</v>
      </c>
      <c r="Q709" s="8" t="s">
        <v>35</v>
      </c>
      <c r="R709" s="8" t="s">
        <v>30</v>
      </c>
      <c r="S709" s="8" t="s">
        <v>175</v>
      </c>
    </row>
    <row r="710" spans="1:19" x14ac:dyDescent="0.25">
      <c r="A710" s="2">
        <v>709</v>
      </c>
      <c r="B710" s="2">
        <v>63</v>
      </c>
      <c r="C710" s="8" t="s">
        <v>169</v>
      </c>
      <c r="D710" s="8" t="s">
        <v>183</v>
      </c>
      <c r="E710" s="8" t="s">
        <v>166</v>
      </c>
      <c r="F710" s="7">
        <v>237.74</v>
      </c>
      <c r="G710" s="8" t="s">
        <v>172</v>
      </c>
      <c r="H710" s="8" t="s">
        <v>92</v>
      </c>
      <c r="I710" s="8" t="s">
        <v>53</v>
      </c>
      <c r="J710" s="8" t="s">
        <v>25</v>
      </c>
      <c r="K710" s="2">
        <v>1</v>
      </c>
      <c r="L710" s="8" t="s">
        <v>164</v>
      </c>
      <c r="M710" s="8" t="s">
        <v>55</v>
      </c>
      <c r="N710" s="8" t="s">
        <v>26</v>
      </c>
      <c r="O710" s="8" t="s">
        <v>26</v>
      </c>
      <c r="P710" s="2">
        <v>10</v>
      </c>
      <c r="Q710" s="8" t="s">
        <v>27</v>
      </c>
      <c r="R710" s="8" t="s">
        <v>30</v>
      </c>
      <c r="S710" s="8" t="s">
        <v>177</v>
      </c>
    </row>
    <row r="711" spans="1:19" x14ac:dyDescent="0.25">
      <c r="A711" s="2">
        <v>710</v>
      </c>
      <c r="B711" s="2">
        <v>52</v>
      </c>
      <c r="C711" s="8" t="s">
        <v>169</v>
      </c>
      <c r="D711" s="8" t="s">
        <v>73</v>
      </c>
      <c r="E711" s="8" t="s">
        <v>166</v>
      </c>
      <c r="F711" s="7">
        <v>498.78</v>
      </c>
      <c r="G711" s="8" t="s">
        <v>167</v>
      </c>
      <c r="H711" s="8" t="s">
        <v>38</v>
      </c>
      <c r="I711" s="8" t="s">
        <v>53</v>
      </c>
      <c r="J711" s="8" t="s">
        <v>39</v>
      </c>
      <c r="K711" s="2">
        <v>2</v>
      </c>
      <c r="L711" s="8" t="s">
        <v>26</v>
      </c>
      <c r="M711" s="8" t="s">
        <v>28</v>
      </c>
      <c r="N711" s="8" t="s">
        <v>164</v>
      </c>
      <c r="O711" s="8" t="s">
        <v>164</v>
      </c>
      <c r="P711" s="2">
        <v>10</v>
      </c>
      <c r="Q711" s="8" t="s">
        <v>168</v>
      </c>
      <c r="R711" s="8" t="s">
        <v>88</v>
      </c>
      <c r="S711" s="8" t="s">
        <v>165</v>
      </c>
    </row>
    <row r="712" spans="1:19" x14ac:dyDescent="0.25">
      <c r="A712" s="2">
        <v>711</v>
      </c>
      <c r="B712" s="2">
        <v>23</v>
      </c>
      <c r="C712" s="8" t="s">
        <v>19</v>
      </c>
      <c r="D712" s="8" t="s">
        <v>180</v>
      </c>
      <c r="E712" s="8" t="s">
        <v>21</v>
      </c>
      <c r="F712" s="7">
        <v>251.82</v>
      </c>
      <c r="G712" s="8" t="s">
        <v>173</v>
      </c>
      <c r="H712" s="8" t="s">
        <v>92</v>
      </c>
      <c r="I712" s="8" t="s">
        <v>53</v>
      </c>
      <c r="J712" s="8" t="s">
        <v>25</v>
      </c>
      <c r="K712" s="2">
        <v>1</v>
      </c>
      <c r="L712" s="8" t="s">
        <v>164</v>
      </c>
      <c r="M712" s="8" t="s">
        <v>28</v>
      </c>
      <c r="N712" s="8" t="s">
        <v>164</v>
      </c>
      <c r="O712" s="8" t="s">
        <v>164</v>
      </c>
      <c r="P712" s="2">
        <v>7</v>
      </c>
      <c r="Q712" s="8" t="s">
        <v>35</v>
      </c>
      <c r="R712" s="8" t="s">
        <v>88</v>
      </c>
      <c r="S712" s="8" t="s">
        <v>171</v>
      </c>
    </row>
    <row r="713" spans="1:19" x14ac:dyDescent="0.25">
      <c r="A713" s="2">
        <v>712</v>
      </c>
      <c r="B713" s="2">
        <v>35</v>
      </c>
      <c r="C713" s="8" t="s">
        <v>19</v>
      </c>
      <c r="D713" s="8" t="s">
        <v>182</v>
      </c>
      <c r="E713" s="8" t="s">
        <v>21</v>
      </c>
      <c r="F713" s="7">
        <v>97.42</v>
      </c>
      <c r="G713" s="8" t="s">
        <v>167</v>
      </c>
      <c r="H713" s="8" t="s">
        <v>38</v>
      </c>
      <c r="I713" s="8" t="s">
        <v>96</v>
      </c>
      <c r="J713" s="8" t="s">
        <v>54</v>
      </c>
      <c r="K713" s="2">
        <v>2</v>
      </c>
      <c r="L713" s="8" t="s">
        <v>164</v>
      </c>
      <c r="M713" s="8" t="s">
        <v>55</v>
      </c>
      <c r="N713" s="8" t="s">
        <v>164</v>
      </c>
      <c r="O713" s="8" t="s">
        <v>164</v>
      </c>
      <c r="P713" s="2">
        <v>3</v>
      </c>
      <c r="Q713" s="8" t="s">
        <v>168</v>
      </c>
      <c r="R713" s="8" t="s">
        <v>88</v>
      </c>
      <c r="S713" s="8" t="s">
        <v>175</v>
      </c>
    </row>
    <row r="714" spans="1:19" x14ac:dyDescent="0.25">
      <c r="A714" s="2">
        <v>713</v>
      </c>
      <c r="B714" s="2">
        <v>22</v>
      </c>
      <c r="C714" s="8" t="s">
        <v>169</v>
      </c>
      <c r="D714" s="8" t="s">
        <v>180</v>
      </c>
      <c r="E714" s="8" t="s">
        <v>21</v>
      </c>
      <c r="F714" s="7">
        <v>261.39999999999998</v>
      </c>
      <c r="G714" s="8" t="s">
        <v>170</v>
      </c>
      <c r="H714" s="8" t="s">
        <v>92</v>
      </c>
      <c r="I714" s="8" t="s">
        <v>96</v>
      </c>
      <c r="J714" s="8" t="s">
        <v>39</v>
      </c>
      <c r="K714" s="2">
        <v>2</v>
      </c>
      <c r="L714" s="8" t="s">
        <v>164</v>
      </c>
      <c r="M714" s="8" t="s">
        <v>28</v>
      </c>
      <c r="N714" s="8" t="s">
        <v>26</v>
      </c>
      <c r="O714" s="8" t="s">
        <v>26</v>
      </c>
      <c r="P714" s="2">
        <v>1</v>
      </c>
      <c r="Q714" s="8" t="s">
        <v>59</v>
      </c>
      <c r="R714" s="8" t="s">
        <v>41</v>
      </c>
      <c r="S714" s="8" t="s">
        <v>171</v>
      </c>
    </row>
    <row r="715" spans="1:19" x14ac:dyDescent="0.25">
      <c r="A715" s="2">
        <v>714</v>
      </c>
      <c r="B715" s="2">
        <v>64</v>
      </c>
      <c r="C715" s="8" t="s">
        <v>169</v>
      </c>
      <c r="D715" s="8" t="s">
        <v>184</v>
      </c>
      <c r="E715" s="8" t="s">
        <v>166</v>
      </c>
      <c r="F715" s="7">
        <v>408.87</v>
      </c>
      <c r="G715" s="8" t="s">
        <v>170</v>
      </c>
      <c r="H715" s="8" t="s">
        <v>45</v>
      </c>
      <c r="I715" s="8" t="s">
        <v>96</v>
      </c>
      <c r="J715" s="8" t="s">
        <v>54</v>
      </c>
      <c r="K715" s="2">
        <v>4</v>
      </c>
      <c r="L715" s="8" t="s">
        <v>26</v>
      </c>
      <c r="M715" s="8" t="s">
        <v>28</v>
      </c>
      <c r="N715" s="8" t="s">
        <v>164</v>
      </c>
      <c r="O715" s="8" t="s">
        <v>26</v>
      </c>
      <c r="P715" s="2">
        <v>0</v>
      </c>
      <c r="Q715" s="8" t="s">
        <v>168</v>
      </c>
      <c r="R715" s="8" t="s">
        <v>88</v>
      </c>
      <c r="S715" s="8" t="s">
        <v>177</v>
      </c>
    </row>
    <row r="716" spans="1:19" x14ac:dyDescent="0.25">
      <c r="A716" s="2">
        <v>715</v>
      </c>
      <c r="B716" s="2">
        <v>42</v>
      </c>
      <c r="C716" s="8" t="s">
        <v>169</v>
      </c>
      <c r="D716" s="8" t="s">
        <v>182</v>
      </c>
      <c r="E716" s="8" t="s">
        <v>178</v>
      </c>
      <c r="F716" s="7">
        <v>390.66</v>
      </c>
      <c r="G716" s="8" t="s">
        <v>172</v>
      </c>
      <c r="H716" s="8" t="s">
        <v>38</v>
      </c>
      <c r="I716" s="8" t="s">
        <v>96</v>
      </c>
      <c r="J716" s="8" t="s">
        <v>58</v>
      </c>
      <c r="K716" s="2">
        <v>2</v>
      </c>
      <c r="L716" s="8" t="s">
        <v>26</v>
      </c>
      <c r="M716" s="8" t="s">
        <v>55</v>
      </c>
      <c r="N716" s="8" t="s">
        <v>26</v>
      </c>
      <c r="O716" s="8" t="s">
        <v>26</v>
      </c>
      <c r="P716" s="2">
        <v>7</v>
      </c>
      <c r="Q716" s="8" t="s">
        <v>46</v>
      </c>
      <c r="R716" s="8" t="s">
        <v>41</v>
      </c>
      <c r="S716" s="8" t="s">
        <v>174</v>
      </c>
    </row>
    <row r="717" spans="1:19" x14ac:dyDescent="0.25">
      <c r="A717" s="2">
        <v>716</v>
      </c>
      <c r="B717" s="2">
        <v>19</v>
      </c>
      <c r="C717" s="8" t="s">
        <v>19</v>
      </c>
      <c r="D717" s="8" t="s">
        <v>73</v>
      </c>
      <c r="E717" s="8" t="s">
        <v>166</v>
      </c>
      <c r="F717" s="7">
        <v>396.41</v>
      </c>
      <c r="G717" s="8" t="s">
        <v>173</v>
      </c>
      <c r="H717" s="8" t="s">
        <v>45</v>
      </c>
      <c r="I717" s="8" t="s">
        <v>108</v>
      </c>
      <c r="J717" s="8" t="s">
        <v>58</v>
      </c>
      <c r="K717" s="2">
        <v>2</v>
      </c>
      <c r="L717" s="8" t="s">
        <v>26</v>
      </c>
      <c r="M717" s="8" t="s">
        <v>28</v>
      </c>
      <c r="N717" s="8" t="s">
        <v>164</v>
      </c>
      <c r="O717" s="8" t="s">
        <v>26</v>
      </c>
      <c r="P717" s="2">
        <v>9</v>
      </c>
      <c r="Q717" s="8" t="s">
        <v>35</v>
      </c>
      <c r="R717" s="8" t="s">
        <v>41</v>
      </c>
      <c r="S717" s="8" t="s">
        <v>179</v>
      </c>
    </row>
    <row r="718" spans="1:19" x14ac:dyDescent="0.25">
      <c r="A718" s="2">
        <v>717</v>
      </c>
      <c r="B718" s="2">
        <v>27</v>
      </c>
      <c r="C718" s="8" t="s">
        <v>19</v>
      </c>
      <c r="D718" s="8" t="s">
        <v>182</v>
      </c>
      <c r="E718" s="8" t="s">
        <v>166</v>
      </c>
      <c r="F718" s="7">
        <v>356.93</v>
      </c>
      <c r="G718" s="8" t="s">
        <v>85</v>
      </c>
      <c r="H718" s="8" t="s">
        <v>38</v>
      </c>
      <c r="I718" s="8" t="s">
        <v>108</v>
      </c>
      <c r="J718" s="8" t="s">
        <v>39</v>
      </c>
      <c r="K718" s="2">
        <v>4</v>
      </c>
      <c r="L718" s="8" t="s">
        <v>26</v>
      </c>
      <c r="M718" s="8" t="s">
        <v>28</v>
      </c>
      <c r="N718" s="8" t="s">
        <v>26</v>
      </c>
      <c r="O718" s="8" t="s">
        <v>26</v>
      </c>
      <c r="P718" s="2">
        <v>0</v>
      </c>
      <c r="Q718" s="8" t="s">
        <v>27</v>
      </c>
      <c r="R718" s="8" t="s">
        <v>41</v>
      </c>
      <c r="S718" s="8" t="s">
        <v>171</v>
      </c>
    </row>
    <row r="719" spans="1:19" x14ac:dyDescent="0.25">
      <c r="A719" s="2">
        <v>718</v>
      </c>
      <c r="B719" s="2">
        <v>47</v>
      </c>
      <c r="C719" s="8" t="s">
        <v>169</v>
      </c>
      <c r="D719" s="8" t="s">
        <v>184</v>
      </c>
      <c r="E719" s="8" t="s">
        <v>166</v>
      </c>
      <c r="F719" s="7">
        <v>134.57</v>
      </c>
      <c r="G719" s="8" t="s">
        <v>173</v>
      </c>
      <c r="H719" s="8" t="s">
        <v>45</v>
      </c>
      <c r="I719" s="8" t="s">
        <v>53</v>
      </c>
      <c r="J719" s="8" t="s">
        <v>54</v>
      </c>
      <c r="K719" s="2">
        <v>4</v>
      </c>
      <c r="L719" s="8" t="s">
        <v>164</v>
      </c>
      <c r="M719" s="8" t="s">
        <v>28</v>
      </c>
      <c r="N719" s="8" t="s">
        <v>164</v>
      </c>
      <c r="O719" s="8" t="s">
        <v>26</v>
      </c>
      <c r="P719" s="2">
        <v>6</v>
      </c>
      <c r="Q719" s="8" t="s">
        <v>168</v>
      </c>
      <c r="R719" s="8" t="s">
        <v>88</v>
      </c>
      <c r="S719" s="8" t="s">
        <v>174</v>
      </c>
    </row>
    <row r="720" spans="1:19" x14ac:dyDescent="0.25">
      <c r="A720" s="2">
        <v>719</v>
      </c>
      <c r="B720" s="2">
        <v>62</v>
      </c>
      <c r="C720" s="8" t="s">
        <v>19</v>
      </c>
      <c r="D720" s="8" t="s">
        <v>181</v>
      </c>
      <c r="E720" s="8" t="s">
        <v>166</v>
      </c>
      <c r="F720" s="7">
        <v>432.42</v>
      </c>
      <c r="G720" s="8" t="s">
        <v>173</v>
      </c>
      <c r="H720" s="8" t="s">
        <v>38</v>
      </c>
      <c r="I720" s="8" t="s">
        <v>144</v>
      </c>
      <c r="J720" s="8" t="s">
        <v>39</v>
      </c>
      <c r="K720" s="2">
        <v>5</v>
      </c>
      <c r="L720" s="8" t="s">
        <v>164</v>
      </c>
      <c r="M720" s="8" t="s">
        <v>28</v>
      </c>
      <c r="N720" s="8" t="s">
        <v>26</v>
      </c>
      <c r="O720" s="8" t="s">
        <v>164</v>
      </c>
      <c r="P720" s="2">
        <v>6</v>
      </c>
      <c r="Q720" s="8" t="s">
        <v>35</v>
      </c>
      <c r="R720" s="8" t="s">
        <v>88</v>
      </c>
      <c r="S720" s="8" t="s">
        <v>177</v>
      </c>
    </row>
    <row r="721" spans="1:19" x14ac:dyDescent="0.25">
      <c r="A721" s="2">
        <v>720</v>
      </c>
      <c r="B721" s="2">
        <v>22</v>
      </c>
      <c r="C721" s="8" t="s">
        <v>19</v>
      </c>
      <c r="D721" s="8" t="s">
        <v>180</v>
      </c>
      <c r="E721" s="8" t="s">
        <v>178</v>
      </c>
      <c r="F721" s="7">
        <v>447.79</v>
      </c>
      <c r="G721" s="8" t="s">
        <v>173</v>
      </c>
      <c r="H721" s="8" t="s">
        <v>92</v>
      </c>
      <c r="I721" s="8" t="s">
        <v>96</v>
      </c>
      <c r="J721" s="8" t="s">
        <v>39</v>
      </c>
      <c r="K721" s="2">
        <v>5</v>
      </c>
      <c r="L721" s="8" t="s">
        <v>26</v>
      </c>
      <c r="M721" s="8" t="s">
        <v>55</v>
      </c>
      <c r="N721" s="8" t="s">
        <v>26</v>
      </c>
      <c r="O721" s="8" t="s">
        <v>26</v>
      </c>
      <c r="P721" s="2">
        <v>12</v>
      </c>
      <c r="Q721" s="8" t="s">
        <v>27</v>
      </c>
      <c r="R721" s="8" t="s">
        <v>88</v>
      </c>
      <c r="S721" s="8" t="s">
        <v>171</v>
      </c>
    </row>
    <row r="722" spans="1:19" x14ac:dyDescent="0.25">
      <c r="A722" s="2">
        <v>721</v>
      </c>
      <c r="B722" s="2">
        <v>50</v>
      </c>
      <c r="C722" s="8" t="s">
        <v>169</v>
      </c>
      <c r="D722" s="8" t="s">
        <v>163</v>
      </c>
      <c r="E722" s="8" t="s">
        <v>21</v>
      </c>
      <c r="F722" s="7">
        <v>105.13</v>
      </c>
      <c r="G722" s="8" t="s">
        <v>172</v>
      </c>
      <c r="H722" s="8" t="s">
        <v>45</v>
      </c>
      <c r="I722" s="8" t="s">
        <v>144</v>
      </c>
      <c r="J722" s="8" t="s">
        <v>25</v>
      </c>
      <c r="K722" s="2">
        <v>4</v>
      </c>
      <c r="L722" s="8" t="s">
        <v>26</v>
      </c>
      <c r="M722" s="8" t="s">
        <v>28</v>
      </c>
      <c r="N722" s="8" t="s">
        <v>26</v>
      </c>
      <c r="O722" s="8" t="s">
        <v>164</v>
      </c>
      <c r="P722" s="2">
        <v>5</v>
      </c>
      <c r="Q722" s="8" t="s">
        <v>35</v>
      </c>
      <c r="R722" s="8" t="s">
        <v>88</v>
      </c>
      <c r="S722" s="8" t="s">
        <v>165</v>
      </c>
    </row>
    <row r="723" spans="1:19" x14ac:dyDescent="0.25">
      <c r="A723" s="2">
        <v>722</v>
      </c>
      <c r="B723" s="2">
        <v>18</v>
      </c>
      <c r="C723" s="8" t="s">
        <v>169</v>
      </c>
      <c r="D723" s="8" t="s">
        <v>180</v>
      </c>
      <c r="E723" s="8" t="s">
        <v>69</v>
      </c>
      <c r="F723" s="7">
        <v>73.92</v>
      </c>
      <c r="G723" s="8" t="s">
        <v>170</v>
      </c>
      <c r="H723" s="8" t="s">
        <v>92</v>
      </c>
      <c r="I723" s="8" t="s">
        <v>108</v>
      </c>
      <c r="J723" s="8" t="s">
        <v>58</v>
      </c>
      <c r="K723" s="2">
        <v>3</v>
      </c>
      <c r="L723" s="8" t="s">
        <v>26</v>
      </c>
      <c r="M723" s="8" t="s">
        <v>28</v>
      </c>
      <c r="N723" s="8" t="s">
        <v>26</v>
      </c>
      <c r="O723" s="8" t="s">
        <v>164</v>
      </c>
      <c r="P723" s="2">
        <v>7</v>
      </c>
      <c r="Q723" s="8" t="s">
        <v>35</v>
      </c>
      <c r="R723" s="8" t="s">
        <v>30</v>
      </c>
      <c r="S723" s="8" t="s">
        <v>179</v>
      </c>
    </row>
    <row r="724" spans="1:19" x14ac:dyDescent="0.25">
      <c r="A724" s="2">
        <v>723</v>
      </c>
      <c r="B724" s="2">
        <v>35</v>
      </c>
      <c r="C724" s="8" t="s">
        <v>19</v>
      </c>
      <c r="D724" s="8" t="s">
        <v>73</v>
      </c>
      <c r="E724" s="8" t="s">
        <v>21</v>
      </c>
      <c r="F724" s="7">
        <v>488.05</v>
      </c>
      <c r="G724" s="8" t="s">
        <v>85</v>
      </c>
      <c r="H724" s="8" t="s">
        <v>38</v>
      </c>
      <c r="I724" s="8" t="s">
        <v>96</v>
      </c>
      <c r="J724" s="8" t="s">
        <v>39</v>
      </c>
      <c r="K724" s="2">
        <v>1</v>
      </c>
      <c r="L724" s="8" t="s">
        <v>26</v>
      </c>
      <c r="M724" s="8" t="s">
        <v>28</v>
      </c>
      <c r="N724" s="8" t="s">
        <v>164</v>
      </c>
      <c r="O724" s="8" t="s">
        <v>164</v>
      </c>
      <c r="P724" s="2">
        <v>9</v>
      </c>
      <c r="Q724" s="8" t="s">
        <v>46</v>
      </c>
      <c r="R724" s="8" t="s">
        <v>88</v>
      </c>
      <c r="S724" s="8" t="s">
        <v>175</v>
      </c>
    </row>
    <row r="725" spans="1:19" x14ac:dyDescent="0.25">
      <c r="A725" s="2">
        <v>724</v>
      </c>
      <c r="B725" s="2">
        <v>49</v>
      </c>
      <c r="C725" s="8" t="s">
        <v>19</v>
      </c>
      <c r="D725" s="8" t="s">
        <v>182</v>
      </c>
      <c r="E725" s="8" t="s">
        <v>21</v>
      </c>
      <c r="F725" s="7">
        <v>435.48</v>
      </c>
      <c r="G725" s="8" t="s">
        <v>173</v>
      </c>
      <c r="H725" s="8" t="s">
        <v>92</v>
      </c>
      <c r="I725" s="8" t="s">
        <v>108</v>
      </c>
      <c r="J725" s="8" t="s">
        <v>58</v>
      </c>
      <c r="K725" s="2">
        <v>4</v>
      </c>
      <c r="L725" s="8" t="s">
        <v>164</v>
      </c>
      <c r="M725" s="8" t="s">
        <v>55</v>
      </c>
      <c r="N725" s="8" t="s">
        <v>164</v>
      </c>
      <c r="O725" s="8" t="s">
        <v>26</v>
      </c>
      <c r="P725" s="2">
        <v>0</v>
      </c>
      <c r="Q725" s="8" t="s">
        <v>168</v>
      </c>
      <c r="R725" s="8" t="s">
        <v>88</v>
      </c>
      <c r="S725" s="8" t="s">
        <v>174</v>
      </c>
    </row>
    <row r="726" spans="1:19" x14ac:dyDescent="0.25">
      <c r="A726" s="2">
        <v>725</v>
      </c>
      <c r="B726" s="2">
        <v>64</v>
      </c>
      <c r="C726" s="8" t="s">
        <v>169</v>
      </c>
      <c r="D726" s="8" t="s">
        <v>73</v>
      </c>
      <c r="E726" s="8" t="s">
        <v>69</v>
      </c>
      <c r="F726" s="7">
        <v>447.69</v>
      </c>
      <c r="G726" s="8" t="s">
        <v>85</v>
      </c>
      <c r="H726" s="8" t="s">
        <v>38</v>
      </c>
      <c r="I726" s="8" t="s">
        <v>108</v>
      </c>
      <c r="J726" s="8" t="s">
        <v>25</v>
      </c>
      <c r="K726" s="2">
        <v>5</v>
      </c>
      <c r="L726" s="8" t="s">
        <v>26</v>
      </c>
      <c r="M726" s="8" t="s">
        <v>55</v>
      </c>
      <c r="N726" s="8" t="s">
        <v>164</v>
      </c>
      <c r="O726" s="8" t="s">
        <v>164</v>
      </c>
      <c r="P726" s="2">
        <v>11</v>
      </c>
      <c r="Q726" s="8" t="s">
        <v>46</v>
      </c>
      <c r="R726" s="8" t="s">
        <v>88</v>
      </c>
      <c r="S726" s="8" t="s">
        <v>177</v>
      </c>
    </row>
    <row r="727" spans="1:19" x14ac:dyDescent="0.25">
      <c r="A727" s="2">
        <v>726</v>
      </c>
      <c r="B727" s="2">
        <v>28</v>
      </c>
      <c r="C727" s="8" t="s">
        <v>19</v>
      </c>
      <c r="D727" s="8" t="s">
        <v>181</v>
      </c>
      <c r="E727" s="8" t="s">
        <v>166</v>
      </c>
      <c r="F727" s="7">
        <v>444.32</v>
      </c>
      <c r="G727" s="8" t="s">
        <v>173</v>
      </c>
      <c r="H727" s="8" t="s">
        <v>92</v>
      </c>
      <c r="I727" s="8" t="s">
        <v>94</v>
      </c>
      <c r="J727" s="8" t="s">
        <v>54</v>
      </c>
      <c r="K727" s="2">
        <v>2</v>
      </c>
      <c r="L727" s="8" t="s">
        <v>164</v>
      </c>
      <c r="M727" s="8" t="s">
        <v>28</v>
      </c>
      <c r="N727" s="8" t="s">
        <v>164</v>
      </c>
      <c r="O727" s="8" t="s">
        <v>164</v>
      </c>
      <c r="P727" s="2">
        <v>0</v>
      </c>
      <c r="Q727" s="8" t="s">
        <v>59</v>
      </c>
      <c r="R727" s="8" t="s">
        <v>88</v>
      </c>
      <c r="S727" s="8" t="s">
        <v>171</v>
      </c>
    </row>
    <row r="728" spans="1:19" x14ac:dyDescent="0.25">
      <c r="A728" s="2">
        <v>727</v>
      </c>
      <c r="B728" s="2">
        <v>38</v>
      </c>
      <c r="C728" s="8" t="s">
        <v>19</v>
      </c>
      <c r="D728" s="8" t="s">
        <v>182</v>
      </c>
      <c r="E728" s="8" t="s">
        <v>178</v>
      </c>
      <c r="F728" s="7">
        <v>275.43</v>
      </c>
      <c r="G728" s="8" t="s">
        <v>170</v>
      </c>
      <c r="H728" s="8" t="s">
        <v>45</v>
      </c>
      <c r="I728" s="8" t="s">
        <v>108</v>
      </c>
      <c r="J728" s="8" t="s">
        <v>39</v>
      </c>
      <c r="K728" s="2">
        <v>4</v>
      </c>
      <c r="L728" s="8" t="s">
        <v>164</v>
      </c>
      <c r="M728" s="8" t="s">
        <v>28</v>
      </c>
      <c r="N728" s="8" t="s">
        <v>164</v>
      </c>
      <c r="O728" s="8" t="s">
        <v>26</v>
      </c>
      <c r="P728" s="2">
        <v>12</v>
      </c>
      <c r="Q728" s="8" t="s">
        <v>35</v>
      </c>
      <c r="R728" s="8" t="s">
        <v>88</v>
      </c>
      <c r="S728" s="8" t="s">
        <v>175</v>
      </c>
    </row>
    <row r="729" spans="1:19" x14ac:dyDescent="0.25">
      <c r="A729" s="2">
        <v>728</v>
      </c>
      <c r="B729" s="2">
        <v>43</v>
      </c>
      <c r="C729" s="8" t="s">
        <v>169</v>
      </c>
      <c r="D729" s="8" t="s">
        <v>163</v>
      </c>
      <c r="E729" s="8" t="s">
        <v>178</v>
      </c>
      <c r="F729" s="7">
        <v>326.74</v>
      </c>
      <c r="G729" s="8" t="s">
        <v>85</v>
      </c>
      <c r="H729" s="8" t="s">
        <v>38</v>
      </c>
      <c r="I729" s="8" t="s">
        <v>53</v>
      </c>
      <c r="J729" s="8" t="s">
        <v>58</v>
      </c>
      <c r="K729" s="2">
        <v>4</v>
      </c>
      <c r="L729" s="8" t="s">
        <v>164</v>
      </c>
      <c r="M729" s="8" t="s">
        <v>55</v>
      </c>
      <c r="N729" s="8" t="s">
        <v>26</v>
      </c>
      <c r="O729" s="8" t="s">
        <v>26</v>
      </c>
      <c r="P729" s="2">
        <v>0</v>
      </c>
      <c r="Q729" s="8" t="s">
        <v>168</v>
      </c>
      <c r="R729" s="8" t="s">
        <v>30</v>
      </c>
      <c r="S729" s="8" t="s">
        <v>174</v>
      </c>
    </row>
    <row r="730" spans="1:19" x14ac:dyDescent="0.25">
      <c r="A730" s="2">
        <v>729</v>
      </c>
      <c r="B730" s="2">
        <v>42</v>
      </c>
      <c r="C730" s="8" t="s">
        <v>169</v>
      </c>
      <c r="D730" s="8" t="s">
        <v>182</v>
      </c>
      <c r="E730" s="8" t="s">
        <v>21</v>
      </c>
      <c r="F730" s="7">
        <v>277.23</v>
      </c>
      <c r="G730" s="8" t="s">
        <v>167</v>
      </c>
      <c r="H730" s="8" t="s">
        <v>92</v>
      </c>
      <c r="I730" s="8" t="s">
        <v>108</v>
      </c>
      <c r="J730" s="8" t="s">
        <v>39</v>
      </c>
      <c r="K730" s="2">
        <v>5</v>
      </c>
      <c r="L730" s="8" t="s">
        <v>26</v>
      </c>
      <c r="M730" s="8" t="s">
        <v>28</v>
      </c>
      <c r="N730" s="8" t="s">
        <v>164</v>
      </c>
      <c r="O730" s="8" t="s">
        <v>164</v>
      </c>
      <c r="P730" s="2">
        <v>5</v>
      </c>
      <c r="Q730" s="8" t="s">
        <v>59</v>
      </c>
      <c r="R730" s="8" t="s">
        <v>30</v>
      </c>
      <c r="S730" s="8" t="s">
        <v>174</v>
      </c>
    </row>
    <row r="731" spans="1:19" x14ac:dyDescent="0.25">
      <c r="A731" s="2">
        <v>730</v>
      </c>
      <c r="B731" s="2">
        <v>39</v>
      </c>
      <c r="C731" s="8" t="s">
        <v>19</v>
      </c>
      <c r="D731" s="8" t="s">
        <v>163</v>
      </c>
      <c r="E731" s="8" t="s">
        <v>69</v>
      </c>
      <c r="F731" s="7">
        <v>35.090000000000003</v>
      </c>
      <c r="G731" s="8" t="s">
        <v>170</v>
      </c>
      <c r="H731" s="8" t="s">
        <v>38</v>
      </c>
      <c r="I731" s="8" t="s">
        <v>96</v>
      </c>
      <c r="J731" s="8" t="s">
        <v>54</v>
      </c>
      <c r="K731" s="2">
        <v>5</v>
      </c>
      <c r="L731" s="8" t="s">
        <v>26</v>
      </c>
      <c r="M731" s="8" t="s">
        <v>28</v>
      </c>
      <c r="N731" s="8" t="s">
        <v>164</v>
      </c>
      <c r="O731" s="8" t="s">
        <v>26</v>
      </c>
      <c r="P731" s="2">
        <v>6</v>
      </c>
      <c r="Q731" s="8" t="s">
        <v>59</v>
      </c>
      <c r="R731" s="8" t="s">
        <v>41</v>
      </c>
      <c r="S731" s="8" t="s">
        <v>175</v>
      </c>
    </row>
    <row r="732" spans="1:19" x14ac:dyDescent="0.25">
      <c r="A732" s="2">
        <v>731</v>
      </c>
      <c r="B732" s="2">
        <v>44</v>
      </c>
      <c r="C732" s="8" t="s">
        <v>19</v>
      </c>
      <c r="D732" s="8" t="s">
        <v>73</v>
      </c>
      <c r="E732" s="8" t="s">
        <v>176</v>
      </c>
      <c r="F732" s="7">
        <v>375.3</v>
      </c>
      <c r="G732" s="8" t="s">
        <v>85</v>
      </c>
      <c r="H732" s="8" t="s">
        <v>38</v>
      </c>
      <c r="I732" s="8" t="s">
        <v>53</v>
      </c>
      <c r="J732" s="8" t="s">
        <v>39</v>
      </c>
      <c r="K732" s="2">
        <v>3</v>
      </c>
      <c r="L732" s="8" t="s">
        <v>26</v>
      </c>
      <c r="M732" s="8" t="s">
        <v>28</v>
      </c>
      <c r="N732" s="8" t="s">
        <v>26</v>
      </c>
      <c r="O732" s="8" t="s">
        <v>26</v>
      </c>
      <c r="P732" s="2">
        <v>9</v>
      </c>
      <c r="Q732" s="8" t="s">
        <v>46</v>
      </c>
      <c r="R732" s="8" t="s">
        <v>41</v>
      </c>
      <c r="S732" s="8" t="s">
        <v>174</v>
      </c>
    </row>
    <row r="733" spans="1:19" x14ac:dyDescent="0.25">
      <c r="A733" s="2">
        <v>732</v>
      </c>
      <c r="B733" s="2">
        <v>30</v>
      </c>
      <c r="C733" s="8" t="s">
        <v>19</v>
      </c>
      <c r="D733" s="8" t="s">
        <v>73</v>
      </c>
      <c r="E733" s="8" t="s">
        <v>166</v>
      </c>
      <c r="F733" s="7">
        <v>257.61</v>
      </c>
      <c r="G733" s="8" t="s">
        <v>173</v>
      </c>
      <c r="H733" s="8" t="s">
        <v>38</v>
      </c>
      <c r="I733" s="8" t="s">
        <v>108</v>
      </c>
      <c r="J733" s="8" t="s">
        <v>39</v>
      </c>
      <c r="K733" s="2">
        <v>5</v>
      </c>
      <c r="L733" s="8" t="s">
        <v>26</v>
      </c>
      <c r="M733" s="8" t="s">
        <v>28</v>
      </c>
      <c r="N733" s="8" t="s">
        <v>164</v>
      </c>
      <c r="O733" s="8" t="s">
        <v>164</v>
      </c>
      <c r="P733" s="2">
        <v>8</v>
      </c>
      <c r="Q733" s="8" t="s">
        <v>59</v>
      </c>
      <c r="R733" s="8" t="s">
        <v>88</v>
      </c>
      <c r="S733" s="8" t="s">
        <v>175</v>
      </c>
    </row>
    <row r="734" spans="1:19" x14ac:dyDescent="0.25">
      <c r="A734" s="2">
        <v>733</v>
      </c>
      <c r="B734" s="2">
        <v>50</v>
      </c>
      <c r="C734" s="8" t="s">
        <v>169</v>
      </c>
      <c r="D734" s="8" t="s">
        <v>184</v>
      </c>
      <c r="E734" s="8" t="s">
        <v>21</v>
      </c>
      <c r="F734" s="7">
        <v>327.38</v>
      </c>
      <c r="G734" s="8" t="s">
        <v>173</v>
      </c>
      <c r="H734" s="8" t="s">
        <v>23</v>
      </c>
      <c r="I734" s="8" t="s">
        <v>53</v>
      </c>
      <c r="J734" s="8" t="s">
        <v>58</v>
      </c>
      <c r="K734" s="2">
        <v>5</v>
      </c>
      <c r="L734" s="8" t="s">
        <v>164</v>
      </c>
      <c r="M734" s="8" t="s">
        <v>55</v>
      </c>
      <c r="N734" s="8" t="s">
        <v>164</v>
      </c>
      <c r="O734" s="8" t="s">
        <v>164</v>
      </c>
      <c r="P734" s="2">
        <v>9</v>
      </c>
      <c r="Q734" s="8" t="s">
        <v>27</v>
      </c>
      <c r="R734" s="8" t="s">
        <v>41</v>
      </c>
      <c r="S734" s="8" t="s">
        <v>165</v>
      </c>
    </row>
    <row r="735" spans="1:19" x14ac:dyDescent="0.25">
      <c r="A735" s="2">
        <v>734</v>
      </c>
      <c r="B735" s="2">
        <v>51</v>
      </c>
      <c r="C735" s="8" t="s">
        <v>19</v>
      </c>
      <c r="D735" s="8" t="s">
        <v>185</v>
      </c>
      <c r="E735" s="8" t="s">
        <v>178</v>
      </c>
      <c r="F735" s="7">
        <v>256.29000000000002</v>
      </c>
      <c r="G735" s="8" t="s">
        <v>170</v>
      </c>
      <c r="H735" s="8" t="s">
        <v>38</v>
      </c>
      <c r="I735" s="8" t="s">
        <v>108</v>
      </c>
      <c r="J735" s="8" t="s">
        <v>54</v>
      </c>
      <c r="K735" s="2">
        <v>5</v>
      </c>
      <c r="L735" s="8" t="s">
        <v>26</v>
      </c>
      <c r="M735" s="8" t="s">
        <v>55</v>
      </c>
      <c r="N735" s="8" t="s">
        <v>164</v>
      </c>
      <c r="O735" s="8" t="s">
        <v>164</v>
      </c>
      <c r="P735" s="2">
        <v>4</v>
      </c>
      <c r="Q735" s="8" t="s">
        <v>27</v>
      </c>
      <c r="R735" s="8" t="s">
        <v>30</v>
      </c>
      <c r="S735" s="8" t="s">
        <v>165</v>
      </c>
    </row>
    <row r="736" spans="1:19" x14ac:dyDescent="0.25">
      <c r="A736" s="2">
        <v>735</v>
      </c>
      <c r="B736" s="2">
        <v>58</v>
      </c>
      <c r="C736" s="8" t="s">
        <v>19</v>
      </c>
      <c r="D736" s="8" t="s">
        <v>185</v>
      </c>
      <c r="E736" s="8" t="s">
        <v>69</v>
      </c>
      <c r="F736" s="7">
        <v>250.99</v>
      </c>
      <c r="G736" s="8" t="s">
        <v>170</v>
      </c>
      <c r="H736" s="8" t="s">
        <v>92</v>
      </c>
      <c r="I736" s="8" t="s">
        <v>53</v>
      </c>
      <c r="J736" s="8" t="s">
        <v>25</v>
      </c>
      <c r="K736" s="2">
        <v>2</v>
      </c>
      <c r="L736" s="8" t="s">
        <v>164</v>
      </c>
      <c r="M736" s="8" t="s">
        <v>55</v>
      </c>
      <c r="N736" s="8" t="s">
        <v>26</v>
      </c>
      <c r="O736" s="8" t="s">
        <v>164</v>
      </c>
      <c r="P736" s="2">
        <v>0</v>
      </c>
      <c r="Q736" s="8" t="s">
        <v>27</v>
      </c>
      <c r="R736" s="8" t="s">
        <v>88</v>
      </c>
      <c r="S736" s="8" t="s">
        <v>165</v>
      </c>
    </row>
    <row r="737" spans="1:19" x14ac:dyDescent="0.25">
      <c r="A737" s="2">
        <v>736</v>
      </c>
      <c r="B737" s="2">
        <v>52</v>
      </c>
      <c r="C737" s="8" t="s">
        <v>169</v>
      </c>
      <c r="D737" s="8" t="s">
        <v>181</v>
      </c>
      <c r="E737" s="8" t="s">
        <v>69</v>
      </c>
      <c r="F737" s="7">
        <v>94.18</v>
      </c>
      <c r="G737" s="8" t="s">
        <v>173</v>
      </c>
      <c r="H737" s="8" t="s">
        <v>23</v>
      </c>
      <c r="I737" s="8" t="s">
        <v>144</v>
      </c>
      <c r="J737" s="8" t="s">
        <v>54</v>
      </c>
      <c r="K737" s="2">
        <v>4</v>
      </c>
      <c r="L737" s="8" t="s">
        <v>26</v>
      </c>
      <c r="M737" s="8" t="s">
        <v>55</v>
      </c>
      <c r="N737" s="8" t="s">
        <v>26</v>
      </c>
      <c r="O737" s="8" t="s">
        <v>164</v>
      </c>
      <c r="P737" s="2">
        <v>8</v>
      </c>
      <c r="Q737" s="8" t="s">
        <v>59</v>
      </c>
      <c r="R737" s="8" t="s">
        <v>41</v>
      </c>
      <c r="S737" s="8" t="s">
        <v>165</v>
      </c>
    </row>
    <row r="738" spans="1:19" x14ac:dyDescent="0.25">
      <c r="A738" s="2">
        <v>737</v>
      </c>
      <c r="B738" s="2">
        <v>18</v>
      </c>
      <c r="C738" s="8" t="s">
        <v>169</v>
      </c>
      <c r="D738" s="8" t="s">
        <v>185</v>
      </c>
      <c r="E738" s="8" t="s">
        <v>21</v>
      </c>
      <c r="F738" s="7">
        <v>146.57</v>
      </c>
      <c r="G738" s="8" t="s">
        <v>85</v>
      </c>
      <c r="H738" s="8" t="s">
        <v>92</v>
      </c>
      <c r="I738" s="8" t="s">
        <v>94</v>
      </c>
      <c r="J738" s="8" t="s">
        <v>54</v>
      </c>
      <c r="K738" s="2">
        <v>4</v>
      </c>
      <c r="L738" s="8" t="s">
        <v>164</v>
      </c>
      <c r="M738" s="8" t="s">
        <v>55</v>
      </c>
      <c r="N738" s="8" t="s">
        <v>164</v>
      </c>
      <c r="O738" s="8" t="s">
        <v>164</v>
      </c>
      <c r="P738" s="2">
        <v>4</v>
      </c>
      <c r="Q738" s="8" t="s">
        <v>35</v>
      </c>
      <c r="R738" s="8" t="s">
        <v>41</v>
      </c>
      <c r="S738" s="8" t="s">
        <v>179</v>
      </c>
    </row>
    <row r="739" spans="1:19" x14ac:dyDescent="0.25">
      <c r="A739" s="2">
        <v>738</v>
      </c>
      <c r="B739" s="2">
        <v>38</v>
      </c>
      <c r="C739" s="8" t="s">
        <v>19</v>
      </c>
      <c r="D739" s="8" t="s">
        <v>184</v>
      </c>
      <c r="E739" s="8" t="s">
        <v>176</v>
      </c>
      <c r="F739" s="7">
        <v>87.84</v>
      </c>
      <c r="G739" s="8" t="s">
        <v>167</v>
      </c>
      <c r="H739" s="8" t="s">
        <v>23</v>
      </c>
      <c r="I739" s="8" t="s">
        <v>53</v>
      </c>
      <c r="J739" s="8" t="s">
        <v>25</v>
      </c>
      <c r="K739" s="2">
        <v>5</v>
      </c>
      <c r="L739" s="8" t="s">
        <v>164</v>
      </c>
      <c r="M739" s="8" t="s">
        <v>28</v>
      </c>
      <c r="N739" s="8" t="s">
        <v>26</v>
      </c>
      <c r="O739" s="8" t="s">
        <v>164</v>
      </c>
      <c r="P739" s="2">
        <v>5</v>
      </c>
      <c r="Q739" s="8" t="s">
        <v>168</v>
      </c>
      <c r="R739" s="8" t="s">
        <v>30</v>
      </c>
      <c r="S739" s="8" t="s">
        <v>175</v>
      </c>
    </row>
    <row r="740" spans="1:19" x14ac:dyDescent="0.25">
      <c r="A740" s="2">
        <v>739</v>
      </c>
      <c r="B740" s="2">
        <v>23</v>
      </c>
      <c r="C740" s="8" t="s">
        <v>169</v>
      </c>
      <c r="D740" s="8" t="s">
        <v>180</v>
      </c>
      <c r="E740" s="8" t="s">
        <v>178</v>
      </c>
      <c r="F740" s="7">
        <v>105.88</v>
      </c>
      <c r="G740" s="8" t="s">
        <v>172</v>
      </c>
      <c r="H740" s="8" t="s">
        <v>38</v>
      </c>
      <c r="I740" s="8" t="s">
        <v>96</v>
      </c>
      <c r="J740" s="8" t="s">
        <v>39</v>
      </c>
      <c r="K740" s="2">
        <v>3</v>
      </c>
      <c r="L740" s="8" t="s">
        <v>164</v>
      </c>
      <c r="M740" s="8" t="s">
        <v>55</v>
      </c>
      <c r="N740" s="8" t="s">
        <v>164</v>
      </c>
      <c r="O740" s="8" t="s">
        <v>164</v>
      </c>
      <c r="P740" s="2">
        <v>8</v>
      </c>
      <c r="Q740" s="8" t="s">
        <v>27</v>
      </c>
      <c r="R740" s="8" t="s">
        <v>88</v>
      </c>
      <c r="S740" s="8" t="s">
        <v>171</v>
      </c>
    </row>
    <row r="741" spans="1:19" x14ac:dyDescent="0.25">
      <c r="A741" s="2">
        <v>740</v>
      </c>
      <c r="B741" s="2">
        <v>45</v>
      </c>
      <c r="C741" s="8" t="s">
        <v>169</v>
      </c>
      <c r="D741" s="8" t="s">
        <v>163</v>
      </c>
      <c r="E741" s="8" t="s">
        <v>21</v>
      </c>
      <c r="F741" s="7">
        <v>486.76</v>
      </c>
      <c r="G741" s="8" t="s">
        <v>170</v>
      </c>
      <c r="H741" s="8" t="s">
        <v>45</v>
      </c>
      <c r="I741" s="8" t="s">
        <v>94</v>
      </c>
      <c r="J741" s="8" t="s">
        <v>58</v>
      </c>
      <c r="K741" s="2">
        <v>5</v>
      </c>
      <c r="L741" s="8" t="s">
        <v>26</v>
      </c>
      <c r="M741" s="8" t="s">
        <v>28</v>
      </c>
      <c r="N741" s="8" t="s">
        <v>26</v>
      </c>
      <c r="O741" s="8" t="s">
        <v>26</v>
      </c>
      <c r="P741" s="2">
        <v>1</v>
      </c>
      <c r="Q741" s="8" t="s">
        <v>27</v>
      </c>
      <c r="R741" s="8" t="s">
        <v>41</v>
      </c>
      <c r="S741" s="8" t="s">
        <v>174</v>
      </c>
    </row>
    <row r="742" spans="1:19" x14ac:dyDescent="0.25">
      <c r="A742" s="2">
        <v>741</v>
      </c>
      <c r="B742" s="2">
        <v>34</v>
      </c>
      <c r="C742" s="8" t="s">
        <v>19</v>
      </c>
      <c r="D742" s="8" t="s">
        <v>182</v>
      </c>
      <c r="E742" s="8" t="s">
        <v>176</v>
      </c>
      <c r="F742" s="7">
        <v>85.03</v>
      </c>
      <c r="G742" s="8" t="s">
        <v>173</v>
      </c>
      <c r="H742" s="8" t="s">
        <v>45</v>
      </c>
      <c r="I742" s="8" t="s">
        <v>94</v>
      </c>
      <c r="J742" s="8" t="s">
        <v>39</v>
      </c>
      <c r="K742" s="2">
        <v>3</v>
      </c>
      <c r="L742" s="8" t="s">
        <v>164</v>
      </c>
      <c r="M742" s="8" t="s">
        <v>55</v>
      </c>
      <c r="N742" s="8" t="s">
        <v>26</v>
      </c>
      <c r="O742" s="8" t="s">
        <v>26</v>
      </c>
      <c r="P742" s="2">
        <v>13</v>
      </c>
      <c r="Q742" s="8" t="s">
        <v>27</v>
      </c>
      <c r="R742" s="8" t="s">
        <v>30</v>
      </c>
      <c r="S742" s="8" t="s">
        <v>175</v>
      </c>
    </row>
    <row r="743" spans="1:19" x14ac:dyDescent="0.25">
      <c r="A743" s="2">
        <v>742</v>
      </c>
      <c r="B743" s="2">
        <v>22</v>
      </c>
      <c r="C743" s="8" t="s">
        <v>169</v>
      </c>
      <c r="D743" s="8" t="s">
        <v>73</v>
      </c>
      <c r="E743" s="8" t="s">
        <v>69</v>
      </c>
      <c r="F743" s="7">
        <v>141.94</v>
      </c>
      <c r="G743" s="8" t="s">
        <v>85</v>
      </c>
      <c r="H743" s="8" t="s">
        <v>38</v>
      </c>
      <c r="I743" s="8" t="s">
        <v>108</v>
      </c>
      <c r="J743" s="8" t="s">
        <v>39</v>
      </c>
      <c r="K743" s="2">
        <v>4</v>
      </c>
      <c r="L743" s="8" t="s">
        <v>164</v>
      </c>
      <c r="M743" s="8" t="s">
        <v>28</v>
      </c>
      <c r="N743" s="8" t="s">
        <v>164</v>
      </c>
      <c r="O743" s="8" t="s">
        <v>26</v>
      </c>
      <c r="P743" s="2">
        <v>2</v>
      </c>
      <c r="Q743" s="8" t="s">
        <v>46</v>
      </c>
      <c r="R743" s="8" t="s">
        <v>88</v>
      </c>
      <c r="S743" s="8" t="s">
        <v>171</v>
      </c>
    </row>
    <row r="744" spans="1:19" x14ac:dyDescent="0.25">
      <c r="A744" s="2">
        <v>743</v>
      </c>
      <c r="B744" s="2">
        <v>48</v>
      </c>
      <c r="C744" s="8" t="s">
        <v>169</v>
      </c>
      <c r="D744" s="8" t="s">
        <v>182</v>
      </c>
      <c r="E744" s="8" t="s">
        <v>166</v>
      </c>
      <c r="F744" s="7">
        <v>299.39</v>
      </c>
      <c r="G744" s="8" t="s">
        <v>170</v>
      </c>
      <c r="H744" s="8" t="s">
        <v>23</v>
      </c>
      <c r="I744" s="8" t="s">
        <v>53</v>
      </c>
      <c r="J744" s="8" t="s">
        <v>25</v>
      </c>
      <c r="K744" s="2">
        <v>3</v>
      </c>
      <c r="L744" s="8" t="s">
        <v>26</v>
      </c>
      <c r="M744" s="8" t="s">
        <v>55</v>
      </c>
      <c r="N744" s="8" t="s">
        <v>26</v>
      </c>
      <c r="O744" s="8" t="s">
        <v>26</v>
      </c>
      <c r="P744" s="2">
        <v>13</v>
      </c>
      <c r="Q744" s="8" t="s">
        <v>46</v>
      </c>
      <c r="R744" s="8" t="s">
        <v>30</v>
      </c>
      <c r="S744" s="8" t="s">
        <v>174</v>
      </c>
    </row>
    <row r="745" spans="1:19" x14ac:dyDescent="0.25">
      <c r="A745" s="2">
        <v>744</v>
      </c>
      <c r="B745" s="2">
        <v>22</v>
      </c>
      <c r="C745" s="8" t="s">
        <v>19</v>
      </c>
      <c r="D745" s="8" t="s">
        <v>182</v>
      </c>
      <c r="E745" s="8" t="s">
        <v>178</v>
      </c>
      <c r="F745" s="7">
        <v>308.99</v>
      </c>
      <c r="G745" s="8" t="s">
        <v>85</v>
      </c>
      <c r="H745" s="8" t="s">
        <v>92</v>
      </c>
      <c r="I745" s="8" t="s">
        <v>94</v>
      </c>
      <c r="J745" s="8" t="s">
        <v>25</v>
      </c>
      <c r="K745" s="2">
        <v>3</v>
      </c>
      <c r="L745" s="8" t="s">
        <v>164</v>
      </c>
      <c r="M745" s="8" t="s">
        <v>55</v>
      </c>
      <c r="N745" s="8" t="s">
        <v>164</v>
      </c>
      <c r="O745" s="8" t="s">
        <v>26</v>
      </c>
      <c r="P745" s="2">
        <v>6</v>
      </c>
      <c r="Q745" s="8" t="s">
        <v>27</v>
      </c>
      <c r="R745" s="8" t="s">
        <v>88</v>
      </c>
      <c r="S745" s="8" t="s">
        <v>171</v>
      </c>
    </row>
    <row r="746" spans="1:19" x14ac:dyDescent="0.25">
      <c r="A746" s="2">
        <v>745</v>
      </c>
      <c r="B746" s="2">
        <v>55</v>
      </c>
      <c r="C746" s="8" t="s">
        <v>169</v>
      </c>
      <c r="D746" s="8" t="s">
        <v>183</v>
      </c>
      <c r="E746" s="8" t="s">
        <v>178</v>
      </c>
      <c r="F746" s="7">
        <v>85.45</v>
      </c>
      <c r="G746" s="8" t="s">
        <v>170</v>
      </c>
      <c r="H746" s="8" t="s">
        <v>45</v>
      </c>
      <c r="I746" s="8" t="s">
        <v>96</v>
      </c>
      <c r="J746" s="8" t="s">
        <v>39</v>
      </c>
      <c r="K746" s="2">
        <v>1</v>
      </c>
      <c r="L746" s="8" t="s">
        <v>26</v>
      </c>
      <c r="M746" s="8" t="s">
        <v>28</v>
      </c>
      <c r="N746" s="8" t="s">
        <v>26</v>
      </c>
      <c r="O746" s="8" t="s">
        <v>164</v>
      </c>
      <c r="P746" s="2">
        <v>2</v>
      </c>
      <c r="Q746" s="8" t="s">
        <v>27</v>
      </c>
      <c r="R746" s="8" t="s">
        <v>88</v>
      </c>
      <c r="S746" s="8" t="s">
        <v>165</v>
      </c>
    </row>
    <row r="747" spans="1:19" x14ac:dyDescent="0.25">
      <c r="A747" s="2">
        <v>746</v>
      </c>
      <c r="B747" s="2">
        <v>20</v>
      </c>
      <c r="C747" s="8" t="s">
        <v>19</v>
      </c>
      <c r="D747" s="8" t="s">
        <v>180</v>
      </c>
      <c r="E747" s="8" t="s">
        <v>176</v>
      </c>
      <c r="F747" s="7">
        <v>398.92</v>
      </c>
      <c r="G747" s="8" t="s">
        <v>173</v>
      </c>
      <c r="H747" s="8" t="s">
        <v>38</v>
      </c>
      <c r="I747" s="8" t="s">
        <v>96</v>
      </c>
      <c r="J747" s="8" t="s">
        <v>54</v>
      </c>
      <c r="K747" s="2">
        <v>3</v>
      </c>
      <c r="L747" s="8" t="s">
        <v>26</v>
      </c>
      <c r="M747" s="8" t="s">
        <v>28</v>
      </c>
      <c r="N747" s="8" t="s">
        <v>164</v>
      </c>
      <c r="O747" s="8" t="s">
        <v>26</v>
      </c>
      <c r="P747" s="2">
        <v>14</v>
      </c>
      <c r="Q747" s="8" t="s">
        <v>46</v>
      </c>
      <c r="R747" s="8" t="s">
        <v>88</v>
      </c>
      <c r="S747" s="8" t="s">
        <v>171</v>
      </c>
    </row>
    <row r="748" spans="1:19" x14ac:dyDescent="0.25">
      <c r="A748" s="2">
        <v>747</v>
      </c>
      <c r="B748" s="2">
        <v>40</v>
      </c>
      <c r="C748" s="8" t="s">
        <v>19</v>
      </c>
      <c r="D748" s="8" t="s">
        <v>183</v>
      </c>
      <c r="E748" s="8" t="s">
        <v>21</v>
      </c>
      <c r="F748" s="7">
        <v>394.75</v>
      </c>
      <c r="G748" s="8" t="s">
        <v>85</v>
      </c>
      <c r="H748" s="8" t="s">
        <v>38</v>
      </c>
      <c r="I748" s="8" t="s">
        <v>96</v>
      </c>
      <c r="J748" s="8" t="s">
        <v>58</v>
      </c>
      <c r="K748" s="2">
        <v>3</v>
      </c>
      <c r="L748" s="8" t="s">
        <v>164</v>
      </c>
      <c r="M748" s="8" t="s">
        <v>28</v>
      </c>
      <c r="N748" s="8" t="s">
        <v>26</v>
      </c>
      <c r="O748" s="8" t="s">
        <v>26</v>
      </c>
      <c r="P748" s="2">
        <v>1</v>
      </c>
      <c r="Q748" s="8" t="s">
        <v>168</v>
      </c>
      <c r="R748" s="8" t="s">
        <v>30</v>
      </c>
      <c r="S748" s="8" t="s">
        <v>174</v>
      </c>
    </row>
    <row r="749" spans="1:19" x14ac:dyDescent="0.25">
      <c r="A749" s="2">
        <v>748</v>
      </c>
      <c r="B749" s="2">
        <v>54</v>
      </c>
      <c r="C749" s="8" t="s">
        <v>169</v>
      </c>
      <c r="D749" s="8" t="s">
        <v>185</v>
      </c>
      <c r="E749" s="8" t="s">
        <v>69</v>
      </c>
      <c r="F749" s="7">
        <v>126.29</v>
      </c>
      <c r="G749" s="8" t="s">
        <v>173</v>
      </c>
      <c r="H749" s="8" t="s">
        <v>23</v>
      </c>
      <c r="I749" s="8" t="s">
        <v>108</v>
      </c>
      <c r="J749" s="8" t="s">
        <v>54</v>
      </c>
      <c r="K749" s="2">
        <v>2</v>
      </c>
      <c r="L749" s="8" t="s">
        <v>164</v>
      </c>
      <c r="M749" s="8" t="s">
        <v>55</v>
      </c>
      <c r="N749" s="8" t="s">
        <v>164</v>
      </c>
      <c r="O749" s="8" t="s">
        <v>164</v>
      </c>
      <c r="P749" s="2">
        <v>6</v>
      </c>
      <c r="Q749" s="8" t="s">
        <v>35</v>
      </c>
      <c r="R749" s="8" t="s">
        <v>88</v>
      </c>
      <c r="S749" s="8" t="s">
        <v>165</v>
      </c>
    </row>
    <row r="750" spans="1:19" x14ac:dyDescent="0.25">
      <c r="A750" s="2">
        <v>749</v>
      </c>
      <c r="B750" s="2">
        <v>54</v>
      </c>
      <c r="C750" s="8" t="s">
        <v>169</v>
      </c>
      <c r="D750" s="8" t="s">
        <v>182</v>
      </c>
      <c r="E750" s="8" t="s">
        <v>176</v>
      </c>
      <c r="F750" s="7">
        <v>151.44999999999999</v>
      </c>
      <c r="G750" s="8" t="s">
        <v>85</v>
      </c>
      <c r="H750" s="8" t="s">
        <v>45</v>
      </c>
      <c r="I750" s="8" t="s">
        <v>144</v>
      </c>
      <c r="J750" s="8" t="s">
        <v>39</v>
      </c>
      <c r="K750" s="2">
        <v>4</v>
      </c>
      <c r="L750" s="8" t="s">
        <v>26</v>
      </c>
      <c r="M750" s="8" t="s">
        <v>55</v>
      </c>
      <c r="N750" s="8" t="s">
        <v>164</v>
      </c>
      <c r="O750" s="8" t="s">
        <v>26</v>
      </c>
      <c r="P750" s="2">
        <v>7</v>
      </c>
      <c r="Q750" s="8" t="s">
        <v>168</v>
      </c>
      <c r="R750" s="8" t="s">
        <v>41</v>
      </c>
      <c r="S750" s="8" t="s">
        <v>165</v>
      </c>
    </row>
    <row r="751" spans="1:19" x14ac:dyDescent="0.25">
      <c r="A751" s="2">
        <v>750</v>
      </c>
      <c r="B751" s="2">
        <v>27</v>
      </c>
      <c r="C751" s="8" t="s">
        <v>169</v>
      </c>
      <c r="D751" s="8" t="s">
        <v>163</v>
      </c>
      <c r="E751" s="8" t="s">
        <v>166</v>
      </c>
      <c r="F751" s="7">
        <v>469.61</v>
      </c>
      <c r="G751" s="8" t="s">
        <v>170</v>
      </c>
      <c r="H751" s="8" t="s">
        <v>38</v>
      </c>
      <c r="I751" s="8" t="s">
        <v>53</v>
      </c>
      <c r="J751" s="8" t="s">
        <v>39</v>
      </c>
      <c r="K751" s="2">
        <v>5</v>
      </c>
      <c r="L751" s="8" t="s">
        <v>164</v>
      </c>
      <c r="M751" s="8" t="s">
        <v>28</v>
      </c>
      <c r="N751" s="8" t="s">
        <v>164</v>
      </c>
      <c r="O751" s="8" t="s">
        <v>164</v>
      </c>
      <c r="P751" s="2">
        <v>8</v>
      </c>
      <c r="Q751" s="8" t="s">
        <v>35</v>
      </c>
      <c r="R751" s="8" t="s">
        <v>88</v>
      </c>
      <c r="S751" s="8" t="s">
        <v>171</v>
      </c>
    </row>
    <row r="752" spans="1:19" x14ac:dyDescent="0.25">
      <c r="A752" s="2">
        <v>751</v>
      </c>
      <c r="B752" s="2">
        <v>27</v>
      </c>
      <c r="C752" s="8" t="s">
        <v>19</v>
      </c>
      <c r="D752" s="8" t="s">
        <v>73</v>
      </c>
      <c r="E752" s="8" t="s">
        <v>166</v>
      </c>
      <c r="F752" s="7">
        <v>414.58</v>
      </c>
      <c r="G752" s="8" t="s">
        <v>172</v>
      </c>
      <c r="H752" s="8" t="s">
        <v>45</v>
      </c>
      <c r="I752" s="8" t="s">
        <v>94</v>
      </c>
      <c r="J752" s="8" t="s">
        <v>58</v>
      </c>
      <c r="K752" s="2">
        <v>1</v>
      </c>
      <c r="L752" s="8" t="s">
        <v>26</v>
      </c>
      <c r="M752" s="8" t="s">
        <v>55</v>
      </c>
      <c r="N752" s="8" t="s">
        <v>164</v>
      </c>
      <c r="O752" s="8" t="s">
        <v>26</v>
      </c>
      <c r="P752" s="2">
        <v>1</v>
      </c>
      <c r="Q752" s="8" t="s">
        <v>59</v>
      </c>
      <c r="R752" s="8" t="s">
        <v>88</v>
      </c>
      <c r="S752" s="8" t="s">
        <v>171</v>
      </c>
    </row>
    <row r="753" spans="1:19" x14ac:dyDescent="0.25">
      <c r="A753" s="2">
        <v>752</v>
      </c>
      <c r="B753" s="2">
        <v>36</v>
      </c>
      <c r="C753" s="8" t="s">
        <v>169</v>
      </c>
      <c r="D753" s="8" t="s">
        <v>163</v>
      </c>
      <c r="E753" s="8" t="s">
        <v>166</v>
      </c>
      <c r="F753" s="7">
        <v>351.92</v>
      </c>
      <c r="G753" s="8" t="s">
        <v>172</v>
      </c>
      <c r="H753" s="8" t="s">
        <v>92</v>
      </c>
      <c r="I753" s="8" t="s">
        <v>53</v>
      </c>
      <c r="J753" s="8" t="s">
        <v>54</v>
      </c>
      <c r="K753" s="2">
        <v>3</v>
      </c>
      <c r="L753" s="8" t="s">
        <v>26</v>
      </c>
      <c r="M753" s="8" t="s">
        <v>28</v>
      </c>
      <c r="N753" s="8" t="s">
        <v>26</v>
      </c>
      <c r="O753" s="8" t="s">
        <v>26</v>
      </c>
      <c r="P753" s="2">
        <v>12</v>
      </c>
      <c r="Q753" s="8" t="s">
        <v>59</v>
      </c>
      <c r="R753" s="8" t="s">
        <v>30</v>
      </c>
      <c r="S753" s="8" t="s">
        <v>175</v>
      </c>
    </row>
    <row r="754" spans="1:19" x14ac:dyDescent="0.25">
      <c r="A754" s="2">
        <v>753</v>
      </c>
      <c r="B754" s="2">
        <v>34</v>
      </c>
      <c r="C754" s="8" t="s">
        <v>19</v>
      </c>
      <c r="D754" s="8" t="s">
        <v>182</v>
      </c>
      <c r="E754" s="8" t="s">
        <v>176</v>
      </c>
      <c r="F754" s="7">
        <v>50.29</v>
      </c>
      <c r="G754" s="8" t="s">
        <v>167</v>
      </c>
      <c r="H754" s="8" t="s">
        <v>38</v>
      </c>
      <c r="I754" s="8" t="s">
        <v>94</v>
      </c>
      <c r="J754" s="8" t="s">
        <v>39</v>
      </c>
      <c r="K754" s="2">
        <v>2</v>
      </c>
      <c r="L754" s="8" t="s">
        <v>164</v>
      </c>
      <c r="M754" s="8" t="s">
        <v>55</v>
      </c>
      <c r="N754" s="8" t="s">
        <v>164</v>
      </c>
      <c r="O754" s="8" t="s">
        <v>164</v>
      </c>
      <c r="P754" s="2">
        <v>1</v>
      </c>
      <c r="Q754" s="8" t="s">
        <v>168</v>
      </c>
      <c r="R754" s="8" t="s">
        <v>88</v>
      </c>
      <c r="S754" s="8" t="s">
        <v>175</v>
      </c>
    </row>
    <row r="755" spans="1:19" x14ac:dyDescent="0.25">
      <c r="A755" s="2">
        <v>754</v>
      </c>
      <c r="B755" s="2">
        <v>38</v>
      </c>
      <c r="C755" s="8" t="s">
        <v>169</v>
      </c>
      <c r="D755" s="8" t="s">
        <v>180</v>
      </c>
      <c r="E755" s="8" t="s">
        <v>69</v>
      </c>
      <c r="F755" s="7">
        <v>214.95</v>
      </c>
      <c r="G755" s="8" t="s">
        <v>167</v>
      </c>
      <c r="H755" s="8" t="s">
        <v>38</v>
      </c>
      <c r="I755" s="8" t="s">
        <v>108</v>
      </c>
      <c r="J755" s="8" t="s">
        <v>39</v>
      </c>
      <c r="K755" s="2">
        <v>2</v>
      </c>
      <c r="L755" s="8" t="s">
        <v>26</v>
      </c>
      <c r="M755" s="8" t="s">
        <v>28</v>
      </c>
      <c r="N755" s="8" t="s">
        <v>26</v>
      </c>
      <c r="O755" s="8" t="s">
        <v>26</v>
      </c>
      <c r="P755" s="2">
        <v>10</v>
      </c>
      <c r="Q755" s="8" t="s">
        <v>46</v>
      </c>
      <c r="R755" s="8" t="s">
        <v>41</v>
      </c>
      <c r="S755" s="8" t="s">
        <v>175</v>
      </c>
    </row>
    <row r="756" spans="1:19" x14ac:dyDescent="0.25">
      <c r="A756" s="2">
        <v>755</v>
      </c>
      <c r="B756" s="2">
        <v>31</v>
      </c>
      <c r="C756" s="8" t="s">
        <v>169</v>
      </c>
      <c r="D756" s="8" t="s">
        <v>163</v>
      </c>
      <c r="E756" s="8" t="s">
        <v>178</v>
      </c>
      <c r="F756" s="7">
        <v>284.06</v>
      </c>
      <c r="G756" s="8" t="s">
        <v>173</v>
      </c>
      <c r="H756" s="8" t="s">
        <v>92</v>
      </c>
      <c r="I756" s="8" t="s">
        <v>53</v>
      </c>
      <c r="J756" s="8" t="s">
        <v>25</v>
      </c>
      <c r="K756" s="2">
        <v>5</v>
      </c>
      <c r="L756" s="8" t="s">
        <v>164</v>
      </c>
      <c r="M756" s="8" t="s">
        <v>28</v>
      </c>
      <c r="N756" s="8" t="s">
        <v>26</v>
      </c>
      <c r="O756" s="8" t="s">
        <v>26</v>
      </c>
      <c r="P756" s="2">
        <v>6</v>
      </c>
      <c r="Q756" s="8" t="s">
        <v>27</v>
      </c>
      <c r="R756" s="8" t="s">
        <v>41</v>
      </c>
      <c r="S756" s="8" t="s">
        <v>175</v>
      </c>
    </row>
    <row r="757" spans="1:19" x14ac:dyDescent="0.25">
      <c r="A757" s="2">
        <v>756</v>
      </c>
      <c r="B757" s="2">
        <v>26</v>
      </c>
      <c r="C757" s="8" t="s">
        <v>169</v>
      </c>
      <c r="D757" s="8" t="s">
        <v>183</v>
      </c>
      <c r="E757" s="8" t="s">
        <v>21</v>
      </c>
      <c r="F757" s="7">
        <v>101.83</v>
      </c>
      <c r="G757" s="8" t="s">
        <v>85</v>
      </c>
      <c r="H757" s="8" t="s">
        <v>38</v>
      </c>
      <c r="I757" s="8" t="s">
        <v>108</v>
      </c>
      <c r="J757" s="8" t="s">
        <v>58</v>
      </c>
      <c r="K757" s="2">
        <v>5</v>
      </c>
      <c r="L757" s="8" t="s">
        <v>164</v>
      </c>
      <c r="M757" s="8" t="s">
        <v>55</v>
      </c>
      <c r="N757" s="8" t="s">
        <v>164</v>
      </c>
      <c r="O757" s="8" t="s">
        <v>26</v>
      </c>
      <c r="P757" s="2">
        <v>13</v>
      </c>
      <c r="Q757" s="8" t="s">
        <v>59</v>
      </c>
      <c r="R757" s="8" t="s">
        <v>88</v>
      </c>
      <c r="S757" s="8" t="s">
        <v>171</v>
      </c>
    </row>
    <row r="758" spans="1:19" x14ac:dyDescent="0.25">
      <c r="A758" s="2">
        <v>757</v>
      </c>
      <c r="B758" s="2">
        <v>63</v>
      </c>
      <c r="C758" s="8" t="s">
        <v>19</v>
      </c>
      <c r="D758" s="8" t="s">
        <v>73</v>
      </c>
      <c r="E758" s="8" t="s">
        <v>178</v>
      </c>
      <c r="F758" s="7">
        <v>229.63</v>
      </c>
      <c r="G758" s="8" t="s">
        <v>167</v>
      </c>
      <c r="H758" s="8" t="s">
        <v>23</v>
      </c>
      <c r="I758" s="8" t="s">
        <v>108</v>
      </c>
      <c r="J758" s="8" t="s">
        <v>25</v>
      </c>
      <c r="K758" s="2">
        <v>4</v>
      </c>
      <c r="L758" s="8" t="s">
        <v>26</v>
      </c>
      <c r="M758" s="8" t="s">
        <v>28</v>
      </c>
      <c r="N758" s="8" t="s">
        <v>164</v>
      </c>
      <c r="O758" s="8" t="s">
        <v>164</v>
      </c>
      <c r="P758" s="2">
        <v>14</v>
      </c>
      <c r="Q758" s="8" t="s">
        <v>46</v>
      </c>
      <c r="R758" s="8" t="s">
        <v>30</v>
      </c>
      <c r="S758" s="8" t="s">
        <v>177</v>
      </c>
    </row>
    <row r="759" spans="1:19" x14ac:dyDescent="0.25">
      <c r="A759" s="2">
        <v>758</v>
      </c>
      <c r="B759" s="2">
        <v>18</v>
      </c>
      <c r="C759" s="8" t="s">
        <v>169</v>
      </c>
      <c r="D759" s="8" t="s">
        <v>182</v>
      </c>
      <c r="E759" s="8" t="s">
        <v>69</v>
      </c>
      <c r="F759" s="7">
        <v>304.5</v>
      </c>
      <c r="G759" s="8" t="s">
        <v>170</v>
      </c>
      <c r="H759" s="8" t="s">
        <v>92</v>
      </c>
      <c r="I759" s="8" t="s">
        <v>53</v>
      </c>
      <c r="J759" s="8" t="s">
        <v>25</v>
      </c>
      <c r="K759" s="2">
        <v>3</v>
      </c>
      <c r="L759" s="8" t="s">
        <v>164</v>
      </c>
      <c r="M759" s="8" t="s">
        <v>55</v>
      </c>
      <c r="N759" s="8" t="s">
        <v>164</v>
      </c>
      <c r="O759" s="8" t="s">
        <v>164</v>
      </c>
      <c r="P759" s="2">
        <v>3</v>
      </c>
      <c r="Q759" s="8" t="s">
        <v>46</v>
      </c>
      <c r="R759" s="8" t="s">
        <v>41</v>
      </c>
      <c r="S759" s="8" t="s">
        <v>179</v>
      </c>
    </row>
    <row r="760" spans="1:19" x14ac:dyDescent="0.25">
      <c r="A760" s="2">
        <v>759</v>
      </c>
      <c r="B760" s="2">
        <v>62</v>
      </c>
      <c r="C760" s="8" t="s">
        <v>169</v>
      </c>
      <c r="D760" s="8" t="s">
        <v>181</v>
      </c>
      <c r="E760" s="8" t="s">
        <v>178</v>
      </c>
      <c r="F760" s="7">
        <v>170.41</v>
      </c>
      <c r="G760" s="8" t="s">
        <v>172</v>
      </c>
      <c r="H760" s="8" t="s">
        <v>23</v>
      </c>
      <c r="I760" s="8" t="s">
        <v>53</v>
      </c>
      <c r="J760" s="8" t="s">
        <v>25</v>
      </c>
      <c r="K760" s="2">
        <v>2</v>
      </c>
      <c r="L760" s="8" t="s">
        <v>164</v>
      </c>
      <c r="M760" s="8" t="s">
        <v>55</v>
      </c>
      <c r="N760" s="8" t="s">
        <v>164</v>
      </c>
      <c r="O760" s="8" t="s">
        <v>164</v>
      </c>
      <c r="P760" s="2">
        <v>4</v>
      </c>
      <c r="Q760" s="8" t="s">
        <v>35</v>
      </c>
      <c r="R760" s="8" t="s">
        <v>30</v>
      </c>
      <c r="S760" s="8" t="s">
        <v>177</v>
      </c>
    </row>
    <row r="761" spans="1:19" x14ac:dyDescent="0.25">
      <c r="A761" s="2">
        <v>760</v>
      </c>
      <c r="B761" s="2">
        <v>30</v>
      </c>
      <c r="C761" s="8" t="s">
        <v>19</v>
      </c>
      <c r="D761" s="8" t="s">
        <v>180</v>
      </c>
      <c r="E761" s="8" t="s">
        <v>176</v>
      </c>
      <c r="F761" s="7">
        <v>392.66</v>
      </c>
      <c r="G761" s="8" t="s">
        <v>85</v>
      </c>
      <c r="H761" s="8" t="s">
        <v>92</v>
      </c>
      <c r="I761" s="8" t="s">
        <v>94</v>
      </c>
      <c r="J761" s="8" t="s">
        <v>39</v>
      </c>
      <c r="K761" s="2">
        <v>1</v>
      </c>
      <c r="L761" s="8" t="s">
        <v>164</v>
      </c>
      <c r="M761" s="8" t="s">
        <v>55</v>
      </c>
      <c r="N761" s="8" t="s">
        <v>26</v>
      </c>
      <c r="O761" s="8" t="s">
        <v>164</v>
      </c>
      <c r="P761" s="2">
        <v>0</v>
      </c>
      <c r="Q761" s="8" t="s">
        <v>59</v>
      </c>
      <c r="R761" s="8" t="s">
        <v>88</v>
      </c>
      <c r="S761" s="8" t="s">
        <v>175</v>
      </c>
    </row>
    <row r="762" spans="1:19" x14ac:dyDescent="0.25">
      <c r="A762" s="2">
        <v>761</v>
      </c>
      <c r="B762" s="2">
        <v>21</v>
      </c>
      <c r="C762" s="8" t="s">
        <v>19</v>
      </c>
      <c r="D762" s="8" t="s">
        <v>180</v>
      </c>
      <c r="E762" s="8" t="s">
        <v>166</v>
      </c>
      <c r="F762" s="7">
        <v>421.82</v>
      </c>
      <c r="G762" s="8" t="s">
        <v>172</v>
      </c>
      <c r="H762" s="8" t="s">
        <v>92</v>
      </c>
      <c r="I762" s="8" t="s">
        <v>96</v>
      </c>
      <c r="J762" s="8" t="s">
        <v>54</v>
      </c>
      <c r="K762" s="2">
        <v>4</v>
      </c>
      <c r="L762" s="8" t="s">
        <v>164</v>
      </c>
      <c r="M762" s="8" t="s">
        <v>28</v>
      </c>
      <c r="N762" s="8" t="s">
        <v>164</v>
      </c>
      <c r="O762" s="8" t="s">
        <v>164</v>
      </c>
      <c r="P762" s="2">
        <v>14</v>
      </c>
      <c r="Q762" s="8" t="s">
        <v>168</v>
      </c>
      <c r="R762" s="8" t="s">
        <v>30</v>
      </c>
      <c r="S762" s="8" t="s">
        <v>171</v>
      </c>
    </row>
    <row r="763" spans="1:19" x14ac:dyDescent="0.25">
      <c r="A763" s="2">
        <v>762</v>
      </c>
      <c r="B763" s="2">
        <v>18</v>
      </c>
      <c r="C763" s="8" t="s">
        <v>169</v>
      </c>
      <c r="D763" s="8" t="s">
        <v>181</v>
      </c>
      <c r="E763" s="8" t="s">
        <v>69</v>
      </c>
      <c r="F763" s="7">
        <v>168.57</v>
      </c>
      <c r="G763" s="8" t="s">
        <v>85</v>
      </c>
      <c r="H763" s="8" t="s">
        <v>23</v>
      </c>
      <c r="I763" s="8" t="s">
        <v>108</v>
      </c>
      <c r="J763" s="8" t="s">
        <v>25</v>
      </c>
      <c r="K763" s="2">
        <v>3</v>
      </c>
      <c r="L763" s="8" t="s">
        <v>164</v>
      </c>
      <c r="M763" s="8" t="s">
        <v>28</v>
      </c>
      <c r="N763" s="8" t="s">
        <v>164</v>
      </c>
      <c r="O763" s="8" t="s">
        <v>26</v>
      </c>
      <c r="P763" s="2">
        <v>5</v>
      </c>
      <c r="Q763" s="8" t="s">
        <v>46</v>
      </c>
      <c r="R763" s="8" t="s">
        <v>88</v>
      </c>
      <c r="S763" s="8" t="s">
        <v>179</v>
      </c>
    </row>
    <row r="764" spans="1:19" x14ac:dyDescent="0.25">
      <c r="A764" s="2">
        <v>763</v>
      </c>
      <c r="B764" s="2">
        <v>57</v>
      </c>
      <c r="C764" s="8" t="s">
        <v>169</v>
      </c>
      <c r="D764" s="8" t="s">
        <v>163</v>
      </c>
      <c r="E764" s="8" t="s">
        <v>69</v>
      </c>
      <c r="F764" s="7">
        <v>420.94</v>
      </c>
      <c r="G764" s="8" t="s">
        <v>167</v>
      </c>
      <c r="H764" s="8" t="s">
        <v>92</v>
      </c>
      <c r="I764" s="8" t="s">
        <v>144</v>
      </c>
      <c r="J764" s="8" t="s">
        <v>54</v>
      </c>
      <c r="K764" s="2">
        <v>5</v>
      </c>
      <c r="L764" s="8" t="s">
        <v>164</v>
      </c>
      <c r="M764" s="8" t="s">
        <v>28</v>
      </c>
      <c r="N764" s="8" t="s">
        <v>164</v>
      </c>
      <c r="O764" s="8" t="s">
        <v>26</v>
      </c>
      <c r="P764" s="2">
        <v>9</v>
      </c>
      <c r="Q764" s="8" t="s">
        <v>168</v>
      </c>
      <c r="R764" s="8" t="s">
        <v>88</v>
      </c>
      <c r="S764" s="8" t="s">
        <v>165</v>
      </c>
    </row>
    <row r="765" spans="1:19" x14ac:dyDescent="0.25">
      <c r="A765" s="2">
        <v>764</v>
      </c>
      <c r="B765" s="2">
        <v>49</v>
      </c>
      <c r="C765" s="8" t="s">
        <v>169</v>
      </c>
      <c r="D765" s="8" t="s">
        <v>182</v>
      </c>
      <c r="E765" s="8" t="s">
        <v>178</v>
      </c>
      <c r="F765" s="7">
        <v>60.75</v>
      </c>
      <c r="G765" s="8" t="s">
        <v>167</v>
      </c>
      <c r="H765" s="8" t="s">
        <v>45</v>
      </c>
      <c r="I765" s="8" t="s">
        <v>94</v>
      </c>
      <c r="J765" s="8" t="s">
        <v>39</v>
      </c>
      <c r="K765" s="2">
        <v>3</v>
      </c>
      <c r="L765" s="8" t="s">
        <v>26</v>
      </c>
      <c r="M765" s="8" t="s">
        <v>55</v>
      </c>
      <c r="N765" s="8" t="s">
        <v>164</v>
      </c>
      <c r="O765" s="8" t="s">
        <v>164</v>
      </c>
      <c r="P765" s="2">
        <v>12</v>
      </c>
      <c r="Q765" s="8" t="s">
        <v>168</v>
      </c>
      <c r="R765" s="8" t="s">
        <v>30</v>
      </c>
      <c r="S765" s="8" t="s">
        <v>174</v>
      </c>
    </row>
    <row r="766" spans="1:19" x14ac:dyDescent="0.25">
      <c r="A766" s="2">
        <v>765</v>
      </c>
      <c r="B766" s="2">
        <v>51</v>
      </c>
      <c r="C766" s="8" t="s">
        <v>19</v>
      </c>
      <c r="D766" s="8" t="s">
        <v>180</v>
      </c>
      <c r="E766" s="8" t="s">
        <v>176</v>
      </c>
      <c r="F766" s="7">
        <v>420.49</v>
      </c>
      <c r="G766" s="8" t="s">
        <v>173</v>
      </c>
      <c r="H766" s="8" t="s">
        <v>23</v>
      </c>
      <c r="I766" s="8" t="s">
        <v>94</v>
      </c>
      <c r="J766" s="8" t="s">
        <v>25</v>
      </c>
      <c r="K766" s="2">
        <v>5</v>
      </c>
      <c r="L766" s="8" t="s">
        <v>164</v>
      </c>
      <c r="M766" s="8" t="s">
        <v>55</v>
      </c>
      <c r="N766" s="8" t="s">
        <v>26</v>
      </c>
      <c r="O766" s="8" t="s">
        <v>164</v>
      </c>
      <c r="P766" s="2">
        <v>7</v>
      </c>
      <c r="Q766" s="8" t="s">
        <v>59</v>
      </c>
      <c r="R766" s="8" t="s">
        <v>41</v>
      </c>
      <c r="S766" s="8" t="s">
        <v>165</v>
      </c>
    </row>
    <row r="767" spans="1:19" x14ac:dyDescent="0.25">
      <c r="A767" s="2">
        <v>766</v>
      </c>
      <c r="B767" s="2">
        <v>45</v>
      </c>
      <c r="C767" s="8" t="s">
        <v>19</v>
      </c>
      <c r="D767" s="8" t="s">
        <v>73</v>
      </c>
      <c r="E767" s="8" t="s">
        <v>178</v>
      </c>
      <c r="F767" s="7">
        <v>84.85</v>
      </c>
      <c r="G767" s="8" t="s">
        <v>85</v>
      </c>
      <c r="H767" s="8" t="s">
        <v>92</v>
      </c>
      <c r="I767" s="8" t="s">
        <v>96</v>
      </c>
      <c r="J767" s="8" t="s">
        <v>39</v>
      </c>
      <c r="K767" s="2">
        <v>3</v>
      </c>
      <c r="L767" s="8" t="s">
        <v>26</v>
      </c>
      <c r="M767" s="8" t="s">
        <v>28</v>
      </c>
      <c r="N767" s="8" t="s">
        <v>26</v>
      </c>
      <c r="O767" s="8" t="s">
        <v>26</v>
      </c>
      <c r="P767" s="2">
        <v>10</v>
      </c>
      <c r="Q767" s="8" t="s">
        <v>168</v>
      </c>
      <c r="R767" s="8" t="s">
        <v>88</v>
      </c>
      <c r="S767" s="8" t="s">
        <v>174</v>
      </c>
    </row>
    <row r="768" spans="1:19" x14ac:dyDescent="0.25">
      <c r="A768" s="2">
        <v>767</v>
      </c>
      <c r="B768" s="2">
        <v>48</v>
      </c>
      <c r="C768" s="8" t="s">
        <v>19</v>
      </c>
      <c r="D768" s="8" t="s">
        <v>182</v>
      </c>
      <c r="E768" s="8" t="s">
        <v>178</v>
      </c>
      <c r="F768" s="7">
        <v>50.63</v>
      </c>
      <c r="G768" s="8" t="s">
        <v>170</v>
      </c>
      <c r="H768" s="8" t="s">
        <v>23</v>
      </c>
      <c r="I768" s="8" t="s">
        <v>96</v>
      </c>
      <c r="J768" s="8" t="s">
        <v>25</v>
      </c>
      <c r="K768" s="2">
        <v>1</v>
      </c>
      <c r="L768" s="8" t="s">
        <v>26</v>
      </c>
      <c r="M768" s="8" t="s">
        <v>55</v>
      </c>
      <c r="N768" s="8" t="s">
        <v>26</v>
      </c>
      <c r="O768" s="8" t="s">
        <v>164</v>
      </c>
      <c r="P768" s="2">
        <v>14</v>
      </c>
      <c r="Q768" s="8" t="s">
        <v>168</v>
      </c>
      <c r="R768" s="8" t="s">
        <v>88</v>
      </c>
      <c r="S768" s="8" t="s">
        <v>174</v>
      </c>
    </row>
    <row r="769" spans="1:19" x14ac:dyDescent="0.25">
      <c r="A769" s="2">
        <v>768</v>
      </c>
      <c r="B769" s="2">
        <v>25</v>
      </c>
      <c r="C769" s="8" t="s">
        <v>19</v>
      </c>
      <c r="D769" s="8" t="s">
        <v>182</v>
      </c>
      <c r="E769" s="8" t="s">
        <v>69</v>
      </c>
      <c r="F769" s="7">
        <v>324.47000000000003</v>
      </c>
      <c r="G769" s="8" t="s">
        <v>167</v>
      </c>
      <c r="H769" s="8" t="s">
        <v>92</v>
      </c>
      <c r="I769" s="8" t="s">
        <v>108</v>
      </c>
      <c r="J769" s="8" t="s">
        <v>25</v>
      </c>
      <c r="K769" s="2">
        <v>4</v>
      </c>
      <c r="L769" s="8" t="s">
        <v>164</v>
      </c>
      <c r="M769" s="8" t="s">
        <v>55</v>
      </c>
      <c r="N769" s="8" t="s">
        <v>164</v>
      </c>
      <c r="O769" s="8" t="s">
        <v>26</v>
      </c>
      <c r="P769" s="2">
        <v>0</v>
      </c>
      <c r="Q769" s="8" t="s">
        <v>27</v>
      </c>
      <c r="R769" s="8" t="s">
        <v>88</v>
      </c>
      <c r="S769" s="8" t="s">
        <v>171</v>
      </c>
    </row>
    <row r="770" spans="1:19" x14ac:dyDescent="0.25">
      <c r="A770" s="2">
        <v>769</v>
      </c>
      <c r="B770" s="2">
        <v>56</v>
      </c>
      <c r="C770" s="8" t="s">
        <v>169</v>
      </c>
      <c r="D770" s="8" t="s">
        <v>183</v>
      </c>
      <c r="E770" s="8" t="s">
        <v>178</v>
      </c>
      <c r="F770" s="7">
        <v>241.25</v>
      </c>
      <c r="G770" s="8" t="s">
        <v>173</v>
      </c>
      <c r="H770" s="8" t="s">
        <v>92</v>
      </c>
      <c r="I770" s="8" t="s">
        <v>94</v>
      </c>
      <c r="J770" s="8" t="s">
        <v>39</v>
      </c>
      <c r="K770" s="2">
        <v>5</v>
      </c>
      <c r="L770" s="8" t="s">
        <v>164</v>
      </c>
      <c r="M770" s="8" t="s">
        <v>55</v>
      </c>
      <c r="N770" s="8" t="s">
        <v>26</v>
      </c>
      <c r="O770" s="8" t="s">
        <v>164</v>
      </c>
      <c r="P770" s="2">
        <v>1</v>
      </c>
      <c r="Q770" s="8" t="s">
        <v>168</v>
      </c>
      <c r="R770" s="8" t="s">
        <v>41</v>
      </c>
      <c r="S770" s="8" t="s">
        <v>165</v>
      </c>
    </row>
    <row r="771" spans="1:19" x14ac:dyDescent="0.25">
      <c r="A771" s="2">
        <v>770</v>
      </c>
      <c r="B771" s="2">
        <v>43</v>
      </c>
      <c r="C771" s="8" t="s">
        <v>19</v>
      </c>
      <c r="D771" s="8" t="s">
        <v>180</v>
      </c>
      <c r="E771" s="8" t="s">
        <v>166</v>
      </c>
      <c r="F771" s="7">
        <v>454.87</v>
      </c>
      <c r="G771" s="8" t="s">
        <v>167</v>
      </c>
      <c r="H771" s="8" t="s">
        <v>45</v>
      </c>
      <c r="I771" s="8" t="s">
        <v>94</v>
      </c>
      <c r="J771" s="8" t="s">
        <v>58</v>
      </c>
      <c r="K771" s="2">
        <v>1</v>
      </c>
      <c r="L771" s="8" t="s">
        <v>26</v>
      </c>
      <c r="M771" s="8" t="s">
        <v>28</v>
      </c>
      <c r="N771" s="8" t="s">
        <v>164</v>
      </c>
      <c r="O771" s="8" t="s">
        <v>164</v>
      </c>
      <c r="P771" s="2">
        <v>6</v>
      </c>
      <c r="Q771" s="8" t="s">
        <v>27</v>
      </c>
      <c r="R771" s="8" t="s">
        <v>41</v>
      </c>
      <c r="S771" s="8" t="s">
        <v>174</v>
      </c>
    </row>
    <row r="772" spans="1:19" x14ac:dyDescent="0.25">
      <c r="A772" s="2">
        <v>771</v>
      </c>
      <c r="B772" s="2">
        <v>51</v>
      </c>
      <c r="C772" s="8" t="s">
        <v>19</v>
      </c>
      <c r="D772" s="8" t="s">
        <v>180</v>
      </c>
      <c r="E772" s="8" t="s">
        <v>178</v>
      </c>
      <c r="F772" s="7">
        <v>187.96</v>
      </c>
      <c r="G772" s="8" t="s">
        <v>172</v>
      </c>
      <c r="H772" s="8" t="s">
        <v>45</v>
      </c>
      <c r="I772" s="8" t="s">
        <v>144</v>
      </c>
      <c r="J772" s="8" t="s">
        <v>58</v>
      </c>
      <c r="K772" s="2">
        <v>2</v>
      </c>
      <c r="L772" s="8" t="s">
        <v>26</v>
      </c>
      <c r="M772" s="8" t="s">
        <v>28</v>
      </c>
      <c r="N772" s="8" t="s">
        <v>26</v>
      </c>
      <c r="O772" s="8" t="s">
        <v>26</v>
      </c>
      <c r="P772" s="2">
        <v>13</v>
      </c>
      <c r="Q772" s="8" t="s">
        <v>59</v>
      </c>
      <c r="R772" s="8" t="s">
        <v>88</v>
      </c>
      <c r="S772" s="8" t="s">
        <v>165</v>
      </c>
    </row>
    <row r="773" spans="1:19" x14ac:dyDescent="0.25">
      <c r="A773" s="2">
        <v>772</v>
      </c>
      <c r="B773" s="2">
        <v>20</v>
      </c>
      <c r="C773" s="8" t="s">
        <v>19</v>
      </c>
      <c r="D773" s="8" t="s">
        <v>181</v>
      </c>
      <c r="E773" s="8" t="s">
        <v>166</v>
      </c>
      <c r="F773" s="7">
        <v>150.69999999999999</v>
      </c>
      <c r="G773" s="8" t="s">
        <v>167</v>
      </c>
      <c r="H773" s="8" t="s">
        <v>45</v>
      </c>
      <c r="I773" s="8" t="s">
        <v>108</v>
      </c>
      <c r="J773" s="8" t="s">
        <v>54</v>
      </c>
      <c r="K773" s="2">
        <v>1</v>
      </c>
      <c r="L773" s="8" t="s">
        <v>164</v>
      </c>
      <c r="M773" s="8" t="s">
        <v>28</v>
      </c>
      <c r="N773" s="8" t="s">
        <v>164</v>
      </c>
      <c r="O773" s="8" t="s">
        <v>26</v>
      </c>
      <c r="P773" s="2">
        <v>1</v>
      </c>
      <c r="Q773" s="8" t="s">
        <v>168</v>
      </c>
      <c r="R773" s="8" t="s">
        <v>41</v>
      </c>
      <c r="S773" s="8" t="s">
        <v>171</v>
      </c>
    </row>
    <row r="774" spans="1:19" x14ac:dyDescent="0.25">
      <c r="A774" s="2">
        <v>773</v>
      </c>
      <c r="B774" s="2">
        <v>29</v>
      </c>
      <c r="C774" s="8" t="s">
        <v>169</v>
      </c>
      <c r="D774" s="8" t="s">
        <v>183</v>
      </c>
      <c r="E774" s="8" t="s">
        <v>69</v>
      </c>
      <c r="F774" s="7">
        <v>255.36</v>
      </c>
      <c r="G774" s="8" t="s">
        <v>85</v>
      </c>
      <c r="H774" s="8" t="s">
        <v>92</v>
      </c>
      <c r="I774" s="8" t="s">
        <v>108</v>
      </c>
      <c r="J774" s="8" t="s">
        <v>54</v>
      </c>
      <c r="K774" s="2">
        <v>1</v>
      </c>
      <c r="L774" s="8" t="s">
        <v>26</v>
      </c>
      <c r="M774" s="8" t="s">
        <v>55</v>
      </c>
      <c r="N774" s="8" t="s">
        <v>26</v>
      </c>
      <c r="O774" s="8" t="s">
        <v>164</v>
      </c>
      <c r="P774" s="2">
        <v>8</v>
      </c>
      <c r="Q774" s="8" t="s">
        <v>46</v>
      </c>
      <c r="R774" s="8" t="s">
        <v>30</v>
      </c>
      <c r="S774" s="8" t="s">
        <v>171</v>
      </c>
    </row>
    <row r="775" spans="1:19" x14ac:dyDescent="0.25">
      <c r="A775" s="2">
        <v>774</v>
      </c>
      <c r="B775" s="2">
        <v>18</v>
      </c>
      <c r="C775" s="8" t="s">
        <v>169</v>
      </c>
      <c r="D775" s="8" t="s">
        <v>163</v>
      </c>
      <c r="E775" s="8" t="s">
        <v>176</v>
      </c>
      <c r="F775" s="7">
        <v>233.41</v>
      </c>
      <c r="G775" s="8" t="s">
        <v>173</v>
      </c>
      <c r="H775" s="8" t="s">
        <v>45</v>
      </c>
      <c r="I775" s="8" t="s">
        <v>96</v>
      </c>
      <c r="J775" s="8" t="s">
        <v>39</v>
      </c>
      <c r="K775" s="2">
        <v>1</v>
      </c>
      <c r="L775" s="8" t="s">
        <v>26</v>
      </c>
      <c r="M775" s="8" t="s">
        <v>55</v>
      </c>
      <c r="N775" s="8" t="s">
        <v>164</v>
      </c>
      <c r="O775" s="8" t="s">
        <v>164</v>
      </c>
      <c r="P775" s="2">
        <v>5</v>
      </c>
      <c r="Q775" s="8" t="s">
        <v>168</v>
      </c>
      <c r="R775" s="8" t="s">
        <v>30</v>
      </c>
      <c r="S775" s="8" t="s">
        <v>179</v>
      </c>
    </row>
    <row r="776" spans="1:19" x14ac:dyDescent="0.25">
      <c r="A776" s="2">
        <v>775</v>
      </c>
      <c r="B776" s="2">
        <v>61</v>
      </c>
      <c r="C776" s="8" t="s">
        <v>19</v>
      </c>
      <c r="D776" s="8" t="s">
        <v>185</v>
      </c>
      <c r="E776" s="8" t="s">
        <v>166</v>
      </c>
      <c r="F776" s="7">
        <v>178.77</v>
      </c>
      <c r="G776" s="8" t="s">
        <v>85</v>
      </c>
      <c r="H776" s="8" t="s">
        <v>23</v>
      </c>
      <c r="I776" s="8" t="s">
        <v>108</v>
      </c>
      <c r="J776" s="8" t="s">
        <v>39</v>
      </c>
      <c r="K776" s="2">
        <v>5</v>
      </c>
      <c r="L776" s="8" t="s">
        <v>164</v>
      </c>
      <c r="M776" s="8" t="s">
        <v>28</v>
      </c>
      <c r="N776" s="8" t="s">
        <v>164</v>
      </c>
      <c r="O776" s="8" t="s">
        <v>26</v>
      </c>
      <c r="P776" s="2">
        <v>11</v>
      </c>
      <c r="Q776" s="8" t="s">
        <v>27</v>
      </c>
      <c r="R776" s="8" t="s">
        <v>30</v>
      </c>
      <c r="S776" s="8" t="s">
        <v>177</v>
      </c>
    </row>
    <row r="777" spans="1:19" x14ac:dyDescent="0.25">
      <c r="A777" s="2">
        <v>776</v>
      </c>
      <c r="B777" s="2">
        <v>22</v>
      </c>
      <c r="C777" s="8" t="s">
        <v>19</v>
      </c>
      <c r="D777" s="8" t="s">
        <v>163</v>
      </c>
      <c r="E777" s="8" t="s">
        <v>176</v>
      </c>
      <c r="F777" s="7">
        <v>349.93</v>
      </c>
      <c r="G777" s="8" t="s">
        <v>170</v>
      </c>
      <c r="H777" s="8" t="s">
        <v>92</v>
      </c>
      <c r="I777" s="8" t="s">
        <v>144</v>
      </c>
      <c r="J777" s="8" t="s">
        <v>39</v>
      </c>
      <c r="K777" s="2">
        <v>2</v>
      </c>
      <c r="L777" s="8" t="s">
        <v>26</v>
      </c>
      <c r="M777" s="8" t="s">
        <v>28</v>
      </c>
      <c r="N777" s="8" t="s">
        <v>26</v>
      </c>
      <c r="O777" s="8" t="s">
        <v>26</v>
      </c>
      <c r="P777" s="2">
        <v>11</v>
      </c>
      <c r="Q777" s="8" t="s">
        <v>46</v>
      </c>
      <c r="R777" s="8" t="s">
        <v>30</v>
      </c>
      <c r="S777" s="8" t="s">
        <v>171</v>
      </c>
    </row>
    <row r="778" spans="1:19" x14ac:dyDescent="0.25">
      <c r="A778" s="2">
        <v>777</v>
      </c>
      <c r="B778" s="2">
        <v>47</v>
      </c>
      <c r="C778" s="8" t="s">
        <v>169</v>
      </c>
      <c r="D778" s="8" t="s">
        <v>163</v>
      </c>
      <c r="E778" s="8" t="s">
        <v>176</v>
      </c>
      <c r="F778" s="7">
        <v>382.19</v>
      </c>
      <c r="G778" s="8" t="s">
        <v>170</v>
      </c>
      <c r="H778" s="8" t="s">
        <v>23</v>
      </c>
      <c r="I778" s="8" t="s">
        <v>108</v>
      </c>
      <c r="J778" s="8" t="s">
        <v>58</v>
      </c>
      <c r="K778" s="2">
        <v>4</v>
      </c>
      <c r="L778" s="8" t="s">
        <v>26</v>
      </c>
      <c r="M778" s="8" t="s">
        <v>28</v>
      </c>
      <c r="N778" s="8" t="s">
        <v>164</v>
      </c>
      <c r="O778" s="8" t="s">
        <v>164</v>
      </c>
      <c r="P778" s="2">
        <v>4</v>
      </c>
      <c r="Q778" s="8" t="s">
        <v>59</v>
      </c>
      <c r="R778" s="8" t="s">
        <v>88</v>
      </c>
      <c r="S778" s="8" t="s">
        <v>174</v>
      </c>
    </row>
    <row r="779" spans="1:19" x14ac:dyDescent="0.25">
      <c r="A779" s="2">
        <v>778</v>
      </c>
      <c r="B779" s="2">
        <v>47</v>
      </c>
      <c r="C779" s="8" t="s">
        <v>169</v>
      </c>
      <c r="D779" s="8" t="s">
        <v>183</v>
      </c>
      <c r="E779" s="8" t="s">
        <v>166</v>
      </c>
      <c r="F779" s="7">
        <v>427.96</v>
      </c>
      <c r="G779" s="8" t="s">
        <v>167</v>
      </c>
      <c r="H779" s="8" t="s">
        <v>45</v>
      </c>
      <c r="I779" s="8" t="s">
        <v>53</v>
      </c>
      <c r="J779" s="8" t="s">
        <v>58</v>
      </c>
      <c r="K779" s="2">
        <v>1</v>
      </c>
      <c r="L779" s="8" t="s">
        <v>164</v>
      </c>
      <c r="M779" s="8" t="s">
        <v>55</v>
      </c>
      <c r="N779" s="8" t="s">
        <v>26</v>
      </c>
      <c r="O779" s="8" t="s">
        <v>26</v>
      </c>
      <c r="P779" s="2">
        <v>6</v>
      </c>
      <c r="Q779" s="8" t="s">
        <v>35</v>
      </c>
      <c r="R779" s="8" t="s">
        <v>30</v>
      </c>
      <c r="S779" s="8" t="s">
        <v>174</v>
      </c>
    </row>
    <row r="780" spans="1:19" x14ac:dyDescent="0.25">
      <c r="A780" s="2">
        <v>779</v>
      </c>
      <c r="B780" s="2">
        <v>34</v>
      </c>
      <c r="C780" s="8" t="s">
        <v>169</v>
      </c>
      <c r="D780" s="8" t="s">
        <v>180</v>
      </c>
      <c r="E780" s="8" t="s">
        <v>69</v>
      </c>
      <c r="F780" s="7">
        <v>486.7</v>
      </c>
      <c r="G780" s="8" t="s">
        <v>173</v>
      </c>
      <c r="H780" s="8" t="s">
        <v>92</v>
      </c>
      <c r="I780" s="8" t="s">
        <v>53</v>
      </c>
      <c r="J780" s="8" t="s">
        <v>25</v>
      </c>
      <c r="K780" s="2">
        <v>5</v>
      </c>
      <c r="L780" s="8" t="s">
        <v>164</v>
      </c>
      <c r="M780" s="8" t="s">
        <v>28</v>
      </c>
      <c r="N780" s="8" t="s">
        <v>26</v>
      </c>
      <c r="O780" s="8" t="s">
        <v>164</v>
      </c>
      <c r="P780" s="2">
        <v>9</v>
      </c>
      <c r="Q780" s="8" t="s">
        <v>35</v>
      </c>
      <c r="R780" s="8" t="s">
        <v>41</v>
      </c>
      <c r="S780" s="8" t="s">
        <v>175</v>
      </c>
    </row>
    <row r="781" spans="1:19" x14ac:dyDescent="0.25">
      <c r="A781" s="2">
        <v>780</v>
      </c>
      <c r="B781" s="2">
        <v>64</v>
      </c>
      <c r="C781" s="8" t="s">
        <v>169</v>
      </c>
      <c r="D781" s="8" t="s">
        <v>182</v>
      </c>
      <c r="E781" s="8" t="s">
        <v>21</v>
      </c>
      <c r="F781" s="7">
        <v>140.66</v>
      </c>
      <c r="G781" s="8" t="s">
        <v>173</v>
      </c>
      <c r="H781" s="8" t="s">
        <v>23</v>
      </c>
      <c r="I781" s="8" t="s">
        <v>144</v>
      </c>
      <c r="J781" s="8" t="s">
        <v>25</v>
      </c>
      <c r="K781" s="2">
        <v>5</v>
      </c>
      <c r="L781" s="8" t="s">
        <v>164</v>
      </c>
      <c r="M781" s="8" t="s">
        <v>28</v>
      </c>
      <c r="N781" s="8" t="s">
        <v>26</v>
      </c>
      <c r="O781" s="8" t="s">
        <v>164</v>
      </c>
      <c r="P781" s="2">
        <v>7</v>
      </c>
      <c r="Q781" s="8" t="s">
        <v>27</v>
      </c>
      <c r="R781" s="8" t="s">
        <v>88</v>
      </c>
      <c r="S781" s="8" t="s">
        <v>177</v>
      </c>
    </row>
    <row r="782" spans="1:19" x14ac:dyDescent="0.25">
      <c r="A782" s="2">
        <v>781</v>
      </c>
      <c r="B782" s="2">
        <v>40</v>
      </c>
      <c r="C782" s="8" t="s">
        <v>169</v>
      </c>
      <c r="D782" s="8" t="s">
        <v>183</v>
      </c>
      <c r="E782" s="8" t="s">
        <v>176</v>
      </c>
      <c r="F782" s="7">
        <v>360.89</v>
      </c>
      <c r="G782" s="8" t="s">
        <v>173</v>
      </c>
      <c r="H782" s="8" t="s">
        <v>38</v>
      </c>
      <c r="I782" s="8" t="s">
        <v>96</v>
      </c>
      <c r="J782" s="8" t="s">
        <v>39</v>
      </c>
      <c r="K782" s="2">
        <v>4</v>
      </c>
      <c r="L782" s="8" t="s">
        <v>164</v>
      </c>
      <c r="M782" s="8" t="s">
        <v>28</v>
      </c>
      <c r="N782" s="8" t="s">
        <v>164</v>
      </c>
      <c r="O782" s="8" t="s">
        <v>164</v>
      </c>
      <c r="P782" s="2">
        <v>12</v>
      </c>
      <c r="Q782" s="8" t="s">
        <v>59</v>
      </c>
      <c r="R782" s="8" t="s">
        <v>41</v>
      </c>
      <c r="S782" s="8" t="s">
        <v>174</v>
      </c>
    </row>
    <row r="783" spans="1:19" x14ac:dyDescent="0.25">
      <c r="A783" s="2">
        <v>782</v>
      </c>
      <c r="B783" s="2">
        <v>32</v>
      </c>
      <c r="C783" s="8" t="s">
        <v>169</v>
      </c>
      <c r="D783" s="8" t="s">
        <v>181</v>
      </c>
      <c r="E783" s="8" t="s">
        <v>176</v>
      </c>
      <c r="F783" s="7">
        <v>203.19</v>
      </c>
      <c r="G783" s="8" t="s">
        <v>173</v>
      </c>
      <c r="H783" s="8" t="s">
        <v>23</v>
      </c>
      <c r="I783" s="8" t="s">
        <v>94</v>
      </c>
      <c r="J783" s="8" t="s">
        <v>39</v>
      </c>
      <c r="K783" s="2">
        <v>3</v>
      </c>
      <c r="L783" s="8" t="s">
        <v>26</v>
      </c>
      <c r="M783" s="8" t="s">
        <v>55</v>
      </c>
      <c r="N783" s="8" t="s">
        <v>26</v>
      </c>
      <c r="O783" s="8" t="s">
        <v>164</v>
      </c>
      <c r="P783" s="2">
        <v>8</v>
      </c>
      <c r="Q783" s="8" t="s">
        <v>59</v>
      </c>
      <c r="R783" s="8" t="s">
        <v>30</v>
      </c>
      <c r="S783" s="8" t="s">
        <v>175</v>
      </c>
    </row>
    <row r="784" spans="1:19" x14ac:dyDescent="0.25">
      <c r="A784" s="2">
        <v>783</v>
      </c>
      <c r="B784" s="2">
        <v>54</v>
      </c>
      <c r="C784" s="8" t="s">
        <v>169</v>
      </c>
      <c r="D784" s="8" t="s">
        <v>183</v>
      </c>
      <c r="E784" s="8" t="s">
        <v>69</v>
      </c>
      <c r="F784" s="7">
        <v>341.77</v>
      </c>
      <c r="G784" s="8" t="s">
        <v>167</v>
      </c>
      <c r="H784" s="8" t="s">
        <v>92</v>
      </c>
      <c r="I784" s="8" t="s">
        <v>108</v>
      </c>
      <c r="J784" s="8" t="s">
        <v>54</v>
      </c>
      <c r="K784" s="2">
        <v>2</v>
      </c>
      <c r="L784" s="8" t="s">
        <v>26</v>
      </c>
      <c r="M784" s="8" t="s">
        <v>28</v>
      </c>
      <c r="N784" s="8" t="s">
        <v>164</v>
      </c>
      <c r="O784" s="8" t="s">
        <v>164</v>
      </c>
      <c r="P784" s="2">
        <v>5</v>
      </c>
      <c r="Q784" s="8" t="s">
        <v>168</v>
      </c>
      <c r="R784" s="8" t="s">
        <v>88</v>
      </c>
      <c r="S784" s="8" t="s">
        <v>165</v>
      </c>
    </row>
    <row r="785" spans="1:19" x14ac:dyDescent="0.25">
      <c r="A785" s="2">
        <v>784</v>
      </c>
      <c r="B785" s="2">
        <v>38</v>
      </c>
      <c r="C785" s="8" t="s">
        <v>169</v>
      </c>
      <c r="D785" s="8" t="s">
        <v>181</v>
      </c>
      <c r="E785" s="8" t="s">
        <v>69</v>
      </c>
      <c r="F785" s="7">
        <v>243.23</v>
      </c>
      <c r="G785" s="8" t="s">
        <v>85</v>
      </c>
      <c r="H785" s="8" t="s">
        <v>38</v>
      </c>
      <c r="I785" s="8" t="s">
        <v>96</v>
      </c>
      <c r="J785" s="8" t="s">
        <v>58</v>
      </c>
      <c r="K785" s="2">
        <v>2</v>
      </c>
      <c r="L785" s="8" t="s">
        <v>26</v>
      </c>
      <c r="M785" s="8" t="s">
        <v>55</v>
      </c>
      <c r="N785" s="8" t="s">
        <v>164</v>
      </c>
      <c r="O785" s="8" t="s">
        <v>164</v>
      </c>
      <c r="P785" s="2">
        <v>4</v>
      </c>
      <c r="Q785" s="8" t="s">
        <v>35</v>
      </c>
      <c r="R785" s="8" t="s">
        <v>88</v>
      </c>
      <c r="S785" s="8" t="s">
        <v>175</v>
      </c>
    </row>
    <row r="786" spans="1:19" x14ac:dyDescent="0.25">
      <c r="A786" s="2">
        <v>785</v>
      </c>
      <c r="B786" s="2">
        <v>31</v>
      </c>
      <c r="C786" s="8" t="s">
        <v>19</v>
      </c>
      <c r="D786" s="8" t="s">
        <v>163</v>
      </c>
      <c r="E786" s="8" t="s">
        <v>178</v>
      </c>
      <c r="F786" s="7">
        <v>496.95</v>
      </c>
      <c r="G786" s="8" t="s">
        <v>167</v>
      </c>
      <c r="H786" s="8" t="s">
        <v>45</v>
      </c>
      <c r="I786" s="8" t="s">
        <v>96</v>
      </c>
      <c r="J786" s="8" t="s">
        <v>39</v>
      </c>
      <c r="K786" s="2">
        <v>1</v>
      </c>
      <c r="L786" s="8" t="s">
        <v>26</v>
      </c>
      <c r="M786" s="8" t="s">
        <v>28</v>
      </c>
      <c r="N786" s="8" t="s">
        <v>26</v>
      </c>
      <c r="O786" s="8" t="s">
        <v>164</v>
      </c>
      <c r="P786" s="2">
        <v>6</v>
      </c>
      <c r="Q786" s="8" t="s">
        <v>168</v>
      </c>
      <c r="R786" s="8" t="s">
        <v>88</v>
      </c>
      <c r="S786" s="8" t="s">
        <v>175</v>
      </c>
    </row>
    <row r="787" spans="1:19" x14ac:dyDescent="0.25">
      <c r="A787" s="2">
        <v>786</v>
      </c>
      <c r="B787" s="2">
        <v>19</v>
      </c>
      <c r="C787" s="8" t="s">
        <v>19</v>
      </c>
      <c r="D787" s="8" t="s">
        <v>185</v>
      </c>
      <c r="E787" s="8" t="s">
        <v>69</v>
      </c>
      <c r="F787" s="7">
        <v>367.16</v>
      </c>
      <c r="G787" s="8" t="s">
        <v>85</v>
      </c>
      <c r="H787" s="8" t="s">
        <v>45</v>
      </c>
      <c r="I787" s="8" t="s">
        <v>108</v>
      </c>
      <c r="J787" s="8" t="s">
        <v>58</v>
      </c>
      <c r="K787" s="2">
        <v>3</v>
      </c>
      <c r="L787" s="8" t="s">
        <v>26</v>
      </c>
      <c r="M787" s="8" t="s">
        <v>55</v>
      </c>
      <c r="N787" s="8" t="s">
        <v>26</v>
      </c>
      <c r="O787" s="8" t="s">
        <v>26</v>
      </c>
      <c r="P787" s="2">
        <v>1</v>
      </c>
      <c r="Q787" s="8" t="s">
        <v>59</v>
      </c>
      <c r="R787" s="8" t="s">
        <v>30</v>
      </c>
      <c r="S787" s="8" t="s">
        <v>179</v>
      </c>
    </row>
    <row r="788" spans="1:19" x14ac:dyDescent="0.25">
      <c r="A788" s="2">
        <v>787</v>
      </c>
      <c r="B788" s="2">
        <v>28</v>
      </c>
      <c r="C788" s="8" t="s">
        <v>19</v>
      </c>
      <c r="D788" s="8" t="s">
        <v>183</v>
      </c>
      <c r="E788" s="8" t="s">
        <v>176</v>
      </c>
      <c r="F788" s="7">
        <v>476.72</v>
      </c>
      <c r="G788" s="8" t="s">
        <v>172</v>
      </c>
      <c r="H788" s="8" t="s">
        <v>23</v>
      </c>
      <c r="I788" s="8" t="s">
        <v>94</v>
      </c>
      <c r="J788" s="8" t="s">
        <v>39</v>
      </c>
      <c r="K788" s="2">
        <v>2</v>
      </c>
      <c r="L788" s="8" t="s">
        <v>164</v>
      </c>
      <c r="M788" s="8" t="s">
        <v>28</v>
      </c>
      <c r="N788" s="8" t="s">
        <v>164</v>
      </c>
      <c r="O788" s="8" t="s">
        <v>26</v>
      </c>
      <c r="P788" s="2">
        <v>14</v>
      </c>
      <c r="Q788" s="8" t="s">
        <v>27</v>
      </c>
      <c r="R788" s="8" t="s">
        <v>41</v>
      </c>
      <c r="S788" s="8" t="s">
        <v>171</v>
      </c>
    </row>
    <row r="789" spans="1:19" x14ac:dyDescent="0.25">
      <c r="A789" s="2">
        <v>788</v>
      </c>
      <c r="B789" s="2">
        <v>56</v>
      </c>
      <c r="C789" s="8" t="s">
        <v>19</v>
      </c>
      <c r="D789" s="8" t="s">
        <v>181</v>
      </c>
      <c r="E789" s="8" t="s">
        <v>166</v>
      </c>
      <c r="F789" s="7">
        <v>419.14</v>
      </c>
      <c r="G789" s="8" t="s">
        <v>172</v>
      </c>
      <c r="H789" s="8" t="s">
        <v>45</v>
      </c>
      <c r="I789" s="8" t="s">
        <v>108</v>
      </c>
      <c r="J789" s="8" t="s">
        <v>25</v>
      </c>
      <c r="K789" s="2">
        <v>1</v>
      </c>
      <c r="L789" s="8" t="s">
        <v>26</v>
      </c>
      <c r="M789" s="8" t="s">
        <v>28</v>
      </c>
      <c r="N789" s="8" t="s">
        <v>164</v>
      </c>
      <c r="O789" s="8" t="s">
        <v>164</v>
      </c>
      <c r="P789" s="2">
        <v>7</v>
      </c>
      <c r="Q789" s="8" t="s">
        <v>27</v>
      </c>
      <c r="R789" s="8" t="s">
        <v>88</v>
      </c>
      <c r="S789" s="8" t="s">
        <v>165</v>
      </c>
    </row>
    <row r="790" spans="1:19" x14ac:dyDescent="0.25">
      <c r="A790" s="2">
        <v>789</v>
      </c>
      <c r="B790" s="2">
        <v>55</v>
      </c>
      <c r="C790" s="8" t="s">
        <v>19</v>
      </c>
      <c r="D790" s="8" t="s">
        <v>183</v>
      </c>
      <c r="E790" s="8" t="s">
        <v>21</v>
      </c>
      <c r="F790" s="7">
        <v>452.42</v>
      </c>
      <c r="G790" s="8" t="s">
        <v>85</v>
      </c>
      <c r="H790" s="8" t="s">
        <v>23</v>
      </c>
      <c r="I790" s="8" t="s">
        <v>94</v>
      </c>
      <c r="J790" s="8" t="s">
        <v>39</v>
      </c>
      <c r="K790" s="2">
        <v>3</v>
      </c>
      <c r="L790" s="8" t="s">
        <v>26</v>
      </c>
      <c r="M790" s="8" t="s">
        <v>55</v>
      </c>
      <c r="N790" s="8" t="s">
        <v>26</v>
      </c>
      <c r="O790" s="8" t="s">
        <v>26</v>
      </c>
      <c r="P790" s="2">
        <v>11</v>
      </c>
      <c r="Q790" s="8" t="s">
        <v>46</v>
      </c>
      <c r="R790" s="8" t="s">
        <v>41</v>
      </c>
      <c r="S790" s="8" t="s">
        <v>165</v>
      </c>
    </row>
    <row r="791" spans="1:19" x14ac:dyDescent="0.25">
      <c r="A791" s="2">
        <v>790</v>
      </c>
      <c r="B791" s="2">
        <v>51</v>
      </c>
      <c r="C791" s="8" t="s">
        <v>19</v>
      </c>
      <c r="D791" s="8" t="s">
        <v>185</v>
      </c>
      <c r="E791" s="8" t="s">
        <v>178</v>
      </c>
      <c r="F791" s="7">
        <v>409.07</v>
      </c>
      <c r="G791" s="8" t="s">
        <v>167</v>
      </c>
      <c r="H791" s="8" t="s">
        <v>23</v>
      </c>
      <c r="I791" s="8" t="s">
        <v>144</v>
      </c>
      <c r="J791" s="8" t="s">
        <v>25</v>
      </c>
      <c r="K791" s="2">
        <v>5</v>
      </c>
      <c r="L791" s="8" t="s">
        <v>164</v>
      </c>
      <c r="M791" s="8" t="s">
        <v>28</v>
      </c>
      <c r="N791" s="8" t="s">
        <v>164</v>
      </c>
      <c r="O791" s="8" t="s">
        <v>164</v>
      </c>
      <c r="P791" s="2">
        <v>3</v>
      </c>
      <c r="Q791" s="8" t="s">
        <v>27</v>
      </c>
      <c r="R791" s="8" t="s">
        <v>30</v>
      </c>
      <c r="S791" s="8" t="s">
        <v>165</v>
      </c>
    </row>
    <row r="792" spans="1:19" x14ac:dyDescent="0.25">
      <c r="A792" s="2">
        <v>791</v>
      </c>
      <c r="B792" s="2">
        <v>55</v>
      </c>
      <c r="C792" s="8" t="s">
        <v>169</v>
      </c>
      <c r="D792" s="8" t="s">
        <v>163</v>
      </c>
      <c r="E792" s="8" t="s">
        <v>166</v>
      </c>
      <c r="F792" s="7">
        <v>234.99</v>
      </c>
      <c r="G792" s="8" t="s">
        <v>170</v>
      </c>
      <c r="H792" s="8" t="s">
        <v>23</v>
      </c>
      <c r="I792" s="8" t="s">
        <v>94</v>
      </c>
      <c r="J792" s="8" t="s">
        <v>54</v>
      </c>
      <c r="K792" s="2">
        <v>1</v>
      </c>
      <c r="L792" s="8" t="s">
        <v>26</v>
      </c>
      <c r="M792" s="8" t="s">
        <v>28</v>
      </c>
      <c r="N792" s="8" t="s">
        <v>164</v>
      </c>
      <c r="O792" s="8" t="s">
        <v>164</v>
      </c>
      <c r="P792" s="2">
        <v>0</v>
      </c>
      <c r="Q792" s="8" t="s">
        <v>35</v>
      </c>
      <c r="R792" s="8" t="s">
        <v>30</v>
      </c>
      <c r="S792" s="8" t="s">
        <v>165</v>
      </c>
    </row>
    <row r="793" spans="1:19" x14ac:dyDescent="0.25">
      <c r="A793" s="2">
        <v>792</v>
      </c>
      <c r="B793" s="2">
        <v>51</v>
      </c>
      <c r="C793" s="8" t="s">
        <v>169</v>
      </c>
      <c r="D793" s="8" t="s">
        <v>183</v>
      </c>
      <c r="E793" s="8" t="s">
        <v>21</v>
      </c>
      <c r="F793" s="7">
        <v>133.38</v>
      </c>
      <c r="G793" s="8" t="s">
        <v>167</v>
      </c>
      <c r="H793" s="8" t="s">
        <v>23</v>
      </c>
      <c r="I793" s="8" t="s">
        <v>96</v>
      </c>
      <c r="J793" s="8" t="s">
        <v>54</v>
      </c>
      <c r="K793" s="2">
        <v>3</v>
      </c>
      <c r="L793" s="8" t="s">
        <v>26</v>
      </c>
      <c r="M793" s="8" t="s">
        <v>28</v>
      </c>
      <c r="N793" s="8" t="s">
        <v>164</v>
      </c>
      <c r="O793" s="8" t="s">
        <v>26</v>
      </c>
      <c r="P793" s="2">
        <v>2</v>
      </c>
      <c r="Q793" s="8" t="s">
        <v>46</v>
      </c>
      <c r="R793" s="8" t="s">
        <v>41</v>
      </c>
      <c r="S793" s="8" t="s">
        <v>165</v>
      </c>
    </row>
    <row r="794" spans="1:19" x14ac:dyDescent="0.25">
      <c r="A794" s="2">
        <v>793</v>
      </c>
      <c r="B794" s="2">
        <v>35</v>
      </c>
      <c r="C794" s="8" t="s">
        <v>19</v>
      </c>
      <c r="D794" s="8" t="s">
        <v>73</v>
      </c>
      <c r="E794" s="8" t="s">
        <v>21</v>
      </c>
      <c r="F794" s="7">
        <v>191.46</v>
      </c>
      <c r="G794" s="8" t="s">
        <v>170</v>
      </c>
      <c r="H794" s="8" t="s">
        <v>92</v>
      </c>
      <c r="I794" s="8" t="s">
        <v>144</v>
      </c>
      <c r="J794" s="8" t="s">
        <v>54</v>
      </c>
      <c r="K794" s="2">
        <v>4</v>
      </c>
      <c r="L794" s="8" t="s">
        <v>164</v>
      </c>
      <c r="M794" s="8" t="s">
        <v>28</v>
      </c>
      <c r="N794" s="8" t="s">
        <v>26</v>
      </c>
      <c r="O794" s="8" t="s">
        <v>26</v>
      </c>
      <c r="P794" s="2">
        <v>12</v>
      </c>
      <c r="Q794" s="8" t="s">
        <v>35</v>
      </c>
      <c r="R794" s="8" t="s">
        <v>88</v>
      </c>
      <c r="S794" s="8" t="s">
        <v>175</v>
      </c>
    </row>
    <row r="795" spans="1:19" x14ac:dyDescent="0.25">
      <c r="A795" s="2">
        <v>794</v>
      </c>
      <c r="B795" s="2">
        <v>47</v>
      </c>
      <c r="C795" s="8" t="s">
        <v>19</v>
      </c>
      <c r="D795" s="8" t="s">
        <v>181</v>
      </c>
      <c r="E795" s="8" t="s">
        <v>21</v>
      </c>
      <c r="F795" s="7">
        <v>19.920000000000002</v>
      </c>
      <c r="G795" s="8" t="s">
        <v>167</v>
      </c>
      <c r="H795" s="8" t="s">
        <v>92</v>
      </c>
      <c r="I795" s="8" t="s">
        <v>53</v>
      </c>
      <c r="J795" s="8" t="s">
        <v>39</v>
      </c>
      <c r="K795" s="2">
        <v>2</v>
      </c>
      <c r="L795" s="8" t="s">
        <v>164</v>
      </c>
      <c r="M795" s="8" t="s">
        <v>55</v>
      </c>
      <c r="N795" s="8" t="s">
        <v>26</v>
      </c>
      <c r="O795" s="8" t="s">
        <v>164</v>
      </c>
      <c r="P795" s="2">
        <v>8</v>
      </c>
      <c r="Q795" s="8" t="s">
        <v>168</v>
      </c>
      <c r="R795" s="8" t="s">
        <v>41</v>
      </c>
      <c r="S795" s="8" t="s">
        <v>174</v>
      </c>
    </row>
    <row r="796" spans="1:19" x14ac:dyDescent="0.25">
      <c r="A796" s="2">
        <v>795</v>
      </c>
      <c r="B796" s="2">
        <v>32</v>
      </c>
      <c r="C796" s="8" t="s">
        <v>169</v>
      </c>
      <c r="D796" s="8" t="s">
        <v>185</v>
      </c>
      <c r="E796" s="8" t="s">
        <v>166</v>
      </c>
      <c r="F796" s="7">
        <v>266.76</v>
      </c>
      <c r="G796" s="8" t="s">
        <v>173</v>
      </c>
      <c r="H796" s="8" t="s">
        <v>38</v>
      </c>
      <c r="I796" s="8" t="s">
        <v>144</v>
      </c>
      <c r="J796" s="8" t="s">
        <v>54</v>
      </c>
      <c r="K796" s="2">
        <v>1</v>
      </c>
      <c r="L796" s="8" t="s">
        <v>26</v>
      </c>
      <c r="M796" s="8" t="s">
        <v>55</v>
      </c>
      <c r="N796" s="8" t="s">
        <v>26</v>
      </c>
      <c r="O796" s="8" t="s">
        <v>26</v>
      </c>
      <c r="P796" s="2">
        <v>3</v>
      </c>
      <c r="Q796" s="8" t="s">
        <v>168</v>
      </c>
      <c r="R796" s="8" t="s">
        <v>88</v>
      </c>
      <c r="S796" s="8" t="s">
        <v>175</v>
      </c>
    </row>
    <row r="797" spans="1:19" x14ac:dyDescent="0.25">
      <c r="A797" s="2">
        <v>796</v>
      </c>
      <c r="B797" s="2">
        <v>44</v>
      </c>
      <c r="C797" s="8" t="s">
        <v>169</v>
      </c>
      <c r="D797" s="8" t="s">
        <v>181</v>
      </c>
      <c r="E797" s="8" t="s">
        <v>178</v>
      </c>
      <c r="F797" s="7">
        <v>257.48</v>
      </c>
      <c r="G797" s="8" t="s">
        <v>173</v>
      </c>
      <c r="H797" s="8" t="s">
        <v>38</v>
      </c>
      <c r="I797" s="8" t="s">
        <v>94</v>
      </c>
      <c r="J797" s="8" t="s">
        <v>39</v>
      </c>
      <c r="K797" s="2">
        <v>5</v>
      </c>
      <c r="L797" s="8" t="s">
        <v>164</v>
      </c>
      <c r="M797" s="8" t="s">
        <v>55</v>
      </c>
      <c r="N797" s="8" t="s">
        <v>164</v>
      </c>
      <c r="O797" s="8" t="s">
        <v>164</v>
      </c>
      <c r="P797" s="2">
        <v>14</v>
      </c>
      <c r="Q797" s="8" t="s">
        <v>27</v>
      </c>
      <c r="R797" s="8" t="s">
        <v>88</v>
      </c>
      <c r="S797" s="8" t="s">
        <v>174</v>
      </c>
    </row>
    <row r="798" spans="1:19" x14ac:dyDescent="0.25">
      <c r="A798" s="2">
        <v>797</v>
      </c>
      <c r="B798" s="2">
        <v>51</v>
      </c>
      <c r="C798" s="8" t="s">
        <v>169</v>
      </c>
      <c r="D798" s="8" t="s">
        <v>181</v>
      </c>
      <c r="E798" s="8" t="s">
        <v>178</v>
      </c>
      <c r="F798" s="7">
        <v>267.37</v>
      </c>
      <c r="G798" s="8" t="s">
        <v>172</v>
      </c>
      <c r="H798" s="8" t="s">
        <v>45</v>
      </c>
      <c r="I798" s="8" t="s">
        <v>144</v>
      </c>
      <c r="J798" s="8" t="s">
        <v>58</v>
      </c>
      <c r="K798" s="2">
        <v>1</v>
      </c>
      <c r="L798" s="8" t="s">
        <v>26</v>
      </c>
      <c r="M798" s="8" t="s">
        <v>55</v>
      </c>
      <c r="N798" s="8" t="s">
        <v>26</v>
      </c>
      <c r="O798" s="8" t="s">
        <v>26</v>
      </c>
      <c r="P798" s="2">
        <v>9</v>
      </c>
      <c r="Q798" s="8" t="s">
        <v>46</v>
      </c>
      <c r="R798" s="8" t="s">
        <v>41</v>
      </c>
      <c r="S798" s="8" t="s">
        <v>165</v>
      </c>
    </row>
    <row r="799" spans="1:19" x14ac:dyDescent="0.25">
      <c r="A799" s="2">
        <v>798</v>
      </c>
      <c r="B799" s="2">
        <v>55</v>
      </c>
      <c r="C799" s="8" t="s">
        <v>19</v>
      </c>
      <c r="D799" s="8" t="s">
        <v>184</v>
      </c>
      <c r="E799" s="8" t="s">
        <v>21</v>
      </c>
      <c r="F799" s="7">
        <v>487.28</v>
      </c>
      <c r="G799" s="8" t="s">
        <v>172</v>
      </c>
      <c r="H799" s="8" t="s">
        <v>92</v>
      </c>
      <c r="I799" s="8" t="s">
        <v>144</v>
      </c>
      <c r="J799" s="8" t="s">
        <v>25</v>
      </c>
      <c r="K799" s="2">
        <v>2</v>
      </c>
      <c r="L799" s="8" t="s">
        <v>26</v>
      </c>
      <c r="M799" s="8" t="s">
        <v>55</v>
      </c>
      <c r="N799" s="8" t="s">
        <v>26</v>
      </c>
      <c r="O799" s="8" t="s">
        <v>164</v>
      </c>
      <c r="P799" s="2">
        <v>9</v>
      </c>
      <c r="Q799" s="8" t="s">
        <v>35</v>
      </c>
      <c r="R799" s="8" t="s">
        <v>88</v>
      </c>
      <c r="S799" s="8" t="s">
        <v>165</v>
      </c>
    </row>
    <row r="800" spans="1:19" x14ac:dyDescent="0.25">
      <c r="A800" s="2">
        <v>799</v>
      </c>
      <c r="B800" s="2">
        <v>50</v>
      </c>
      <c r="C800" s="8" t="s">
        <v>169</v>
      </c>
      <c r="D800" s="8" t="s">
        <v>185</v>
      </c>
      <c r="E800" s="8" t="s">
        <v>166</v>
      </c>
      <c r="F800" s="7">
        <v>456.61</v>
      </c>
      <c r="G800" s="8" t="s">
        <v>85</v>
      </c>
      <c r="H800" s="8" t="s">
        <v>38</v>
      </c>
      <c r="I800" s="8" t="s">
        <v>53</v>
      </c>
      <c r="J800" s="8" t="s">
        <v>58</v>
      </c>
      <c r="K800" s="2">
        <v>2</v>
      </c>
      <c r="L800" s="8" t="s">
        <v>164</v>
      </c>
      <c r="M800" s="8" t="s">
        <v>55</v>
      </c>
      <c r="N800" s="8" t="s">
        <v>164</v>
      </c>
      <c r="O800" s="8" t="s">
        <v>164</v>
      </c>
      <c r="P800" s="2">
        <v>13</v>
      </c>
      <c r="Q800" s="8" t="s">
        <v>35</v>
      </c>
      <c r="R800" s="8" t="s">
        <v>88</v>
      </c>
      <c r="S800" s="8" t="s">
        <v>165</v>
      </c>
    </row>
    <row r="801" spans="1:19" x14ac:dyDescent="0.25">
      <c r="A801" s="2">
        <v>800</v>
      </c>
      <c r="B801" s="2">
        <v>41</v>
      </c>
      <c r="C801" s="8" t="s">
        <v>19</v>
      </c>
      <c r="D801" s="8" t="s">
        <v>183</v>
      </c>
      <c r="E801" s="8" t="s">
        <v>21</v>
      </c>
      <c r="F801" s="7">
        <v>89.24</v>
      </c>
      <c r="G801" s="8" t="s">
        <v>170</v>
      </c>
      <c r="H801" s="8" t="s">
        <v>92</v>
      </c>
      <c r="I801" s="8" t="s">
        <v>94</v>
      </c>
      <c r="J801" s="8" t="s">
        <v>39</v>
      </c>
      <c r="K801" s="2">
        <v>3</v>
      </c>
      <c r="L801" s="8" t="s">
        <v>26</v>
      </c>
      <c r="M801" s="8" t="s">
        <v>55</v>
      </c>
      <c r="N801" s="8" t="s">
        <v>26</v>
      </c>
      <c r="O801" s="8" t="s">
        <v>164</v>
      </c>
      <c r="P801" s="2">
        <v>10</v>
      </c>
      <c r="Q801" s="8" t="s">
        <v>59</v>
      </c>
      <c r="R801" s="8" t="s">
        <v>88</v>
      </c>
      <c r="S801" s="8" t="s">
        <v>174</v>
      </c>
    </row>
    <row r="802" spans="1:19" x14ac:dyDescent="0.25">
      <c r="A802" s="2">
        <v>801</v>
      </c>
      <c r="B802" s="2">
        <v>32</v>
      </c>
      <c r="C802" s="8" t="s">
        <v>19</v>
      </c>
      <c r="D802" s="8" t="s">
        <v>181</v>
      </c>
      <c r="E802" s="8" t="s">
        <v>69</v>
      </c>
      <c r="F802" s="7">
        <v>190.75</v>
      </c>
      <c r="G802" s="8" t="s">
        <v>173</v>
      </c>
      <c r="H802" s="8" t="s">
        <v>92</v>
      </c>
      <c r="I802" s="8" t="s">
        <v>96</v>
      </c>
      <c r="J802" s="8" t="s">
        <v>54</v>
      </c>
      <c r="K802" s="2">
        <v>5</v>
      </c>
      <c r="L802" s="8" t="s">
        <v>164</v>
      </c>
      <c r="M802" s="8" t="s">
        <v>55</v>
      </c>
      <c r="N802" s="8" t="s">
        <v>26</v>
      </c>
      <c r="O802" s="8" t="s">
        <v>26</v>
      </c>
      <c r="P802" s="2">
        <v>2</v>
      </c>
      <c r="Q802" s="8" t="s">
        <v>27</v>
      </c>
      <c r="R802" s="8" t="s">
        <v>30</v>
      </c>
      <c r="S802" s="8" t="s">
        <v>175</v>
      </c>
    </row>
    <row r="803" spans="1:19" x14ac:dyDescent="0.25">
      <c r="A803" s="2">
        <v>802</v>
      </c>
      <c r="B803" s="2">
        <v>47</v>
      </c>
      <c r="C803" s="8" t="s">
        <v>169</v>
      </c>
      <c r="D803" s="8" t="s">
        <v>180</v>
      </c>
      <c r="E803" s="8" t="s">
        <v>178</v>
      </c>
      <c r="F803" s="7">
        <v>217.74</v>
      </c>
      <c r="G803" s="8" t="s">
        <v>167</v>
      </c>
      <c r="H803" s="8" t="s">
        <v>45</v>
      </c>
      <c r="I803" s="8" t="s">
        <v>144</v>
      </c>
      <c r="J803" s="8" t="s">
        <v>25</v>
      </c>
      <c r="K803" s="2">
        <v>3</v>
      </c>
      <c r="L803" s="8" t="s">
        <v>164</v>
      </c>
      <c r="M803" s="8" t="s">
        <v>28</v>
      </c>
      <c r="N803" s="8" t="s">
        <v>26</v>
      </c>
      <c r="O803" s="8" t="s">
        <v>164</v>
      </c>
      <c r="P803" s="2">
        <v>3</v>
      </c>
      <c r="Q803" s="8" t="s">
        <v>168</v>
      </c>
      <c r="R803" s="8" t="s">
        <v>88</v>
      </c>
      <c r="S803" s="8" t="s">
        <v>174</v>
      </c>
    </row>
    <row r="804" spans="1:19" x14ac:dyDescent="0.25">
      <c r="A804" s="2">
        <v>803</v>
      </c>
      <c r="B804" s="2">
        <v>59</v>
      </c>
      <c r="C804" s="8" t="s">
        <v>169</v>
      </c>
      <c r="D804" s="8" t="s">
        <v>184</v>
      </c>
      <c r="E804" s="8" t="s">
        <v>176</v>
      </c>
      <c r="F804" s="7">
        <v>186.66</v>
      </c>
      <c r="G804" s="8" t="s">
        <v>85</v>
      </c>
      <c r="H804" s="8" t="s">
        <v>45</v>
      </c>
      <c r="I804" s="8" t="s">
        <v>108</v>
      </c>
      <c r="J804" s="8" t="s">
        <v>54</v>
      </c>
      <c r="K804" s="2">
        <v>5</v>
      </c>
      <c r="L804" s="8" t="s">
        <v>26</v>
      </c>
      <c r="M804" s="8" t="s">
        <v>28</v>
      </c>
      <c r="N804" s="8" t="s">
        <v>164</v>
      </c>
      <c r="O804" s="8" t="s">
        <v>164</v>
      </c>
      <c r="P804" s="2">
        <v>2</v>
      </c>
      <c r="Q804" s="8" t="s">
        <v>59</v>
      </c>
      <c r="R804" s="8" t="s">
        <v>41</v>
      </c>
      <c r="S804" s="8" t="s">
        <v>165</v>
      </c>
    </row>
    <row r="805" spans="1:19" x14ac:dyDescent="0.25">
      <c r="A805" s="2">
        <v>804</v>
      </c>
      <c r="B805" s="2">
        <v>34</v>
      </c>
      <c r="C805" s="8" t="s">
        <v>19</v>
      </c>
      <c r="D805" s="8" t="s">
        <v>73</v>
      </c>
      <c r="E805" s="8" t="s">
        <v>21</v>
      </c>
      <c r="F805" s="7">
        <v>401.26</v>
      </c>
      <c r="G805" s="8" t="s">
        <v>167</v>
      </c>
      <c r="H805" s="8" t="s">
        <v>23</v>
      </c>
      <c r="I805" s="8" t="s">
        <v>96</v>
      </c>
      <c r="J805" s="8" t="s">
        <v>58</v>
      </c>
      <c r="K805" s="2">
        <v>1</v>
      </c>
      <c r="L805" s="8" t="s">
        <v>26</v>
      </c>
      <c r="M805" s="8" t="s">
        <v>55</v>
      </c>
      <c r="N805" s="8" t="s">
        <v>164</v>
      </c>
      <c r="O805" s="8" t="s">
        <v>26</v>
      </c>
      <c r="P805" s="2">
        <v>2</v>
      </c>
      <c r="Q805" s="8" t="s">
        <v>168</v>
      </c>
      <c r="R805" s="8" t="s">
        <v>30</v>
      </c>
      <c r="S805" s="8" t="s">
        <v>175</v>
      </c>
    </row>
    <row r="806" spans="1:19" x14ac:dyDescent="0.25">
      <c r="A806" s="2">
        <v>805</v>
      </c>
      <c r="B806" s="2">
        <v>22</v>
      </c>
      <c r="C806" s="8" t="s">
        <v>169</v>
      </c>
      <c r="D806" s="8" t="s">
        <v>181</v>
      </c>
      <c r="E806" s="8" t="s">
        <v>69</v>
      </c>
      <c r="F806" s="7">
        <v>266.77999999999997</v>
      </c>
      <c r="G806" s="8" t="s">
        <v>173</v>
      </c>
      <c r="H806" s="8" t="s">
        <v>92</v>
      </c>
      <c r="I806" s="8" t="s">
        <v>144</v>
      </c>
      <c r="J806" s="8" t="s">
        <v>39</v>
      </c>
      <c r="K806" s="2">
        <v>1</v>
      </c>
      <c r="L806" s="8" t="s">
        <v>164</v>
      </c>
      <c r="M806" s="8" t="s">
        <v>55</v>
      </c>
      <c r="N806" s="8" t="s">
        <v>26</v>
      </c>
      <c r="O806" s="8" t="s">
        <v>26</v>
      </c>
      <c r="P806" s="2">
        <v>1</v>
      </c>
      <c r="Q806" s="8" t="s">
        <v>168</v>
      </c>
      <c r="R806" s="8" t="s">
        <v>88</v>
      </c>
      <c r="S806" s="8" t="s">
        <v>171</v>
      </c>
    </row>
    <row r="807" spans="1:19" x14ac:dyDescent="0.25">
      <c r="A807" s="2">
        <v>806</v>
      </c>
      <c r="B807" s="2">
        <v>46</v>
      </c>
      <c r="C807" s="8" t="s">
        <v>169</v>
      </c>
      <c r="D807" s="8" t="s">
        <v>163</v>
      </c>
      <c r="E807" s="8" t="s">
        <v>178</v>
      </c>
      <c r="F807" s="7">
        <v>290.33</v>
      </c>
      <c r="G807" s="8" t="s">
        <v>173</v>
      </c>
      <c r="H807" s="8" t="s">
        <v>23</v>
      </c>
      <c r="I807" s="8" t="s">
        <v>96</v>
      </c>
      <c r="J807" s="8" t="s">
        <v>25</v>
      </c>
      <c r="K807" s="2">
        <v>3</v>
      </c>
      <c r="L807" s="8" t="s">
        <v>164</v>
      </c>
      <c r="M807" s="8" t="s">
        <v>55</v>
      </c>
      <c r="N807" s="8" t="s">
        <v>164</v>
      </c>
      <c r="O807" s="8" t="s">
        <v>164</v>
      </c>
      <c r="P807" s="2">
        <v>5</v>
      </c>
      <c r="Q807" s="8" t="s">
        <v>35</v>
      </c>
      <c r="R807" s="8" t="s">
        <v>30</v>
      </c>
      <c r="S807" s="8" t="s">
        <v>174</v>
      </c>
    </row>
    <row r="808" spans="1:19" x14ac:dyDescent="0.25">
      <c r="A808" s="2">
        <v>807</v>
      </c>
      <c r="B808" s="2">
        <v>21</v>
      </c>
      <c r="C808" s="8" t="s">
        <v>19</v>
      </c>
      <c r="D808" s="8" t="s">
        <v>181</v>
      </c>
      <c r="E808" s="8" t="s">
        <v>166</v>
      </c>
      <c r="F808" s="7">
        <v>427.98</v>
      </c>
      <c r="G808" s="8" t="s">
        <v>173</v>
      </c>
      <c r="H808" s="8" t="s">
        <v>23</v>
      </c>
      <c r="I808" s="8" t="s">
        <v>108</v>
      </c>
      <c r="J808" s="8" t="s">
        <v>25</v>
      </c>
      <c r="K808" s="2">
        <v>4</v>
      </c>
      <c r="L808" s="8" t="s">
        <v>164</v>
      </c>
      <c r="M808" s="8" t="s">
        <v>28</v>
      </c>
      <c r="N808" s="8" t="s">
        <v>26</v>
      </c>
      <c r="O808" s="8" t="s">
        <v>26</v>
      </c>
      <c r="P808" s="2">
        <v>12</v>
      </c>
      <c r="Q808" s="8" t="s">
        <v>168</v>
      </c>
      <c r="R808" s="8" t="s">
        <v>41</v>
      </c>
      <c r="S808" s="8" t="s">
        <v>171</v>
      </c>
    </row>
    <row r="809" spans="1:19" x14ac:dyDescent="0.25">
      <c r="A809" s="2">
        <v>808</v>
      </c>
      <c r="B809" s="2">
        <v>27</v>
      </c>
      <c r="C809" s="8" t="s">
        <v>169</v>
      </c>
      <c r="D809" s="8" t="s">
        <v>184</v>
      </c>
      <c r="E809" s="8" t="s">
        <v>178</v>
      </c>
      <c r="F809" s="7">
        <v>404.9</v>
      </c>
      <c r="G809" s="8" t="s">
        <v>173</v>
      </c>
      <c r="H809" s="8" t="s">
        <v>23</v>
      </c>
      <c r="I809" s="8" t="s">
        <v>96</v>
      </c>
      <c r="J809" s="8" t="s">
        <v>39</v>
      </c>
      <c r="K809" s="2">
        <v>2</v>
      </c>
      <c r="L809" s="8" t="s">
        <v>164</v>
      </c>
      <c r="M809" s="8" t="s">
        <v>55</v>
      </c>
      <c r="N809" s="8" t="s">
        <v>26</v>
      </c>
      <c r="O809" s="8" t="s">
        <v>164</v>
      </c>
      <c r="P809" s="2">
        <v>14</v>
      </c>
      <c r="Q809" s="8" t="s">
        <v>46</v>
      </c>
      <c r="R809" s="8" t="s">
        <v>30</v>
      </c>
      <c r="S809" s="8" t="s">
        <v>171</v>
      </c>
    </row>
    <row r="810" spans="1:19" x14ac:dyDescent="0.25">
      <c r="A810" s="2">
        <v>809</v>
      </c>
      <c r="B810" s="2">
        <v>34</v>
      </c>
      <c r="C810" s="8" t="s">
        <v>19</v>
      </c>
      <c r="D810" s="8" t="s">
        <v>183</v>
      </c>
      <c r="E810" s="8" t="s">
        <v>166</v>
      </c>
      <c r="F810" s="7">
        <v>74.78</v>
      </c>
      <c r="G810" s="8" t="s">
        <v>167</v>
      </c>
      <c r="H810" s="8" t="s">
        <v>92</v>
      </c>
      <c r="I810" s="8" t="s">
        <v>96</v>
      </c>
      <c r="J810" s="8" t="s">
        <v>39</v>
      </c>
      <c r="K810" s="2">
        <v>3</v>
      </c>
      <c r="L810" s="8" t="s">
        <v>26</v>
      </c>
      <c r="M810" s="8" t="s">
        <v>55</v>
      </c>
      <c r="N810" s="8" t="s">
        <v>26</v>
      </c>
      <c r="O810" s="8" t="s">
        <v>164</v>
      </c>
      <c r="P810" s="2">
        <v>9</v>
      </c>
      <c r="Q810" s="8" t="s">
        <v>168</v>
      </c>
      <c r="R810" s="8" t="s">
        <v>30</v>
      </c>
      <c r="S810" s="8" t="s">
        <v>175</v>
      </c>
    </row>
    <row r="811" spans="1:19" x14ac:dyDescent="0.25">
      <c r="A811" s="2">
        <v>810</v>
      </c>
      <c r="B811" s="2">
        <v>27</v>
      </c>
      <c r="C811" s="8" t="s">
        <v>19</v>
      </c>
      <c r="D811" s="8" t="s">
        <v>180</v>
      </c>
      <c r="E811" s="8" t="s">
        <v>166</v>
      </c>
      <c r="F811" s="7">
        <v>359.82</v>
      </c>
      <c r="G811" s="8" t="s">
        <v>85</v>
      </c>
      <c r="H811" s="8" t="s">
        <v>92</v>
      </c>
      <c r="I811" s="8" t="s">
        <v>108</v>
      </c>
      <c r="J811" s="8" t="s">
        <v>25</v>
      </c>
      <c r="K811" s="2">
        <v>3</v>
      </c>
      <c r="L811" s="8" t="s">
        <v>164</v>
      </c>
      <c r="M811" s="8" t="s">
        <v>55</v>
      </c>
      <c r="N811" s="8" t="s">
        <v>26</v>
      </c>
      <c r="O811" s="8" t="s">
        <v>164</v>
      </c>
      <c r="P811" s="2">
        <v>5</v>
      </c>
      <c r="Q811" s="8" t="s">
        <v>46</v>
      </c>
      <c r="R811" s="8" t="s">
        <v>88</v>
      </c>
      <c r="S811" s="8" t="s">
        <v>171</v>
      </c>
    </row>
    <row r="812" spans="1:19" x14ac:dyDescent="0.25">
      <c r="A812" s="2">
        <v>811</v>
      </c>
      <c r="B812" s="2">
        <v>34</v>
      </c>
      <c r="C812" s="8" t="s">
        <v>169</v>
      </c>
      <c r="D812" s="8" t="s">
        <v>163</v>
      </c>
      <c r="E812" s="8" t="s">
        <v>21</v>
      </c>
      <c r="F812" s="7">
        <v>223.36</v>
      </c>
      <c r="G812" s="8" t="s">
        <v>173</v>
      </c>
      <c r="H812" s="8" t="s">
        <v>23</v>
      </c>
      <c r="I812" s="8" t="s">
        <v>108</v>
      </c>
      <c r="J812" s="8" t="s">
        <v>58</v>
      </c>
      <c r="K812" s="2">
        <v>1</v>
      </c>
      <c r="L812" s="8" t="s">
        <v>26</v>
      </c>
      <c r="M812" s="8" t="s">
        <v>55</v>
      </c>
      <c r="N812" s="8" t="s">
        <v>164</v>
      </c>
      <c r="O812" s="8" t="s">
        <v>26</v>
      </c>
      <c r="P812" s="2">
        <v>9</v>
      </c>
      <c r="Q812" s="8" t="s">
        <v>168</v>
      </c>
      <c r="R812" s="8" t="s">
        <v>41</v>
      </c>
      <c r="S812" s="8" t="s">
        <v>175</v>
      </c>
    </row>
    <row r="813" spans="1:19" x14ac:dyDescent="0.25">
      <c r="A813" s="2">
        <v>812</v>
      </c>
      <c r="B813" s="2">
        <v>37</v>
      </c>
      <c r="C813" s="8" t="s">
        <v>19</v>
      </c>
      <c r="D813" s="8" t="s">
        <v>73</v>
      </c>
      <c r="E813" s="8" t="s">
        <v>21</v>
      </c>
      <c r="F813" s="7">
        <v>154.38</v>
      </c>
      <c r="G813" s="8" t="s">
        <v>172</v>
      </c>
      <c r="H813" s="8" t="s">
        <v>92</v>
      </c>
      <c r="I813" s="8" t="s">
        <v>108</v>
      </c>
      <c r="J813" s="8" t="s">
        <v>58</v>
      </c>
      <c r="K813" s="2">
        <v>2</v>
      </c>
      <c r="L813" s="8" t="s">
        <v>164</v>
      </c>
      <c r="M813" s="8" t="s">
        <v>28</v>
      </c>
      <c r="N813" s="8" t="s">
        <v>26</v>
      </c>
      <c r="O813" s="8" t="s">
        <v>26</v>
      </c>
      <c r="P813" s="2">
        <v>3</v>
      </c>
      <c r="Q813" s="8" t="s">
        <v>59</v>
      </c>
      <c r="R813" s="8" t="s">
        <v>41</v>
      </c>
      <c r="S813" s="8" t="s">
        <v>175</v>
      </c>
    </row>
    <row r="814" spans="1:19" x14ac:dyDescent="0.25">
      <c r="A814" s="2">
        <v>813</v>
      </c>
      <c r="B814" s="2">
        <v>41</v>
      </c>
      <c r="C814" s="8" t="s">
        <v>19</v>
      </c>
      <c r="D814" s="8" t="s">
        <v>163</v>
      </c>
      <c r="E814" s="8" t="s">
        <v>178</v>
      </c>
      <c r="F814" s="7">
        <v>34.51</v>
      </c>
      <c r="G814" s="8" t="s">
        <v>85</v>
      </c>
      <c r="H814" s="8" t="s">
        <v>23</v>
      </c>
      <c r="I814" s="8" t="s">
        <v>53</v>
      </c>
      <c r="J814" s="8" t="s">
        <v>54</v>
      </c>
      <c r="K814" s="2">
        <v>3</v>
      </c>
      <c r="L814" s="8" t="s">
        <v>164</v>
      </c>
      <c r="M814" s="8" t="s">
        <v>55</v>
      </c>
      <c r="N814" s="8" t="s">
        <v>164</v>
      </c>
      <c r="O814" s="8" t="s">
        <v>26</v>
      </c>
      <c r="P814" s="2">
        <v>13</v>
      </c>
      <c r="Q814" s="8" t="s">
        <v>35</v>
      </c>
      <c r="R814" s="8" t="s">
        <v>30</v>
      </c>
      <c r="S814" s="8" t="s">
        <v>174</v>
      </c>
    </row>
    <row r="815" spans="1:19" x14ac:dyDescent="0.25">
      <c r="A815" s="2">
        <v>814</v>
      </c>
      <c r="B815" s="2">
        <v>22</v>
      </c>
      <c r="C815" s="8" t="s">
        <v>169</v>
      </c>
      <c r="D815" s="8" t="s">
        <v>181</v>
      </c>
      <c r="E815" s="8" t="s">
        <v>69</v>
      </c>
      <c r="F815" s="7">
        <v>248.75</v>
      </c>
      <c r="G815" s="8" t="s">
        <v>172</v>
      </c>
      <c r="H815" s="8" t="s">
        <v>38</v>
      </c>
      <c r="I815" s="8" t="s">
        <v>108</v>
      </c>
      <c r="J815" s="8" t="s">
        <v>25</v>
      </c>
      <c r="K815" s="2">
        <v>1</v>
      </c>
      <c r="L815" s="8" t="s">
        <v>26</v>
      </c>
      <c r="M815" s="8" t="s">
        <v>28</v>
      </c>
      <c r="N815" s="8" t="s">
        <v>164</v>
      </c>
      <c r="O815" s="8" t="s">
        <v>164</v>
      </c>
      <c r="P815" s="2">
        <v>7</v>
      </c>
      <c r="Q815" s="8" t="s">
        <v>59</v>
      </c>
      <c r="R815" s="8" t="s">
        <v>88</v>
      </c>
      <c r="S815" s="8" t="s">
        <v>171</v>
      </c>
    </row>
    <row r="816" spans="1:19" x14ac:dyDescent="0.25">
      <c r="A816" s="2">
        <v>815</v>
      </c>
      <c r="B816" s="2">
        <v>51</v>
      </c>
      <c r="C816" s="8" t="s">
        <v>169</v>
      </c>
      <c r="D816" s="8" t="s">
        <v>183</v>
      </c>
      <c r="E816" s="8" t="s">
        <v>178</v>
      </c>
      <c r="F816" s="7">
        <v>184.16</v>
      </c>
      <c r="G816" s="8" t="s">
        <v>167</v>
      </c>
      <c r="H816" s="8" t="s">
        <v>92</v>
      </c>
      <c r="I816" s="8" t="s">
        <v>96</v>
      </c>
      <c r="J816" s="8" t="s">
        <v>39</v>
      </c>
      <c r="K816" s="2">
        <v>1</v>
      </c>
      <c r="L816" s="8" t="s">
        <v>26</v>
      </c>
      <c r="M816" s="8" t="s">
        <v>28</v>
      </c>
      <c r="N816" s="8" t="s">
        <v>26</v>
      </c>
      <c r="O816" s="8" t="s">
        <v>164</v>
      </c>
      <c r="P816" s="2">
        <v>5</v>
      </c>
      <c r="Q816" s="8" t="s">
        <v>35</v>
      </c>
      <c r="R816" s="8" t="s">
        <v>30</v>
      </c>
      <c r="S816" s="8" t="s">
        <v>165</v>
      </c>
    </row>
    <row r="817" spans="1:19" x14ac:dyDescent="0.25">
      <c r="A817" s="2">
        <v>816</v>
      </c>
      <c r="B817" s="2">
        <v>23</v>
      </c>
      <c r="C817" s="8" t="s">
        <v>169</v>
      </c>
      <c r="D817" s="8" t="s">
        <v>185</v>
      </c>
      <c r="E817" s="8" t="s">
        <v>176</v>
      </c>
      <c r="F817" s="7">
        <v>133.24</v>
      </c>
      <c r="G817" s="8" t="s">
        <v>173</v>
      </c>
      <c r="H817" s="8" t="s">
        <v>45</v>
      </c>
      <c r="I817" s="8" t="s">
        <v>108</v>
      </c>
      <c r="J817" s="8" t="s">
        <v>39</v>
      </c>
      <c r="K817" s="2">
        <v>3</v>
      </c>
      <c r="L817" s="8" t="s">
        <v>164</v>
      </c>
      <c r="M817" s="8" t="s">
        <v>28</v>
      </c>
      <c r="N817" s="8" t="s">
        <v>26</v>
      </c>
      <c r="O817" s="8" t="s">
        <v>164</v>
      </c>
      <c r="P817" s="2">
        <v>11</v>
      </c>
      <c r="Q817" s="8" t="s">
        <v>59</v>
      </c>
      <c r="R817" s="8" t="s">
        <v>30</v>
      </c>
      <c r="S817" s="8" t="s">
        <v>171</v>
      </c>
    </row>
    <row r="818" spans="1:19" x14ac:dyDescent="0.25">
      <c r="A818" s="2">
        <v>817</v>
      </c>
      <c r="B818" s="2">
        <v>19</v>
      </c>
      <c r="C818" s="8" t="s">
        <v>19</v>
      </c>
      <c r="D818" s="8" t="s">
        <v>180</v>
      </c>
      <c r="E818" s="8" t="s">
        <v>166</v>
      </c>
      <c r="F818" s="7">
        <v>350.39</v>
      </c>
      <c r="G818" s="8" t="s">
        <v>85</v>
      </c>
      <c r="H818" s="8" t="s">
        <v>45</v>
      </c>
      <c r="I818" s="8" t="s">
        <v>144</v>
      </c>
      <c r="J818" s="8" t="s">
        <v>39</v>
      </c>
      <c r="K818" s="2">
        <v>3</v>
      </c>
      <c r="L818" s="8" t="s">
        <v>26</v>
      </c>
      <c r="M818" s="8" t="s">
        <v>55</v>
      </c>
      <c r="N818" s="8" t="s">
        <v>26</v>
      </c>
      <c r="O818" s="8" t="s">
        <v>26</v>
      </c>
      <c r="P818" s="2">
        <v>7</v>
      </c>
      <c r="Q818" s="8" t="s">
        <v>27</v>
      </c>
      <c r="R818" s="8" t="s">
        <v>30</v>
      </c>
      <c r="S818" s="8" t="s">
        <v>179</v>
      </c>
    </row>
    <row r="819" spans="1:19" x14ac:dyDescent="0.25">
      <c r="A819" s="2">
        <v>818</v>
      </c>
      <c r="B819" s="2">
        <v>30</v>
      </c>
      <c r="C819" s="8" t="s">
        <v>19</v>
      </c>
      <c r="D819" s="8" t="s">
        <v>185</v>
      </c>
      <c r="E819" s="8" t="s">
        <v>166</v>
      </c>
      <c r="F819" s="7">
        <v>387.05</v>
      </c>
      <c r="G819" s="8" t="s">
        <v>173</v>
      </c>
      <c r="H819" s="8" t="s">
        <v>23</v>
      </c>
      <c r="I819" s="8" t="s">
        <v>108</v>
      </c>
      <c r="J819" s="8" t="s">
        <v>39</v>
      </c>
      <c r="K819" s="2">
        <v>1</v>
      </c>
      <c r="L819" s="8" t="s">
        <v>26</v>
      </c>
      <c r="M819" s="8" t="s">
        <v>28</v>
      </c>
      <c r="N819" s="8" t="s">
        <v>26</v>
      </c>
      <c r="O819" s="8" t="s">
        <v>26</v>
      </c>
      <c r="P819" s="2">
        <v>5</v>
      </c>
      <c r="Q819" s="8" t="s">
        <v>168</v>
      </c>
      <c r="R819" s="8" t="s">
        <v>88</v>
      </c>
      <c r="S819" s="8" t="s">
        <v>175</v>
      </c>
    </row>
    <row r="820" spans="1:19" x14ac:dyDescent="0.25">
      <c r="A820" s="2">
        <v>819</v>
      </c>
      <c r="B820" s="2">
        <v>60</v>
      </c>
      <c r="C820" s="8" t="s">
        <v>169</v>
      </c>
      <c r="D820" s="8" t="s">
        <v>180</v>
      </c>
      <c r="E820" s="8" t="s">
        <v>21</v>
      </c>
      <c r="F820" s="7">
        <v>129.94999999999999</v>
      </c>
      <c r="G820" s="8" t="s">
        <v>173</v>
      </c>
      <c r="H820" s="8" t="s">
        <v>38</v>
      </c>
      <c r="I820" s="8" t="s">
        <v>108</v>
      </c>
      <c r="J820" s="8" t="s">
        <v>25</v>
      </c>
      <c r="K820" s="2">
        <v>3</v>
      </c>
      <c r="L820" s="8" t="s">
        <v>26</v>
      </c>
      <c r="M820" s="8" t="s">
        <v>55</v>
      </c>
      <c r="N820" s="8" t="s">
        <v>164</v>
      </c>
      <c r="O820" s="8" t="s">
        <v>164</v>
      </c>
      <c r="P820" s="2">
        <v>14</v>
      </c>
      <c r="Q820" s="8" t="s">
        <v>168</v>
      </c>
      <c r="R820" s="8" t="s">
        <v>30</v>
      </c>
      <c r="S820" s="8" t="s">
        <v>177</v>
      </c>
    </row>
    <row r="821" spans="1:19" x14ac:dyDescent="0.25">
      <c r="A821" s="2">
        <v>820</v>
      </c>
      <c r="B821" s="2">
        <v>60</v>
      </c>
      <c r="C821" s="8" t="s">
        <v>19</v>
      </c>
      <c r="D821" s="8" t="s">
        <v>73</v>
      </c>
      <c r="E821" s="8" t="s">
        <v>69</v>
      </c>
      <c r="F821" s="7">
        <v>34.229999999999997</v>
      </c>
      <c r="G821" s="8" t="s">
        <v>85</v>
      </c>
      <c r="H821" s="8" t="s">
        <v>92</v>
      </c>
      <c r="I821" s="8" t="s">
        <v>94</v>
      </c>
      <c r="J821" s="8" t="s">
        <v>58</v>
      </c>
      <c r="K821" s="2">
        <v>2</v>
      </c>
      <c r="L821" s="8" t="s">
        <v>26</v>
      </c>
      <c r="M821" s="8" t="s">
        <v>55</v>
      </c>
      <c r="N821" s="8" t="s">
        <v>164</v>
      </c>
      <c r="O821" s="8" t="s">
        <v>26</v>
      </c>
      <c r="P821" s="2">
        <v>12</v>
      </c>
      <c r="Q821" s="8" t="s">
        <v>27</v>
      </c>
      <c r="R821" s="8" t="s">
        <v>88</v>
      </c>
      <c r="S821" s="8" t="s">
        <v>177</v>
      </c>
    </row>
    <row r="822" spans="1:19" x14ac:dyDescent="0.25">
      <c r="A822" s="2">
        <v>821</v>
      </c>
      <c r="B822" s="2">
        <v>28</v>
      </c>
      <c r="C822" s="8" t="s">
        <v>169</v>
      </c>
      <c r="D822" s="8" t="s">
        <v>182</v>
      </c>
      <c r="E822" s="8" t="s">
        <v>21</v>
      </c>
      <c r="F822" s="7">
        <v>425.89</v>
      </c>
      <c r="G822" s="8" t="s">
        <v>173</v>
      </c>
      <c r="H822" s="8" t="s">
        <v>23</v>
      </c>
      <c r="I822" s="8" t="s">
        <v>96</v>
      </c>
      <c r="J822" s="8" t="s">
        <v>54</v>
      </c>
      <c r="K822" s="2">
        <v>1</v>
      </c>
      <c r="L822" s="8" t="s">
        <v>164</v>
      </c>
      <c r="M822" s="8" t="s">
        <v>55</v>
      </c>
      <c r="N822" s="8" t="s">
        <v>164</v>
      </c>
      <c r="O822" s="8" t="s">
        <v>26</v>
      </c>
      <c r="P822" s="2">
        <v>8</v>
      </c>
      <c r="Q822" s="8" t="s">
        <v>27</v>
      </c>
      <c r="R822" s="8" t="s">
        <v>41</v>
      </c>
      <c r="S822" s="8" t="s">
        <v>171</v>
      </c>
    </row>
    <row r="823" spans="1:19" x14ac:dyDescent="0.25">
      <c r="A823" s="2">
        <v>822</v>
      </c>
      <c r="B823" s="2">
        <v>64</v>
      </c>
      <c r="C823" s="8" t="s">
        <v>169</v>
      </c>
      <c r="D823" s="8" t="s">
        <v>180</v>
      </c>
      <c r="E823" s="8" t="s">
        <v>176</v>
      </c>
      <c r="F823" s="7">
        <v>14.88</v>
      </c>
      <c r="G823" s="8" t="s">
        <v>173</v>
      </c>
      <c r="H823" s="8" t="s">
        <v>38</v>
      </c>
      <c r="I823" s="8" t="s">
        <v>96</v>
      </c>
      <c r="J823" s="8" t="s">
        <v>58</v>
      </c>
      <c r="K823" s="2">
        <v>1</v>
      </c>
      <c r="L823" s="8" t="s">
        <v>26</v>
      </c>
      <c r="M823" s="8" t="s">
        <v>55</v>
      </c>
      <c r="N823" s="8" t="s">
        <v>164</v>
      </c>
      <c r="O823" s="8" t="s">
        <v>26</v>
      </c>
      <c r="P823" s="2">
        <v>2</v>
      </c>
      <c r="Q823" s="8" t="s">
        <v>46</v>
      </c>
      <c r="R823" s="8" t="s">
        <v>30</v>
      </c>
      <c r="S823" s="8" t="s">
        <v>177</v>
      </c>
    </row>
    <row r="824" spans="1:19" x14ac:dyDescent="0.25">
      <c r="A824" s="2">
        <v>823</v>
      </c>
      <c r="B824" s="2">
        <v>40</v>
      </c>
      <c r="C824" s="8" t="s">
        <v>19</v>
      </c>
      <c r="D824" s="8" t="s">
        <v>182</v>
      </c>
      <c r="E824" s="8" t="s">
        <v>178</v>
      </c>
      <c r="F824" s="7">
        <v>469.19</v>
      </c>
      <c r="G824" s="8" t="s">
        <v>170</v>
      </c>
      <c r="H824" s="8" t="s">
        <v>38</v>
      </c>
      <c r="I824" s="8" t="s">
        <v>144</v>
      </c>
      <c r="J824" s="8" t="s">
        <v>54</v>
      </c>
      <c r="K824" s="2">
        <v>3</v>
      </c>
      <c r="L824" s="8" t="s">
        <v>164</v>
      </c>
      <c r="M824" s="8" t="s">
        <v>55</v>
      </c>
      <c r="N824" s="8" t="s">
        <v>26</v>
      </c>
      <c r="O824" s="8" t="s">
        <v>26</v>
      </c>
      <c r="P824" s="2">
        <v>13</v>
      </c>
      <c r="Q824" s="8" t="s">
        <v>59</v>
      </c>
      <c r="R824" s="8" t="s">
        <v>41</v>
      </c>
      <c r="S824" s="8" t="s">
        <v>174</v>
      </c>
    </row>
    <row r="825" spans="1:19" x14ac:dyDescent="0.25">
      <c r="A825" s="2">
        <v>824</v>
      </c>
      <c r="B825" s="2">
        <v>33</v>
      </c>
      <c r="C825" s="8" t="s">
        <v>169</v>
      </c>
      <c r="D825" s="8" t="s">
        <v>185</v>
      </c>
      <c r="E825" s="8" t="s">
        <v>178</v>
      </c>
      <c r="F825" s="7">
        <v>317.52999999999997</v>
      </c>
      <c r="G825" s="8" t="s">
        <v>170</v>
      </c>
      <c r="H825" s="8" t="s">
        <v>92</v>
      </c>
      <c r="I825" s="8" t="s">
        <v>53</v>
      </c>
      <c r="J825" s="8" t="s">
        <v>39</v>
      </c>
      <c r="K825" s="2">
        <v>3</v>
      </c>
      <c r="L825" s="8" t="s">
        <v>164</v>
      </c>
      <c r="M825" s="8" t="s">
        <v>55</v>
      </c>
      <c r="N825" s="8" t="s">
        <v>26</v>
      </c>
      <c r="O825" s="8" t="s">
        <v>164</v>
      </c>
      <c r="P825" s="2">
        <v>2</v>
      </c>
      <c r="Q825" s="8" t="s">
        <v>168</v>
      </c>
      <c r="R825" s="8" t="s">
        <v>30</v>
      </c>
      <c r="S825" s="8" t="s">
        <v>175</v>
      </c>
    </row>
    <row r="826" spans="1:19" x14ac:dyDescent="0.25">
      <c r="A826" s="2">
        <v>825</v>
      </c>
      <c r="B826" s="2">
        <v>48</v>
      </c>
      <c r="C826" s="8" t="s">
        <v>19</v>
      </c>
      <c r="D826" s="8" t="s">
        <v>180</v>
      </c>
      <c r="E826" s="8" t="s">
        <v>69</v>
      </c>
      <c r="F826" s="7">
        <v>167.7</v>
      </c>
      <c r="G826" s="8" t="s">
        <v>85</v>
      </c>
      <c r="H826" s="8" t="s">
        <v>45</v>
      </c>
      <c r="I826" s="8" t="s">
        <v>94</v>
      </c>
      <c r="J826" s="8" t="s">
        <v>39</v>
      </c>
      <c r="K826" s="2">
        <v>3</v>
      </c>
      <c r="L826" s="8" t="s">
        <v>164</v>
      </c>
      <c r="M826" s="8" t="s">
        <v>55</v>
      </c>
      <c r="N826" s="8" t="s">
        <v>164</v>
      </c>
      <c r="O826" s="8" t="s">
        <v>164</v>
      </c>
      <c r="P826" s="2">
        <v>1</v>
      </c>
      <c r="Q826" s="8" t="s">
        <v>46</v>
      </c>
      <c r="R826" s="8" t="s">
        <v>41</v>
      </c>
      <c r="S826" s="8" t="s">
        <v>174</v>
      </c>
    </row>
    <row r="827" spans="1:19" x14ac:dyDescent="0.25">
      <c r="A827" s="2">
        <v>826</v>
      </c>
      <c r="B827" s="2">
        <v>28</v>
      </c>
      <c r="C827" s="8" t="s">
        <v>19</v>
      </c>
      <c r="D827" s="8" t="s">
        <v>73</v>
      </c>
      <c r="E827" s="8" t="s">
        <v>21</v>
      </c>
      <c r="F827" s="7">
        <v>130.77000000000001</v>
      </c>
      <c r="G827" s="8" t="s">
        <v>85</v>
      </c>
      <c r="H827" s="8" t="s">
        <v>45</v>
      </c>
      <c r="I827" s="8" t="s">
        <v>144</v>
      </c>
      <c r="J827" s="8" t="s">
        <v>25</v>
      </c>
      <c r="K827" s="2">
        <v>2</v>
      </c>
      <c r="L827" s="8" t="s">
        <v>164</v>
      </c>
      <c r="M827" s="8" t="s">
        <v>55</v>
      </c>
      <c r="N827" s="8" t="s">
        <v>164</v>
      </c>
      <c r="O827" s="8" t="s">
        <v>164</v>
      </c>
      <c r="P827" s="2">
        <v>9</v>
      </c>
      <c r="Q827" s="8" t="s">
        <v>168</v>
      </c>
      <c r="R827" s="8" t="s">
        <v>88</v>
      </c>
      <c r="S827" s="8" t="s">
        <v>171</v>
      </c>
    </row>
    <row r="828" spans="1:19" x14ac:dyDescent="0.25">
      <c r="A828" s="2">
        <v>827</v>
      </c>
      <c r="B828" s="2">
        <v>33</v>
      </c>
      <c r="C828" s="8" t="s">
        <v>169</v>
      </c>
      <c r="D828" s="8" t="s">
        <v>184</v>
      </c>
      <c r="E828" s="8" t="s">
        <v>21</v>
      </c>
      <c r="F828" s="7">
        <v>14.41</v>
      </c>
      <c r="G828" s="8" t="s">
        <v>173</v>
      </c>
      <c r="H828" s="8" t="s">
        <v>38</v>
      </c>
      <c r="I828" s="8" t="s">
        <v>144</v>
      </c>
      <c r="J828" s="8" t="s">
        <v>39</v>
      </c>
      <c r="K828" s="2">
        <v>1</v>
      </c>
      <c r="L828" s="8" t="s">
        <v>26</v>
      </c>
      <c r="M828" s="8" t="s">
        <v>28</v>
      </c>
      <c r="N828" s="8" t="s">
        <v>164</v>
      </c>
      <c r="O828" s="8" t="s">
        <v>26</v>
      </c>
      <c r="P828" s="2">
        <v>13</v>
      </c>
      <c r="Q828" s="8" t="s">
        <v>27</v>
      </c>
      <c r="R828" s="8" t="s">
        <v>30</v>
      </c>
      <c r="S828" s="8" t="s">
        <v>175</v>
      </c>
    </row>
    <row r="829" spans="1:19" x14ac:dyDescent="0.25">
      <c r="A829" s="2">
        <v>828</v>
      </c>
      <c r="B829" s="2">
        <v>25</v>
      </c>
      <c r="C829" s="8" t="s">
        <v>19</v>
      </c>
      <c r="D829" s="8" t="s">
        <v>73</v>
      </c>
      <c r="E829" s="8" t="s">
        <v>176</v>
      </c>
      <c r="F829" s="7">
        <v>125.38</v>
      </c>
      <c r="G829" s="8" t="s">
        <v>172</v>
      </c>
      <c r="H829" s="8" t="s">
        <v>45</v>
      </c>
      <c r="I829" s="8" t="s">
        <v>96</v>
      </c>
      <c r="J829" s="8" t="s">
        <v>25</v>
      </c>
      <c r="K829" s="2">
        <v>4</v>
      </c>
      <c r="L829" s="8" t="s">
        <v>164</v>
      </c>
      <c r="M829" s="8" t="s">
        <v>55</v>
      </c>
      <c r="N829" s="8" t="s">
        <v>26</v>
      </c>
      <c r="O829" s="8" t="s">
        <v>26</v>
      </c>
      <c r="P829" s="2">
        <v>13</v>
      </c>
      <c r="Q829" s="8" t="s">
        <v>46</v>
      </c>
      <c r="R829" s="8" t="s">
        <v>30</v>
      </c>
      <c r="S829" s="8" t="s">
        <v>171</v>
      </c>
    </row>
    <row r="830" spans="1:19" x14ac:dyDescent="0.25">
      <c r="A830" s="2">
        <v>829</v>
      </c>
      <c r="B830" s="2">
        <v>21</v>
      </c>
      <c r="C830" s="8" t="s">
        <v>169</v>
      </c>
      <c r="D830" s="8" t="s">
        <v>73</v>
      </c>
      <c r="E830" s="8" t="s">
        <v>178</v>
      </c>
      <c r="F830" s="7">
        <v>77.489999999999995</v>
      </c>
      <c r="G830" s="8" t="s">
        <v>85</v>
      </c>
      <c r="H830" s="8" t="s">
        <v>38</v>
      </c>
      <c r="I830" s="8" t="s">
        <v>94</v>
      </c>
      <c r="J830" s="8" t="s">
        <v>25</v>
      </c>
      <c r="K830" s="2">
        <v>2</v>
      </c>
      <c r="L830" s="8" t="s">
        <v>164</v>
      </c>
      <c r="M830" s="8" t="s">
        <v>28</v>
      </c>
      <c r="N830" s="8" t="s">
        <v>26</v>
      </c>
      <c r="O830" s="8" t="s">
        <v>26</v>
      </c>
      <c r="P830" s="2">
        <v>5</v>
      </c>
      <c r="Q830" s="8" t="s">
        <v>46</v>
      </c>
      <c r="R830" s="8" t="s">
        <v>88</v>
      </c>
      <c r="S830" s="8" t="s">
        <v>171</v>
      </c>
    </row>
    <row r="831" spans="1:19" x14ac:dyDescent="0.25">
      <c r="A831" s="2">
        <v>830</v>
      </c>
      <c r="B831" s="2">
        <v>57</v>
      </c>
      <c r="C831" s="8" t="s">
        <v>19</v>
      </c>
      <c r="D831" s="8" t="s">
        <v>184</v>
      </c>
      <c r="E831" s="8" t="s">
        <v>21</v>
      </c>
      <c r="F831" s="7">
        <v>309.95999999999998</v>
      </c>
      <c r="G831" s="8" t="s">
        <v>173</v>
      </c>
      <c r="H831" s="8" t="s">
        <v>38</v>
      </c>
      <c r="I831" s="8" t="s">
        <v>96</v>
      </c>
      <c r="J831" s="8" t="s">
        <v>25</v>
      </c>
      <c r="K831" s="2">
        <v>2</v>
      </c>
      <c r="L831" s="8" t="s">
        <v>26</v>
      </c>
      <c r="M831" s="8" t="s">
        <v>55</v>
      </c>
      <c r="N831" s="8" t="s">
        <v>164</v>
      </c>
      <c r="O831" s="8" t="s">
        <v>164</v>
      </c>
      <c r="P831" s="2">
        <v>6</v>
      </c>
      <c r="Q831" s="8" t="s">
        <v>46</v>
      </c>
      <c r="R831" s="8" t="s">
        <v>41</v>
      </c>
      <c r="S831" s="8" t="s">
        <v>165</v>
      </c>
    </row>
    <row r="832" spans="1:19" x14ac:dyDescent="0.25">
      <c r="A832" s="2">
        <v>831</v>
      </c>
      <c r="B832" s="2">
        <v>21</v>
      </c>
      <c r="C832" s="8" t="s">
        <v>19</v>
      </c>
      <c r="D832" s="8" t="s">
        <v>184</v>
      </c>
      <c r="E832" s="8" t="s">
        <v>69</v>
      </c>
      <c r="F832" s="7">
        <v>91.61</v>
      </c>
      <c r="G832" s="8" t="s">
        <v>172</v>
      </c>
      <c r="H832" s="8" t="s">
        <v>38</v>
      </c>
      <c r="I832" s="8" t="s">
        <v>53</v>
      </c>
      <c r="J832" s="8" t="s">
        <v>39</v>
      </c>
      <c r="K832" s="2">
        <v>1</v>
      </c>
      <c r="L832" s="8" t="s">
        <v>26</v>
      </c>
      <c r="M832" s="8" t="s">
        <v>28</v>
      </c>
      <c r="N832" s="8" t="s">
        <v>26</v>
      </c>
      <c r="O832" s="8" t="s">
        <v>26</v>
      </c>
      <c r="P832" s="2">
        <v>6</v>
      </c>
      <c r="Q832" s="8" t="s">
        <v>59</v>
      </c>
      <c r="R832" s="8" t="s">
        <v>41</v>
      </c>
      <c r="S832" s="8" t="s">
        <v>171</v>
      </c>
    </row>
    <row r="833" spans="1:19" x14ac:dyDescent="0.25">
      <c r="A833" s="2">
        <v>832</v>
      </c>
      <c r="B833" s="2">
        <v>42</v>
      </c>
      <c r="C833" s="8" t="s">
        <v>19</v>
      </c>
      <c r="D833" s="8" t="s">
        <v>183</v>
      </c>
      <c r="E833" s="8" t="s">
        <v>178</v>
      </c>
      <c r="F833" s="7">
        <v>269.02999999999997</v>
      </c>
      <c r="G833" s="8" t="s">
        <v>170</v>
      </c>
      <c r="H833" s="8" t="s">
        <v>45</v>
      </c>
      <c r="I833" s="8" t="s">
        <v>96</v>
      </c>
      <c r="J833" s="8" t="s">
        <v>39</v>
      </c>
      <c r="K833" s="2">
        <v>4</v>
      </c>
      <c r="L833" s="8" t="s">
        <v>26</v>
      </c>
      <c r="M833" s="8" t="s">
        <v>28</v>
      </c>
      <c r="N833" s="8" t="s">
        <v>164</v>
      </c>
      <c r="O833" s="8" t="s">
        <v>164</v>
      </c>
      <c r="P833" s="2">
        <v>4</v>
      </c>
      <c r="Q833" s="8" t="s">
        <v>46</v>
      </c>
      <c r="R833" s="8" t="s">
        <v>88</v>
      </c>
      <c r="S833" s="8" t="s">
        <v>174</v>
      </c>
    </row>
    <row r="834" spans="1:19" x14ac:dyDescent="0.25">
      <c r="A834" s="2">
        <v>833</v>
      </c>
      <c r="B834" s="2">
        <v>20</v>
      </c>
      <c r="C834" s="8" t="s">
        <v>169</v>
      </c>
      <c r="D834" s="8" t="s">
        <v>180</v>
      </c>
      <c r="E834" s="8" t="s">
        <v>176</v>
      </c>
      <c r="F834" s="7">
        <v>299.16000000000003</v>
      </c>
      <c r="G834" s="8" t="s">
        <v>85</v>
      </c>
      <c r="H834" s="8" t="s">
        <v>23</v>
      </c>
      <c r="I834" s="8" t="s">
        <v>108</v>
      </c>
      <c r="J834" s="8" t="s">
        <v>58</v>
      </c>
      <c r="K834" s="2">
        <v>1</v>
      </c>
      <c r="L834" s="8" t="s">
        <v>164</v>
      </c>
      <c r="M834" s="8" t="s">
        <v>55</v>
      </c>
      <c r="N834" s="8" t="s">
        <v>164</v>
      </c>
      <c r="O834" s="8" t="s">
        <v>164</v>
      </c>
      <c r="P834" s="2">
        <v>5</v>
      </c>
      <c r="Q834" s="8" t="s">
        <v>168</v>
      </c>
      <c r="R834" s="8" t="s">
        <v>41</v>
      </c>
      <c r="S834" s="8" t="s">
        <v>171</v>
      </c>
    </row>
    <row r="835" spans="1:19" x14ac:dyDescent="0.25">
      <c r="A835" s="2">
        <v>834</v>
      </c>
      <c r="B835" s="2">
        <v>49</v>
      </c>
      <c r="C835" s="8" t="s">
        <v>19</v>
      </c>
      <c r="D835" s="8" t="s">
        <v>185</v>
      </c>
      <c r="E835" s="8" t="s">
        <v>69</v>
      </c>
      <c r="F835" s="7">
        <v>156.04</v>
      </c>
      <c r="G835" s="8" t="s">
        <v>173</v>
      </c>
      <c r="H835" s="8" t="s">
        <v>45</v>
      </c>
      <c r="I835" s="8" t="s">
        <v>96</v>
      </c>
      <c r="J835" s="8" t="s">
        <v>54</v>
      </c>
      <c r="K835" s="2">
        <v>2</v>
      </c>
      <c r="L835" s="8" t="s">
        <v>26</v>
      </c>
      <c r="M835" s="8" t="s">
        <v>28</v>
      </c>
      <c r="N835" s="8" t="s">
        <v>26</v>
      </c>
      <c r="O835" s="8" t="s">
        <v>164</v>
      </c>
      <c r="P835" s="2">
        <v>6</v>
      </c>
      <c r="Q835" s="8" t="s">
        <v>59</v>
      </c>
      <c r="R835" s="8" t="s">
        <v>88</v>
      </c>
      <c r="S835" s="8" t="s">
        <v>174</v>
      </c>
    </row>
    <row r="836" spans="1:19" x14ac:dyDescent="0.25">
      <c r="A836" s="2">
        <v>835</v>
      </c>
      <c r="B836" s="2">
        <v>20</v>
      </c>
      <c r="C836" s="8" t="s">
        <v>169</v>
      </c>
      <c r="D836" s="8" t="s">
        <v>183</v>
      </c>
      <c r="E836" s="8" t="s">
        <v>166</v>
      </c>
      <c r="F836" s="7">
        <v>27.18</v>
      </c>
      <c r="G836" s="8" t="s">
        <v>170</v>
      </c>
      <c r="H836" s="8" t="s">
        <v>23</v>
      </c>
      <c r="I836" s="8" t="s">
        <v>108</v>
      </c>
      <c r="J836" s="8" t="s">
        <v>58</v>
      </c>
      <c r="K836" s="2">
        <v>3</v>
      </c>
      <c r="L836" s="8" t="s">
        <v>164</v>
      </c>
      <c r="M836" s="8" t="s">
        <v>55</v>
      </c>
      <c r="N836" s="8" t="s">
        <v>26</v>
      </c>
      <c r="O836" s="8" t="s">
        <v>26</v>
      </c>
      <c r="P836" s="2">
        <v>10</v>
      </c>
      <c r="Q836" s="8" t="s">
        <v>168</v>
      </c>
      <c r="R836" s="8" t="s">
        <v>41</v>
      </c>
      <c r="S836" s="8" t="s">
        <v>171</v>
      </c>
    </row>
    <row r="837" spans="1:19" x14ac:dyDescent="0.25">
      <c r="A837" s="2">
        <v>836</v>
      </c>
      <c r="B837" s="2">
        <v>44</v>
      </c>
      <c r="C837" s="8" t="s">
        <v>19</v>
      </c>
      <c r="D837" s="8" t="s">
        <v>184</v>
      </c>
      <c r="E837" s="8" t="s">
        <v>176</v>
      </c>
      <c r="F837" s="7">
        <v>28.25</v>
      </c>
      <c r="G837" s="8" t="s">
        <v>167</v>
      </c>
      <c r="H837" s="8" t="s">
        <v>45</v>
      </c>
      <c r="I837" s="8" t="s">
        <v>144</v>
      </c>
      <c r="J837" s="8" t="s">
        <v>39</v>
      </c>
      <c r="K837" s="2">
        <v>1</v>
      </c>
      <c r="L837" s="8" t="s">
        <v>164</v>
      </c>
      <c r="M837" s="8" t="s">
        <v>28</v>
      </c>
      <c r="N837" s="8" t="s">
        <v>164</v>
      </c>
      <c r="O837" s="8" t="s">
        <v>164</v>
      </c>
      <c r="P837" s="2">
        <v>1</v>
      </c>
      <c r="Q837" s="8" t="s">
        <v>46</v>
      </c>
      <c r="R837" s="8" t="s">
        <v>88</v>
      </c>
      <c r="S837" s="8" t="s">
        <v>174</v>
      </c>
    </row>
    <row r="838" spans="1:19" x14ac:dyDescent="0.25">
      <c r="A838" s="2">
        <v>837</v>
      </c>
      <c r="B838" s="2">
        <v>46</v>
      </c>
      <c r="C838" s="8" t="s">
        <v>19</v>
      </c>
      <c r="D838" s="8" t="s">
        <v>182</v>
      </c>
      <c r="E838" s="8" t="s">
        <v>69</v>
      </c>
      <c r="F838" s="7">
        <v>22.91</v>
      </c>
      <c r="G838" s="8" t="s">
        <v>170</v>
      </c>
      <c r="H838" s="8" t="s">
        <v>92</v>
      </c>
      <c r="I838" s="8" t="s">
        <v>53</v>
      </c>
      <c r="J838" s="8" t="s">
        <v>54</v>
      </c>
      <c r="K838" s="2">
        <v>1</v>
      </c>
      <c r="L838" s="8" t="s">
        <v>164</v>
      </c>
      <c r="M838" s="8" t="s">
        <v>55</v>
      </c>
      <c r="N838" s="8" t="s">
        <v>26</v>
      </c>
      <c r="O838" s="8" t="s">
        <v>164</v>
      </c>
      <c r="P838" s="2">
        <v>9</v>
      </c>
      <c r="Q838" s="8" t="s">
        <v>46</v>
      </c>
      <c r="R838" s="8" t="s">
        <v>88</v>
      </c>
      <c r="S838" s="8" t="s">
        <v>174</v>
      </c>
    </row>
    <row r="839" spans="1:19" x14ac:dyDescent="0.25">
      <c r="A839" s="2">
        <v>838</v>
      </c>
      <c r="B839" s="2">
        <v>49</v>
      </c>
      <c r="C839" s="8" t="s">
        <v>169</v>
      </c>
      <c r="D839" s="8" t="s">
        <v>185</v>
      </c>
      <c r="E839" s="8" t="s">
        <v>21</v>
      </c>
      <c r="F839" s="7">
        <v>372.17</v>
      </c>
      <c r="G839" s="8" t="s">
        <v>173</v>
      </c>
      <c r="H839" s="8" t="s">
        <v>92</v>
      </c>
      <c r="I839" s="8" t="s">
        <v>108</v>
      </c>
      <c r="J839" s="8" t="s">
        <v>25</v>
      </c>
      <c r="K839" s="2">
        <v>3</v>
      </c>
      <c r="L839" s="8" t="s">
        <v>26</v>
      </c>
      <c r="M839" s="8" t="s">
        <v>28</v>
      </c>
      <c r="N839" s="8" t="s">
        <v>26</v>
      </c>
      <c r="O839" s="8" t="s">
        <v>26</v>
      </c>
      <c r="P839" s="2">
        <v>14</v>
      </c>
      <c r="Q839" s="8" t="s">
        <v>168</v>
      </c>
      <c r="R839" s="8" t="s">
        <v>88</v>
      </c>
      <c r="S839" s="8" t="s">
        <v>174</v>
      </c>
    </row>
    <row r="840" spans="1:19" x14ac:dyDescent="0.25">
      <c r="A840" s="2">
        <v>839</v>
      </c>
      <c r="B840" s="2">
        <v>36</v>
      </c>
      <c r="C840" s="8" t="s">
        <v>169</v>
      </c>
      <c r="D840" s="8" t="s">
        <v>182</v>
      </c>
      <c r="E840" s="8" t="s">
        <v>166</v>
      </c>
      <c r="F840" s="7">
        <v>165.82</v>
      </c>
      <c r="G840" s="8" t="s">
        <v>172</v>
      </c>
      <c r="H840" s="8" t="s">
        <v>45</v>
      </c>
      <c r="I840" s="8" t="s">
        <v>53</v>
      </c>
      <c r="J840" s="8" t="s">
        <v>54</v>
      </c>
      <c r="K840" s="2">
        <v>4</v>
      </c>
      <c r="L840" s="8" t="s">
        <v>164</v>
      </c>
      <c r="M840" s="8" t="s">
        <v>28</v>
      </c>
      <c r="N840" s="8" t="s">
        <v>26</v>
      </c>
      <c r="O840" s="8" t="s">
        <v>164</v>
      </c>
      <c r="P840" s="2">
        <v>13</v>
      </c>
      <c r="Q840" s="8" t="s">
        <v>35</v>
      </c>
      <c r="R840" s="8" t="s">
        <v>88</v>
      </c>
      <c r="S840" s="8" t="s">
        <v>175</v>
      </c>
    </row>
    <row r="841" spans="1:19" x14ac:dyDescent="0.25">
      <c r="A841" s="2">
        <v>840</v>
      </c>
      <c r="B841" s="2">
        <v>38</v>
      </c>
      <c r="C841" s="8" t="s">
        <v>169</v>
      </c>
      <c r="D841" s="8" t="s">
        <v>73</v>
      </c>
      <c r="E841" s="8" t="s">
        <v>176</v>
      </c>
      <c r="F841" s="7">
        <v>400.19</v>
      </c>
      <c r="G841" s="8" t="s">
        <v>167</v>
      </c>
      <c r="H841" s="8" t="s">
        <v>92</v>
      </c>
      <c r="I841" s="8" t="s">
        <v>96</v>
      </c>
      <c r="J841" s="8" t="s">
        <v>25</v>
      </c>
      <c r="K841" s="2">
        <v>4</v>
      </c>
      <c r="L841" s="8" t="s">
        <v>164</v>
      </c>
      <c r="M841" s="8" t="s">
        <v>55</v>
      </c>
      <c r="N841" s="8" t="s">
        <v>26</v>
      </c>
      <c r="O841" s="8" t="s">
        <v>26</v>
      </c>
      <c r="P841" s="2">
        <v>11</v>
      </c>
      <c r="Q841" s="8" t="s">
        <v>46</v>
      </c>
      <c r="R841" s="8" t="s">
        <v>41</v>
      </c>
      <c r="S841" s="8" t="s">
        <v>175</v>
      </c>
    </row>
    <row r="842" spans="1:19" x14ac:dyDescent="0.25">
      <c r="A842" s="2">
        <v>841</v>
      </c>
      <c r="B842" s="2">
        <v>22</v>
      </c>
      <c r="C842" s="8" t="s">
        <v>169</v>
      </c>
      <c r="D842" s="8" t="s">
        <v>181</v>
      </c>
      <c r="E842" s="8" t="s">
        <v>21</v>
      </c>
      <c r="F842" s="7">
        <v>221.55</v>
      </c>
      <c r="G842" s="8" t="s">
        <v>167</v>
      </c>
      <c r="H842" s="8" t="s">
        <v>92</v>
      </c>
      <c r="I842" s="8" t="s">
        <v>96</v>
      </c>
      <c r="J842" s="8" t="s">
        <v>39</v>
      </c>
      <c r="K842" s="2">
        <v>1</v>
      </c>
      <c r="L842" s="8" t="s">
        <v>26</v>
      </c>
      <c r="M842" s="8" t="s">
        <v>28</v>
      </c>
      <c r="N842" s="8" t="s">
        <v>26</v>
      </c>
      <c r="O842" s="8" t="s">
        <v>164</v>
      </c>
      <c r="P842" s="2">
        <v>6</v>
      </c>
      <c r="Q842" s="8" t="s">
        <v>46</v>
      </c>
      <c r="R842" s="8" t="s">
        <v>30</v>
      </c>
      <c r="S842" s="8" t="s">
        <v>171</v>
      </c>
    </row>
    <row r="843" spans="1:19" x14ac:dyDescent="0.25">
      <c r="A843" s="2">
        <v>842</v>
      </c>
      <c r="B843" s="2">
        <v>35</v>
      </c>
      <c r="C843" s="8" t="s">
        <v>169</v>
      </c>
      <c r="D843" s="8" t="s">
        <v>73</v>
      </c>
      <c r="E843" s="8" t="s">
        <v>166</v>
      </c>
      <c r="F843" s="7">
        <v>231.97</v>
      </c>
      <c r="G843" s="8" t="s">
        <v>167</v>
      </c>
      <c r="H843" s="8" t="s">
        <v>92</v>
      </c>
      <c r="I843" s="8" t="s">
        <v>144</v>
      </c>
      <c r="J843" s="8" t="s">
        <v>54</v>
      </c>
      <c r="K843" s="2">
        <v>3</v>
      </c>
      <c r="L843" s="8" t="s">
        <v>164</v>
      </c>
      <c r="M843" s="8" t="s">
        <v>55</v>
      </c>
      <c r="N843" s="8" t="s">
        <v>26</v>
      </c>
      <c r="O843" s="8" t="s">
        <v>26</v>
      </c>
      <c r="P843" s="2">
        <v>0</v>
      </c>
      <c r="Q843" s="8" t="s">
        <v>59</v>
      </c>
      <c r="R843" s="8" t="s">
        <v>41</v>
      </c>
      <c r="S843" s="8" t="s">
        <v>175</v>
      </c>
    </row>
    <row r="844" spans="1:19" x14ac:dyDescent="0.25">
      <c r="A844" s="2">
        <v>843</v>
      </c>
      <c r="B844" s="2">
        <v>45</v>
      </c>
      <c r="C844" s="8" t="s">
        <v>19</v>
      </c>
      <c r="D844" s="8" t="s">
        <v>73</v>
      </c>
      <c r="E844" s="8" t="s">
        <v>178</v>
      </c>
      <c r="F844" s="7">
        <v>261.31</v>
      </c>
      <c r="G844" s="8" t="s">
        <v>85</v>
      </c>
      <c r="H844" s="8" t="s">
        <v>92</v>
      </c>
      <c r="I844" s="8" t="s">
        <v>96</v>
      </c>
      <c r="J844" s="8" t="s">
        <v>25</v>
      </c>
      <c r="K844" s="2">
        <v>1</v>
      </c>
      <c r="L844" s="8" t="s">
        <v>26</v>
      </c>
      <c r="M844" s="8" t="s">
        <v>55</v>
      </c>
      <c r="N844" s="8" t="s">
        <v>164</v>
      </c>
      <c r="O844" s="8" t="s">
        <v>164</v>
      </c>
      <c r="P844" s="2">
        <v>5</v>
      </c>
      <c r="Q844" s="8" t="s">
        <v>168</v>
      </c>
      <c r="R844" s="8" t="s">
        <v>88</v>
      </c>
      <c r="S844" s="8" t="s">
        <v>174</v>
      </c>
    </row>
    <row r="845" spans="1:19" x14ac:dyDescent="0.25">
      <c r="A845" s="2">
        <v>844</v>
      </c>
      <c r="B845" s="2">
        <v>59</v>
      </c>
      <c r="C845" s="8" t="s">
        <v>19</v>
      </c>
      <c r="D845" s="8" t="s">
        <v>181</v>
      </c>
      <c r="E845" s="8" t="s">
        <v>21</v>
      </c>
      <c r="F845" s="7">
        <v>359.39</v>
      </c>
      <c r="G845" s="8" t="s">
        <v>173</v>
      </c>
      <c r="H845" s="8" t="s">
        <v>23</v>
      </c>
      <c r="I845" s="8" t="s">
        <v>108</v>
      </c>
      <c r="J845" s="8" t="s">
        <v>58</v>
      </c>
      <c r="K845" s="2">
        <v>3</v>
      </c>
      <c r="L845" s="8" t="s">
        <v>26</v>
      </c>
      <c r="M845" s="8" t="s">
        <v>28</v>
      </c>
      <c r="N845" s="8" t="s">
        <v>164</v>
      </c>
      <c r="O845" s="8" t="s">
        <v>164</v>
      </c>
      <c r="P845" s="2">
        <v>7</v>
      </c>
      <c r="Q845" s="8" t="s">
        <v>46</v>
      </c>
      <c r="R845" s="8" t="s">
        <v>30</v>
      </c>
      <c r="S845" s="8" t="s">
        <v>165</v>
      </c>
    </row>
    <row r="846" spans="1:19" x14ac:dyDescent="0.25">
      <c r="A846" s="2">
        <v>845</v>
      </c>
      <c r="B846" s="2">
        <v>39</v>
      </c>
      <c r="C846" s="8" t="s">
        <v>169</v>
      </c>
      <c r="D846" s="8" t="s">
        <v>180</v>
      </c>
      <c r="E846" s="8" t="s">
        <v>69</v>
      </c>
      <c r="F846" s="7">
        <v>144.02000000000001</v>
      </c>
      <c r="G846" s="8" t="s">
        <v>167</v>
      </c>
      <c r="H846" s="8" t="s">
        <v>38</v>
      </c>
      <c r="I846" s="8" t="s">
        <v>144</v>
      </c>
      <c r="J846" s="8" t="s">
        <v>58</v>
      </c>
      <c r="K846" s="2">
        <v>2</v>
      </c>
      <c r="L846" s="8" t="s">
        <v>26</v>
      </c>
      <c r="M846" s="8" t="s">
        <v>28</v>
      </c>
      <c r="N846" s="8" t="s">
        <v>164</v>
      </c>
      <c r="O846" s="8" t="s">
        <v>164</v>
      </c>
      <c r="P846" s="2">
        <v>12</v>
      </c>
      <c r="Q846" s="8" t="s">
        <v>168</v>
      </c>
      <c r="R846" s="8" t="s">
        <v>30</v>
      </c>
      <c r="S846" s="8" t="s">
        <v>175</v>
      </c>
    </row>
    <row r="847" spans="1:19" x14ac:dyDescent="0.25">
      <c r="A847" s="2">
        <v>846</v>
      </c>
      <c r="B847" s="2">
        <v>38</v>
      </c>
      <c r="C847" s="8" t="s">
        <v>19</v>
      </c>
      <c r="D847" s="8" t="s">
        <v>184</v>
      </c>
      <c r="E847" s="8" t="s">
        <v>176</v>
      </c>
      <c r="F847" s="7">
        <v>69.58</v>
      </c>
      <c r="G847" s="8" t="s">
        <v>170</v>
      </c>
      <c r="H847" s="8" t="s">
        <v>23</v>
      </c>
      <c r="I847" s="8" t="s">
        <v>53</v>
      </c>
      <c r="J847" s="8" t="s">
        <v>25</v>
      </c>
      <c r="K847" s="2">
        <v>3</v>
      </c>
      <c r="L847" s="8" t="s">
        <v>26</v>
      </c>
      <c r="M847" s="8" t="s">
        <v>28</v>
      </c>
      <c r="N847" s="8" t="s">
        <v>164</v>
      </c>
      <c r="O847" s="8" t="s">
        <v>26</v>
      </c>
      <c r="P847" s="2">
        <v>0</v>
      </c>
      <c r="Q847" s="8" t="s">
        <v>59</v>
      </c>
      <c r="R847" s="8" t="s">
        <v>41</v>
      </c>
      <c r="S847" s="8" t="s">
        <v>175</v>
      </c>
    </row>
    <row r="848" spans="1:19" x14ac:dyDescent="0.25">
      <c r="A848" s="2">
        <v>847</v>
      </c>
      <c r="B848" s="2">
        <v>23</v>
      </c>
      <c r="C848" s="8" t="s">
        <v>19</v>
      </c>
      <c r="D848" s="8" t="s">
        <v>182</v>
      </c>
      <c r="E848" s="8" t="s">
        <v>166</v>
      </c>
      <c r="F848" s="7">
        <v>282.47000000000003</v>
      </c>
      <c r="G848" s="8" t="s">
        <v>172</v>
      </c>
      <c r="H848" s="8" t="s">
        <v>38</v>
      </c>
      <c r="I848" s="8" t="s">
        <v>144</v>
      </c>
      <c r="J848" s="8" t="s">
        <v>58</v>
      </c>
      <c r="K848" s="2">
        <v>1</v>
      </c>
      <c r="L848" s="8" t="s">
        <v>26</v>
      </c>
      <c r="M848" s="8" t="s">
        <v>55</v>
      </c>
      <c r="N848" s="8" t="s">
        <v>26</v>
      </c>
      <c r="O848" s="8" t="s">
        <v>26</v>
      </c>
      <c r="P848" s="2">
        <v>0</v>
      </c>
      <c r="Q848" s="8" t="s">
        <v>168</v>
      </c>
      <c r="R848" s="8" t="s">
        <v>88</v>
      </c>
      <c r="S848" s="8" t="s">
        <v>171</v>
      </c>
    </row>
    <row r="849" spans="1:19" x14ac:dyDescent="0.25">
      <c r="A849" s="2">
        <v>848</v>
      </c>
      <c r="B849" s="2">
        <v>18</v>
      </c>
      <c r="C849" s="8" t="s">
        <v>19</v>
      </c>
      <c r="D849" s="8" t="s">
        <v>73</v>
      </c>
      <c r="E849" s="8" t="s">
        <v>21</v>
      </c>
      <c r="F849" s="7">
        <v>170.22</v>
      </c>
      <c r="G849" s="8" t="s">
        <v>173</v>
      </c>
      <c r="H849" s="8" t="s">
        <v>38</v>
      </c>
      <c r="I849" s="8" t="s">
        <v>53</v>
      </c>
      <c r="J849" s="8" t="s">
        <v>58</v>
      </c>
      <c r="K849" s="2">
        <v>5</v>
      </c>
      <c r="L849" s="8" t="s">
        <v>26</v>
      </c>
      <c r="M849" s="8" t="s">
        <v>55</v>
      </c>
      <c r="N849" s="8" t="s">
        <v>164</v>
      </c>
      <c r="O849" s="8" t="s">
        <v>26</v>
      </c>
      <c r="P849" s="2">
        <v>5</v>
      </c>
      <c r="Q849" s="8" t="s">
        <v>168</v>
      </c>
      <c r="R849" s="8" t="s">
        <v>88</v>
      </c>
      <c r="S849" s="8" t="s">
        <v>179</v>
      </c>
    </row>
    <row r="850" spans="1:19" x14ac:dyDescent="0.25">
      <c r="A850" s="2">
        <v>849</v>
      </c>
      <c r="B850" s="2">
        <v>22</v>
      </c>
      <c r="C850" s="8" t="s">
        <v>169</v>
      </c>
      <c r="D850" s="8" t="s">
        <v>181</v>
      </c>
      <c r="E850" s="8" t="s">
        <v>178</v>
      </c>
      <c r="F850" s="7">
        <v>226.82</v>
      </c>
      <c r="G850" s="8" t="s">
        <v>170</v>
      </c>
      <c r="H850" s="8" t="s">
        <v>45</v>
      </c>
      <c r="I850" s="8" t="s">
        <v>94</v>
      </c>
      <c r="J850" s="8" t="s">
        <v>54</v>
      </c>
      <c r="K850" s="2">
        <v>4</v>
      </c>
      <c r="L850" s="8" t="s">
        <v>164</v>
      </c>
      <c r="M850" s="8" t="s">
        <v>55</v>
      </c>
      <c r="N850" s="8" t="s">
        <v>26</v>
      </c>
      <c r="O850" s="8" t="s">
        <v>164</v>
      </c>
      <c r="P850" s="2">
        <v>4</v>
      </c>
      <c r="Q850" s="8" t="s">
        <v>59</v>
      </c>
      <c r="R850" s="8" t="s">
        <v>88</v>
      </c>
      <c r="S850" s="8" t="s">
        <v>171</v>
      </c>
    </row>
    <row r="851" spans="1:19" x14ac:dyDescent="0.25">
      <c r="A851" s="2">
        <v>850</v>
      </c>
      <c r="B851" s="2">
        <v>58</v>
      </c>
      <c r="C851" s="8" t="s">
        <v>19</v>
      </c>
      <c r="D851" s="8" t="s">
        <v>183</v>
      </c>
      <c r="E851" s="8" t="s">
        <v>176</v>
      </c>
      <c r="F851" s="7">
        <v>327</v>
      </c>
      <c r="G851" s="8" t="s">
        <v>85</v>
      </c>
      <c r="H851" s="8" t="s">
        <v>45</v>
      </c>
      <c r="I851" s="8" t="s">
        <v>108</v>
      </c>
      <c r="J851" s="8" t="s">
        <v>58</v>
      </c>
      <c r="K851" s="2">
        <v>1</v>
      </c>
      <c r="L851" s="8" t="s">
        <v>26</v>
      </c>
      <c r="M851" s="8" t="s">
        <v>55</v>
      </c>
      <c r="N851" s="8" t="s">
        <v>164</v>
      </c>
      <c r="O851" s="8" t="s">
        <v>26</v>
      </c>
      <c r="P851" s="2">
        <v>14</v>
      </c>
      <c r="Q851" s="8" t="s">
        <v>46</v>
      </c>
      <c r="R851" s="8" t="s">
        <v>88</v>
      </c>
      <c r="S851" s="8" t="s">
        <v>165</v>
      </c>
    </row>
    <row r="852" spans="1:19" x14ac:dyDescent="0.25">
      <c r="A852" s="2">
        <v>851</v>
      </c>
      <c r="B852" s="2">
        <v>29</v>
      </c>
      <c r="C852" s="8" t="s">
        <v>19</v>
      </c>
      <c r="D852" s="8" t="s">
        <v>73</v>
      </c>
      <c r="E852" s="8" t="s">
        <v>176</v>
      </c>
      <c r="F852" s="7">
        <v>252.12</v>
      </c>
      <c r="G852" s="8" t="s">
        <v>167</v>
      </c>
      <c r="H852" s="8" t="s">
        <v>45</v>
      </c>
      <c r="I852" s="8" t="s">
        <v>108</v>
      </c>
      <c r="J852" s="8" t="s">
        <v>54</v>
      </c>
      <c r="K852" s="2">
        <v>3</v>
      </c>
      <c r="L852" s="8" t="s">
        <v>164</v>
      </c>
      <c r="M852" s="8" t="s">
        <v>28</v>
      </c>
      <c r="N852" s="8" t="s">
        <v>164</v>
      </c>
      <c r="O852" s="8" t="s">
        <v>26</v>
      </c>
      <c r="P852" s="2">
        <v>2</v>
      </c>
      <c r="Q852" s="8" t="s">
        <v>168</v>
      </c>
      <c r="R852" s="8" t="s">
        <v>88</v>
      </c>
      <c r="S852" s="8" t="s">
        <v>171</v>
      </c>
    </row>
    <row r="853" spans="1:19" x14ac:dyDescent="0.25">
      <c r="A853" s="2">
        <v>852</v>
      </c>
      <c r="B853" s="2">
        <v>43</v>
      </c>
      <c r="C853" s="8" t="s">
        <v>19</v>
      </c>
      <c r="D853" s="8" t="s">
        <v>182</v>
      </c>
      <c r="E853" s="8" t="s">
        <v>21</v>
      </c>
      <c r="F853" s="7">
        <v>313.94</v>
      </c>
      <c r="G853" s="8" t="s">
        <v>170</v>
      </c>
      <c r="H853" s="8" t="s">
        <v>45</v>
      </c>
      <c r="I853" s="8" t="s">
        <v>53</v>
      </c>
      <c r="J853" s="8" t="s">
        <v>39</v>
      </c>
      <c r="K853" s="2">
        <v>3</v>
      </c>
      <c r="L853" s="8" t="s">
        <v>164</v>
      </c>
      <c r="M853" s="8" t="s">
        <v>55</v>
      </c>
      <c r="N853" s="8" t="s">
        <v>26</v>
      </c>
      <c r="O853" s="8" t="s">
        <v>26</v>
      </c>
      <c r="P853" s="2">
        <v>13</v>
      </c>
      <c r="Q853" s="8" t="s">
        <v>35</v>
      </c>
      <c r="R853" s="8" t="s">
        <v>30</v>
      </c>
      <c r="S853" s="8" t="s">
        <v>174</v>
      </c>
    </row>
    <row r="854" spans="1:19" x14ac:dyDescent="0.25">
      <c r="A854" s="2">
        <v>853</v>
      </c>
      <c r="B854" s="2">
        <v>63</v>
      </c>
      <c r="C854" s="8" t="s">
        <v>169</v>
      </c>
      <c r="D854" s="8" t="s">
        <v>184</v>
      </c>
      <c r="E854" s="8" t="s">
        <v>178</v>
      </c>
      <c r="F854" s="7">
        <v>276.66000000000003</v>
      </c>
      <c r="G854" s="8" t="s">
        <v>173</v>
      </c>
      <c r="H854" s="8" t="s">
        <v>45</v>
      </c>
      <c r="I854" s="8" t="s">
        <v>96</v>
      </c>
      <c r="J854" s="8" t="s">
        <v>58</v>
      </c>
      <c r="K854" s="2">
        <v>4</v>
      </c>
      <c r="L854" s="8" t="s">
        <v>164</v>
      </c>
      <c r="M854" s="8" t="s">
        <v>55</v>
      </c>
      <c r="N854" s="8" t="s">
        <v>26</v>
      </c>
      <c r="O854" s="8" t="s">
        <v>26</v>
      </c>
      <c r="P854" s="2">
        <v>9</v>
      </c>
      <c r="Q854" s="8" t="s">
        <v>46</v>
      </c>
      <c r="R854" s="8" t="s">
        <v>41</v>
      </c>
      <c r="S854" s="8" t="s">
        <v>177</v>
      </c>
    </row>
    <row r="855" spans="1:19" x14ac:dyDescent="0.25">
      <c r="A855" s="2">
        <v>854</v>
      </c>
      <c r="B855" s="2">
        <v>51</v>
      </c>
      <c r="C855" s="8" t="s">
        <v>19</v>
      </c>
      <c r="D855" s="8" t="s">
        <v>73</v>
      </c>
      <c r="E855" s="8" t="s">
        <v>166</v>
      </c>
      <c r="F855" s="7">
        <v>372.5</v>
      </c>
      <c r="G855" s="8" t="s">
        <v>170</v>
      </c>
      <c r="H855" s="8" t="s">
        <v>23</v>
      </c>
      <c r="I855" s="8" t="s">
        <v>96</v>
      </c>
      <c r="J855" s="8" t="s">
        <v>39</v>
      </c>
      <c r="K855" s="2">
        <v>1</v>
      </c>
      <c r="L855" s="8" t="s">
        <v>164</v>
      </c>
      <c r="M855" s="8" t="s">
        <v>28</v>
      </c>
      <c r="N855" s="8" t="s">
        <v>164</v>
      </c>
      <c r="O855" s="8" t="s">
        <v>164</v>
      </c>
      <c r="P855" s="2">
        <v>12</v>
      </c>
      <c r="Q855" s="8" t="s">
        <v>59</v>
      </c>
      <c r="R855" s="8" t="s">
        <v>41</v>
      </c>
      <c r="S855" s="8" t="s">
        <v>165</v>
      </c>
    </row>
    <row r="856" spans="1:19" x14ac:dyDescent="0.25">
      <c r="A856" s="2">
        <v>855</v>
      </c>
      <c r="B856" s="2">
        <v>31</v>
      </c>
      <c r="C856" s="8" t="s">
        <v>19</v>
      </c>
      <c r="D856" s="8" t="s">
        <v>73</v>
      </c>
      <c r="E856" s="8" t="s">
        <v>21</v>
      </c>
      <c r="F856" s="7">
        <v>355.91</v>
      </c>
      <c r="G856" s="8" t="s">
        <v>85</v>
      </c>
      <c r="H856" s="8" t="s">
        <v>23</v>
      </c>
      <c r="I856" s="8" t="s">
        <v>94</v>
      </c>
      <c r="J856" s="8" t="s">
        <v>58</v>
      </c>
      <c r="K856" s="2">
        <v>5</v>
      </c>
      <c r="L856" s="8" t="s">
        <v>26</v>
      </c>
      <c r="M856" s="8" t="s">
        <v>28</v>
      </c>
      <c r="N856" s="8" t="s">
        <v>26</v>
      </c>
      <c r="O856" s="8" t="s">
        <v>164</v>
      </c>
      <c r="P856" s="2">
        <v>9</v>
      </c>
      <c r="Q856" s="8" t="s">
        <v>27</v>
      </c>
      <c r="R856" s="8" t="s">
        <v>41</v>
      </c>
      <c r="S856" s="8" t="s">
        <v>175</v>
      </c>
    </row>
    <row r="857" spans="1:19" x14ac:dyDescent="0.25">
      <c r="A857" s="2">
        <v>856</v>
      </c>
      <c r="B857" s="2">
        <v>43</v>
      </c>
      <c r="C857" s="8" t="s">
        <v>169</v>
      </c>
      <c r="D857" s="8" t="s">
        <v>180</v>
      </c>
      <c r="E857" s="8" t="s">
        <v>166</v>
      </c>
      <c r="F857" s="7">
        <v>271.75</v>
      </c>
      <c r="G857" s="8" t="s">
        <v>172</v>
      </c>
      <c r="H857" s="8" t="s">
        <v>92</v>
      </c>
      <c r="I857" s="8" t="s">
        <v>53</v>
      </c>
      <c r="J857" s="8" t="s">
        <v>25</v>
      </c>
      <c r="K857" s="2">
        <v>2</v>
      </c>
      <c r="L857" s="8" t="s">
        <v>164</v>
      </c>
      <c r="M857" s="8" t="s">
        <v>28</v>
      </c>
      <c r="N857" s="8" t="s">
        <v>26</v>
      </c>
      <c r="O857" s="8" t="s">
        <v>164</v>
      </c>
      <c r="P857" s="2">
        <v>6</v>
      </c>
      <c r="Q857" s="8" t="s">
        <v>35</v>
      </c>
      <c r="R857" s="8" t="s">
        <v>30</v>
      </c>
      <c r="S857" s="8" t="s">
        <v>174</v>
      </c>
    </row>
    <row r="858" spans="1:19" x14ac:dyDescent="0.25">
      <c r="A858" s="2">
        <v>857</v>
      </c>
      <c r="B858" s="2">
        <v>62</v>
      </c>
      <c r="C858" s="8" t="s">
        <v>169</v>
      </c>
      <c r="D858" s="8" t="s">
        <v>163</v>
      </c>
      <c r="E858" s="8" t="s">
        <v>176</v>
      </c>
      <c r="F858" s="7">
        <v>342.66</v>
      </c>
      <c r="G858" s="8" t="s">
        <v>167</v>
      </c>
      <c r="H858" s="8" t="s">
        <v>23</v>
      </c>
      <c r="I858" s="8" t="s">
        <v>94</v>
      </c>
      <c r="J858" s="8" t="s">
        <v>25</v>
      </c>
      <c r="K858" s="2">
        <v>5</v>
      </c>
      <c r="L858" s="8" t="s">
        <v>26</v>
      </c>
      <c r="M858" s="8" t="s">
        <v>55</v>
      </c>
      <c r="N858" s="8" t="s">
        <v>26</v>
      </c>
      <c r="O858" s="8" t="s">
        <v>164</v>
      </c>
      <c r="P858" s="2">
        <v>6</v>
      </c>
      <c r="Q858" s="8" t="s">
        <v>46</v>
      </c>
      <c r="R858" s="8" t="s">
        <v>30</v>
      </c>
      <c r="S858" s="8" t="s">
        <v>177</v>
      </c>
    </row>
    <row r="859" spans="1:19" x14ac:dyDescent="0.25">
      <c r="A859" s="2">
        <v>858</v>
      </c>
      <c r="B859" s="2">
        <v>44</v>
      </c>
      <c r="C859" s="8" t="s">
        <v>19</v>
      </c>
      <c r="D859" s="8" t="s">
        <v>181</v>
      </c>
      <c r="E859" s="8" t="s">
        <v>166</v>
      </c>
      <c r="F859" s="7">
        <v>438.04</v>
      </c>
      <c r="G859" s="8" t="s">
        <v>173</v>
      </c>
      <c r="H859" s="8" t="s">
        <v>23</v>
      </c>
      <c r="I859" s="8" t="s">
        <v>53</v>
      </c>
      <c r="J859" s="8" t="s">
        <v>39</v>
      </c>
      <c r="K859" s="2">
        <v>2</v>
      </c>
      <c r="L859" s="8" t="s">
        <v>164</v>
      </c>
      <c r="M859" s="8" t="s">
        <v>28</v>
      </c>
      <c r="N859" s="8" t="s">
        <v>26</v>
      </c>
      <c r="O859" s="8" t="s">
        <v>164</v>
      </c>
      <c r="P859" s="2">
        <v>6</v>
      </c>
      <c r="Q859" s="8" t="s">
        <v>59</v>
      </c>
      <c r="R859" s="8" t="s">
        <v>41</v>
      </c>
      <c r="S859" s="8" t="s">
        <v>174</v>
      </c>
    </row>
    <row r="860" spans="1:19" x14ac:dyDescent="0.25">
      <c r="A860" s="2">
        <v>859</v>
      </c>
      <c r="B860" s="2">
        <v>26</v>
      </c>
      <c r="C860" s="8" t="s">
        <v>19</v>
      </c>
      <c r="D860" s="8" t="s">
        <v>183</v>
      </c>
      <c r="E860" s="8" t="s">
        <v>178</v>
      </c>
      <c r="F860" s="7">
        <v>221.81</v>
      </c>
      <c r="G860" s="8" t="s">
        <v>167</v>
      </c>
      <c r="H860" s="8" t="s">
        <v>45</v>
      </c>
      <c r="I860" s="8" t="s">
        <v>94</v>
      </c>
      <c r="J860" s="8" t="s">
        <v>39</v>
      </c>
      <c r="K860" s="2">
        <v>2</v>
      </c>
      <c r="L860" s="8" t="s">
        <v>26</v>
      </c>
      <c r="M860" s="8" t="s">
        <v>28</v>
      </c>
      <c r="N860" s="8" t="s">
        <v>164</v>
      </c>
      <c r="O860" s="8" t="s">
        <v>164</v>
      </c>
      <c r="P860" s="2">
        <v>13</v>
      </c>
      <c r="Q860" s="8" t="s">
        <v>35</v>
      </c>
      <c r="R860" s="8" t="s">
        <v>30</v>
      </c>
      <c r="S860" s="8" t="s">
        <v>171</v>
      </c>
    </row>
    <row r="861" spans="1:19" x14ac:dyDescent="0.25">
      <c r="A861" s="2">
        <v>860</v>
      </c>
      <c r="B861" s="2">
        <v>43</v>
      </c>
      <c r="C861" s="8" t="s">
        <v>169</v>
      </c>
      <c r="D861" s="8" t="s">
        <v>183</v>
      </c>
      <c r="E861" s="8" t="s">
        <v>69</v>
      </c>
      <c r="F861" s="7">
        <v>212.25</v>
      </c>
      <c r="G861" s="8" t="s">
        <v>167</v>
      </c>
      <c r="H861" s="8" t="s">
        <v>92</v>
      </c>
      <c r="I861" s="8" t="s">
        <v>53</v>
      </c>
      <c r="J861" s="8" t="s">
        <v>39</v>
      </c>
      <c r="K861" s="2">
        <v>1</v>
      </c>
      <c r="L861" s="8" t="s">
        <v>26</v>
      </c>
      <c r="M861" s="8" t="s">
        <v>55</v>
      </c>
      <c r="N861" s="8" t="s">
        <v>26</v>
      </c>
      <c r="O861" s="8" t="s">
        <v>26</v>
      </c>
      <c r="P861" s="2">
        <v>14</v>
      </c>
      <c r="Q861" s="8" t="s">
        <v>46</v>
      </c>
      <c r="R861" s="8" t="s">
        <v>30</v>
      </c>
      <c r="S861" s="8" t="s">
        <v>174</v>
      </c>
    </row>
    <row r="862" spans="1:19" x14ac:dyDescent="0.25">
      <c r="A862" s="2">
        <v>861</v>
      </c>
      <c r="B862" s="2">
        <v>64</v>
      </c>
      <c r="C862" s="8" t="s">
        <v>169</v>
      </c>
      <c r="D862" s="8" t="s">
        <v>185</v>
      </c>
      <c r="E862" s="8" t="s">
        <v>178</v>
      </c>
      <c r="F862" s="7">
        <v>384.48</v>
      </c>
      <c r="G862" s="8" t="s">
        <v>167</v>
      </c>
      <c r="H862" s="8" t="s">
        <v>23</v>
      </c>
      <c r="I862" s="8" t="s">
        <v>108</v>
      </c>
      <c r="J862" s="8" t="s">
        <v>25</v>
      </c>
      <c r="K862" s="2">
        <v>2</v>
      </c>
      <c r="L862" s="8" t="s">
        <v>164</v>
      </c>
      <c r="M862" s="8" t="s">
        <v>55</v>
      </c>
      <c r="N862" s="8" t="s">
        <v>164</v>
      </c>
      <c r="O862" s="8" t="s">
        <v>164</v>
      </c>
      <c r="P862" s="2">
        <v>5</v>
      </c>
      <c r="Q862" s="8" t="s">
        <v>27</v>
      </c>
      <c r="R862" s="8" t="s">
        <v>41</v>
      </c>
      <c r="S862" s="8" t="s">
        <v>177</v>
      </c>
    </row>
    <row r="863" spans="1:19" x14ac:dyDescent="0.25">
      <c r="A863" s="2">
        <v>862</v>
      </c>
      <c r="B863" s="2">
        <v>39</v>
      </c>
      <c r="C863" s="8" t="s">
        <v>169</v>
      </c>
      <c r="D863" s="8" t="s">
        <v>184</v>
      </c>
      <c r="E863" s="8" t="s">
        <v>166</v>
      </c>
      <c r="F863" s="7">
        <v>295.45</v>
      </c>
      <c r="G863" s="8" t="s">
        <v>170</v>
      </c>
      <c r="H863" s="8" t="s">
        <v>23</v>
      </c>
      <c r="I863" s="8" t="s">
        <v>94</v>
      </c>
      <c r="J863" s="8" t="s">
        <v>39</v>
      </c>
      <c r="K863" s="2">
        <v>3</v>
      </c>
      <c r="L863" s="8" t="s">
        <v>26</v>
      </c>
      <c r="M863" s="8" t="s">
        <v>55</v>
      </c>
      <c r="N863" s="8" t="s">
        <v>164</v>
      </c>
      <c r="O863" s="8" t="s">
        <v>26</v>
      </c>
      <c r="P863" s="2">
        <v>3</v>
      </c>
      <c r="Q863" s="8" t="s">
        <v>46</v>
      </c>
      <c r="R863" s="8" t="s">
        <v>30</v>
      </c>
      <c r="S863" s="8" t="s">
        <v>175</v>
      </c>
    </row>
    <row r="864" spans="1:19" x14ac:dyDescent="0.25">
      <c r="A864" s="2">
        <v>863</v>
      </c>
      <c r="B864" s="2">
        <v>64</v>
      </c>
      <c r="C864" s="8" t="s">
        <v>169</v>
      </c>
      <c r="D864" s="8" t="s">
        <v>185</v>
      </c>
      <c r="E864" s="8" t="s">
        <v>21</v>
      </c>
      <c r="F864" s="7">
        <v>44.79</v>
      </c>
      <c r="G864" s="8" t="s">
        <v>170</v>
      </c>
      <c r="H864" s="8" t="s">
        <v>92</v>
      </c>
      <c r="I864" s="8" t="s">
        <v>94</v>
      </c>
      <c r="J864" s="8" t="s">
        <v>25</v>
      </c>
      <c r="K864" s="2">
        <v>2</v>
      </c>
      <c r="L864" s="8" t="s">
        <v>26</v>
      </c>
      <c r="M864" s="8" t="s">
        <v>55</v>
      </c>
      <c r="N864" s="8" t="s">
        <v>164</v>
      </c>
      <c r="O864" s="8" t="s">
        <v>164</v>
      </c>
      <c r="P864" s="2">
        <v>8</v>
      </c>
      <c r="Q864" s="8" t="s">
        <v>27</v>
      </c>
      <c r="R864" s="8" t="s">
        <v>88</v>
      </c>
      <c r="S864" s="8" t="s">
        <v>177</v>
      </c>
    </row>
    <row r="865" spans="1:19" x14ac:dyDescent="0.25">
      <c r="A865" s="2">
        <v>864</v>
      </c>
      <c r="B865" s="2">
        <v>47</v>
      </c>
      <c r="C865" s="8" t="s">
        <v>169</v>
      </c>
      <c r="D865" s="8" t="s">
        <v>182</v>
      </c>
      <c r="E865" s="8" t="s">
        <v>176</v>
      </c>
      <c r="F865" s="7">
        <v>447.13</v>
      </c>
      <c r="G865" s="8" t="s">
        <v>172</v>
      </c>
      <c r="H865" s="8" t="s">
        <v>38</v>
      </c>
      <c r="I865" s="8" t="s">
        <v>53</v>
      </c>
      <c r="J865" s="8" t="s">
        <v>39</v>
      </c>
      <c r="K865" s="2">
        <v>2</v>
      </c>
      <c r="L865" s="8" t="s">
        <v>26</v>
      </c>
      <c r="M865" s="8" t="s">
        <v>28</v>
      </c>
      <c r="N865" s="8" t="s">
        <v>164</v>
      </c>
      <c r="O865" s="8" t="s">
        <v>26</v>
      </c>
      <c r="P865" s="2">
        <v>11</v>
      </c>
      <c r="Q865" s="8" t="s">
        <v>27</v>
      </c>
      <c r="R865" s="8" t="s">
        <v>41</v>
      </c>
      <c r="S865" s="8" t="s">
        <v>174</v>
      </c>
    </row>
    <row r="866" spans="1:19" x14ac:dyDescent="0.25">
      <c r="A866" s="2">
        <v>865</v>
      </c>
      <c r="B866" s="2">
        <v>60</v>
      </c>
      <c r="C866" s="8" t="s">
        <v>169</v>
      </c>
      <c r="D866" s="8" t="s">
        <v>184</v>
      </c>
      <c r="E866" s="8" t="s">
        <v>69</v>
      </c>
      <c r="F866" s="7">
        <v>25.08</v>
      </c>
      <c r="G866" s="8" t="s">
        <v>85</v>
      </c>
      <c r="H866" s="8" t="s">
        <v>45</v>
      </c>
      <c r="I866" s="8" t="s">
        <v>144</v>
      </c>
      <c r="J866" s="8" t="s">
        <v>54</v>
      </c>
      <c r="K866" s="2">
        <v>4</v>
      </c>
      <c r="L866" s="8" t="s">
        <v>26</v>
      </c>
      <c r="M866" s="8" t="s">
        <v>55</v>
      </c>
      <c r="N866" s="8" t="s">
        <v>164</v>
      </c>
      <c r="O866" s="8" t="s">
        <v>164</v>
      </c>
      <c r="P866" s="2">
        <v>14</v>
      </c>
      <c r="Q866" s="8" t="s">
        <v>168</v>
      </c>
      <c r="R866" s="8" t="s">
        <v>41</v>
      </c>
      <c r="S866" s="8" t="s">
        <v>177</v>
      </c>
    </row>
    <row r="867" spans="1:19" x14ac:dyDescent="0.25">
      <c r="A867" s="2">
        <v>866</v>
      </c>
      <c r="B867" s="2">
        <v>34</v>
      </c>
      <c r="C867" s="8" t="s">
        <v>169</v>
      </c>
      <c r="D867" s="8" t="s">
        <v>73</v>
      </c>
      <c r="E867" s="8" t="s">
        <v>21</v>
      </c>
      <c r="F867" s="7">
        <v>376.71</v>
      </c>
      <c r="G867" s="8" t="s">
        <v>173</v>
      </c>
      <c r="H867" s="8" t="s">
        <v>23</v>
      </c>
      <c r="I867" s="8" t="s">
        <v>144</v>
      </c>
      <c r="J867" s="8" t="s">
        <v>54</v>
      </c>
      <c r="K867" s="2">
        <v>4</v>
      </c>
      <c r="L867" s="8" t="s">
        <v>164</v>
      </c>
      <c r="M867" s="8" t="s">
        <v>28</v>
      </c>
      <c r="N867" s="8" t="s">
        <v>164</v>
      </c>
      <c r="O867" s="8" t="s">
        <v>164</v>
      </c>
      <c r="P867" s="2">
        <v>8</v>
      </c>
      <c r="Q867" s="8" t="s">
        <v>59</v>
      </c>
      <c r="R867" s="8" t="s">
        <v>41</v>
      </c>
      <c r="S867" s="8" t="s">
        <v>175</v>
      </c>
    </row>
    <row r="868" spans="1:19" x14ac:dyDescent="0.25">
      <c r="A868" s="2">
        <v>867</v>
      </c>
      <c r="B868" s="2">
        <v>43</v>
      </c>
      <c r="C868" s="8" t="s">
        <v>19</v>
      </c>
      <c r="D868" s="8" t="s">
        <v>163</v>
      </c>
      <c r="E868" s="8" t="s">
        <v>21</v>
      </c>
      <c r="F868" s="7">
        <v>381.81</v>
      </c>
      <c r="G868" s="8" t="s">
        <v>170</v>
      </c>
      <c r="H868" s="8" t="s">
        <v>23</v>
      </c>
      <c r="I868" s="8" t="s">
        <v>108</v>
      </c>
      <c r="J868" s="8" t="s">
        <v>58</v>
      </c>
      <c r="K868" s="2">
        <v>1</v>
      </c>
      <c r="L868" s="8" t="s">
        <v>164</v>
      </c>
      <c r="M868" s="8" t="s">
        <v>28</v>
      </c>
      <c r="N868" s="8" t="s">
        <v>164</v>
      </c>
      <c r="O868" s="8" t="s">
        <v>164</v>
      </c>
      <c r="P868" s="2">
        <v>6</v>
      </c>
      <c r="Q868" s="8" t="s">
        <v>168</v>
      </c>
      <c r="R868" s="8" t="s">
        <v>41</v>
      </c>
      <c r="S868" s="8" t="s">
        <v>174</v>
      </c>
    </row>
    <row r="869" spans="1:19" x14ac:dyDescent="0.25">
      <c r="A869" s="2">
        <v>868</v>
      </c>
      <c r="B869" s="2">
        <v>53</v>
      </c>
      <c r="C869" s="8" t="s">
        <v>169</v>
      </c>
      <c r="D869" s="8" t="s">
        <v>73</v>
      </c>
      <c r="E869" s="8" t="s">
        <v>178</v>
      </c>
      <c r="F869" s="7">
        <v>477.02</v>
      </c>
      <c r="G869" s="8" t="s">
        <v>167</v>
      </c>
      <c r="H869" s="8" t="s">
        <v>92</v>
      </c>
      <c r="I869" s="8" t="s">
        <v>96</v>
      </c>
      <c r="J869" s="8" t="s">
        <v>54</v>
      </c>
      <c r="K869" s="2">
        <v>1</v>
      </c>
      <c r="L869" s="8" t="s">
        <v>164</v>
      </c>
      <c r="M869" s="8" t="s">
        <v>55</v>
      </c>
      <c r="N869" s="8" t="s">
        <v>26</v>
      </c>
      <c r="O869" s="8" t="s">
        <v>164</v>
      </c>
      <c r="P869" s="2">
        <v>6</v>
      </c>
      <c r="Q869" s="8" t="s">
        <v>27</v>
      </c>
      <c r="R869" s="8" t="s">
        <v>30</v>
      </c>
      <c r="S869" s="8" t="s">
        <v>165</v>
      </c>
    </row>
    <row r="870" spans="1:19" x14ac:dyDescent="0.25">
      <c r="A870" s="2">
        <v>869</v>
      </c>
      <c r="B870" s="2">
        <v>18</v>
      </c>
      <c r="C870" s="8" t="s">
        <v>169</v>
      </c>
      <c r="D870" s="8" t="s">
        <v>183</v>
      </c>
      <c r="E870" s="8" t="s">
        <v>166</v>
      </c>
      <c r="F870" s="7">
        <v>36.53</v>
      </c>
      <c r="G870" s="8" t="s">
        <v>85</v>
      </c>
      <c r="H870" s="8" t="s">
        <v>23</v>
      </c>
      <c r="I870" s="8" t="s">
        <v>96</v>
      </c>
      <c r="J870" s="8" t="s">
        <v>39</v>
      </c>
      <c r="K870" s="2">
        <v>3</v>
      </c>
      <c r="L870" s="8" t="s">
        <v>164</v>
      </c>
      <c r="M870" s="8" t="s">
        <v>55</v>
      </c>
      <c r="N870" s="8" t="s">
        <v>164</v>
      </c>
      <c r="O870" s="8" t="s">
        <v>26</v>
      </c>
      <c r="P870" s="2">
        <v>7</v>
      </c>
      <c r="Q870" s="8" t="s">
        <v>59</v>
      </c>
      <c r="R870" s="8" t="s">
        <v>41</v>
      </c>
      <c r="S870" s="8" t="s">
        <v>179</v>
      </c>
    </row>
    <row r="871" spans="1:19" x14ac:dyDescent="0.25">
      <c r="A871" s="2">
        <v>870</v>
      </c>
      <c r="B871" s="2">
        <v>25</v>
      </c>
      <c r="C871" s="8" t="s">
        <v>19</v>
      </c>
      <c r="D871" s="8" t="s">
        <v>182</v>
      </c>
      <c r="E871" s="8" t="s">
        <v>178</v>
      </c>
      <c r="F871" s="7">
        <v>302.45999999999998</v>
      </c>
      <c r="G871" s="8" t="s">
        <v>173</v>
      </c>
      <c r="H871" s="8" t="s">
        <v>45</v>
      </c>
      <c r="I871" s="8" t="s">
        <v>108</v>
      </c>
      <c r="J871" s="8" t="s">
        <v>54</v>
      </c>
      <c r="K871" s="2">
        <v>4</v>
      </c>
      <c r="L871" s="8" t="s">
        <v>26</v>
      </c>
      <c r="M871" s="8" t="s">
        <v>55</v>
      </c>
      <c r="N871" s="8" t="s">
        <v>26</v>
      </c>
      <c r="O871" s="8" t="s">
        <v>26</v>
      </c>
      <c r="P871" s="2">
        <v>10</v>
      </c>
      <c r="Q871" s="8" t="s">
        <v>59</v>
      </c>
      <c r="R871" s="8" t="s">
        <v>88</v>
      </c>
      <c r="S871" s="8" t="s">
        <v>171</v>
      </c>
    </row>
    <row r="872" spans="1:19" x14ac:dyDescent="0.25">
      <c r="A872" s="2">
        <v>871</v>
      </c>
      <c r="B872" s="2">
        <v>52</v>
      </c>
      <c r="C872" s="8" t="s">
        <v>169</v>
      </c>
      <c r="D872" s="8" t="s">
        <v>181</v>
      </c>
      <c r="E872" s="8" t="s">
        <v>166</v>
      </c>
      <c r="F872" s="7">
        <v>219.64</v>
      </c>
      <c r="G872" s="8" t="s">
        <v>173</v>
      </c>
      <c r="H872" s="8" t="s">
        <v>23</v>
      </c>
      <c r="I872" s="8" t="s">
        <v>96</v>
      </c>
      <c r="J872" s="8" t="s">
        <v>54</v>
      </c>
      <c r="K872" s="2">
        <v>5</v>
      </c>
      <c r="L872" s="8" t="s">
        <v>164</v>
      </c>
      <c r="M872" s="8" t="s">
        <v>55</v>
      </c>
      <c r="N872" s="8" t="s">
        <v>26</v>
      </c>
      <c r="O872" s="8" t="s">
        <v>164</v>
      </c>
      <c r="P872" s="2">
        <v>4</v>
      </c>
      <c r="Q872" s="8" t="s">
        <v>59</v>
      </c>
      <c r="R872" s="8" t="s">
        <v>30</v>
      </c>
      <c r="S872" s="8" t="s">
        <v>165</v>
      </c>
    </row>
    <row r="873" spans="1:19" x14ac:dyDescent="0.25">
      <c r="A873" s="2">
        <v>872</v>
      </c>
      <c r="B873" s="2">
        <v>32</v>
      </c>
      <c r="C873" s="8" t="s">
        <v>169</v>
      </c>
      <c r="D873" s="8" t="s">
        <v>182</v>
      </c>
      <c r="E873" s="8" t="s">
        <v>178</v>
      </c>
      <c r="F873" s="7">
        <v>172.01</v>
      </c>
      <c r="G873" s="8" t="s">
        <v>173</v>
      </c>
      <c r="H873" s="8" t="s">
        <v>38</v>
      </c>
      <c r="I873" s="8" t="s">
        <v>53</v>
      </c>
      <c r="J873" s="8" t="s">
        <v>39</v>
      </c>
      <c r="K873" s="2">
        <v>1</v>
      </c>
      <c r="L873" s="8" t="s">
        <v>164</v>
      </c>
      <c r="M873" s="8" t="s">
        <v>28</v>
      </c>
      <c r="N873" s="8" t="s">
        <v>164</v>
      </c>
      <c r="O873" s="8" t="s">
        <v>164</v>
      </c>
      <c r="P873" s="2">
        <v>10</v>
      </c>
      <c r="Q873" s="8" t="s">
        <v>35</v>
      </c>
      <c r="R873" s="8" t="s">
        <v>30</v>
      </c>
      <c r="S873" s="8" t="s">
        <v>175</v>
      </c>
    </row>
    <row r="874" spans="1:19" x14ac:dyDescent="0.25">
      <c r="A874" s="2">
        <v>873</v>
      </c>
      <c r="B874" s="2">
        <v>64</v>
      </c>
      <c r="C874" s="8" t="s">
        <v>19</v>
      </c>
      <c r="D874" s="8" t="s">
        <v>73</v>
      </c>
      <c r="E874" s="8" t="s">
        <v>21</v>
      </c>
      <c r="F874" s="7">
        <v>54.26</v>
      </c>
      <c r="G874" s="8" t="s">
        <v>173</v>
      </c>
      <c r="H874" s="8" t="s">
        <v>45</v>
      </c>
      <c r="I874" s="8" t="s">
        <v>144</v>
      </c>
      <c r="J874" s="8" t="s">
        <v>54</v>
      </c>
      <c r="K874" s="2">
        <v>1</v>
      </c>
      <c r="L874" s="8" t="s">
        <v>26</v>
      </c>
      <c r="M874" s="8" t="s">
        <v>55</v>
      </c>
      <c r="N874" s="8" t="s">
        <v>164</v>
      </c>
      <c r="O874" s="8" t="s">
        <v>26</v>
      </c>
      <c r="P874" s="2">
        <v>8</v>
      </c>
      <c r="Q874" s="8" t="s">
        <v>46</v>
      </c>
      <c r="R874" s="8" t="s">
        <v>41</v>
      </c>
      <c r="S874" s="8" t="s">
        <v>177</v>
      </c>
    </row>
    <row r="875" spans="1:19" x14ac:dyDescent="0.25">
      <c r="A875" s="2">
        <v>874</v>
      </c>
      <c r="B875" s="2">
        <v>39</v>
      </c>
      <c r="C875" s="8" t="s">
        <v>169</v>
      </c>
      <c r="D875" s="8" t="s">
        <v>181</v>
      </c>
      <c r="E875" s="8" t="s">
        <v>176</v>
      </c>
      <c r="F875" s="7">
        <v>285.7</v>
      </c>
      <c r="G875" s="8" t="s">
        <v>172</v>
      </c>
      <c r="H875" s="8" t="s">
        <v>38</v>
      </c>
      <c r="I875" s="8" t="s">
        <v>108</v>
      </c>
      <c r="J875" s="8" t="s">
        <v>39</v>
      </c>
      <c r="K875" s="2">
        <v>4</v>
      </c>
      <c r="L875" s="8" t="s">
        <v>26</v>
      </c>
      <c r="M875" s="8" t="s">
        <v>55</v>
      </c>
      <c r="N875" s="8" t="s">
        <v>164</v>
      </c>
      <c r="O875" s="8" t="s">
        <v>164</v>
      </c>
      <c r="P875" s="2">
        <v>5</v>
      </c>
      <c r="Q875" s="8" t="s">
        <v>27</v>
      </c>
      <c r="R875" s="8" t="s">
        <v>30</v>
      </c>
      <c r="S875" s="8" t="s">
        <v>175</v>
      </c>
    </row>
    <row r="876" spans="1:19" x14ac:dyDescent="0.25">
      <c r="A876" s="2">
        <v>875</v>
      </c>
      <c r="B876" s="2">
        <v>31</v>
      </c>
      <c r="C876" s="8" t="s">
        <v>19</v>
      </c>
      <c r="D876" s="8" t="s">
        <v>182</v>
      </c>
      <c r="E876" s="8" t="s">
        <v>166</v>
      </c>
      <c r="F876" s="7">
        <v>244.73</v>
      </c>
      <c r="G876" s="8" t="s">
        <v>173</v>
      </c>
      <c r="H876" s="8" t="s">
        <v>92</v>
      </c>
      <c r="I876" s="8" t="s">
        <v>53</v>
      </c>
      <c r="J876" s="8" t="s">
        <v>54</v>
      </c>
      <c r="K876" s="2">
        <v>4</v>
      </c>
      <c r="L876" s="8" t="s">
        <v>164</v>
      </c>
      <c r="M876" s="8" t="s">
        <v>28</v>
      </c>
      <c r="N876" s="8" t="s">
        <v>26</v>
      </c>
      <c r="O876" s="8" t="s">
        <v>164</v>
      </c>
      <c r="P876" s="2">
        <v>6</v>
      </c>
      <c r="Q876" s="8" t="s">
        <v>59</v>
      </c>
      <c r="R876" s="8" t="s">
        <v>30</v>
      </c>
      <c r="S876" s="8" t="s">
        <v>175</v>
      </c>
    </row>
    <row r="877" spans="1:19" x14ac:dyDescent="0.25">
      <c r="A877" s="2">
        <v>876</v>
      </c>
      <c r="B877" s="2">
        <v>43</v>
      </c>
      <c r="C877" s="8" t="s">
        <v>19</v>
      </c>
      <c r="D877" s="8" t="s">
        <v>163</v>
      </c>
      <c r="E877" s="8" t="s">
        <v>69</v>
      </c>
      <c r="F877" s="7">
        <v>61.23</v>
      </c>
      <c r="G877" s="8" t="s">
        <v>85</v>
      </c>
      <c r="H877" s="8" t="s">
        <v>45</v>
      </c>
      <c r="I877" s="8" t="s">
        <v>108</v>
      </c>
      <c r="J877" s="8" t="s">
        <v>39</v>
      </c>
      <c r="K877" s="2">
        <v>3</v>
      </c>
      <c r="L877" s="8" t="s">
        <v>164</v>
      </c>
      <c r="M877" s="8" t="s">
        <v>28</v>
      </c>
      <c r="N877" s="8" t="s">
        <v>26</v>
      </c>
      <c r="O877" s="8" t="s">
        <v>26</v>
      </c>
      <c r="P877" s="2">
        <v>11</v>
      </c>
      <c r="Q877" s="8" t="s">
        <v>35</v>
      </c>
      <c r="R877" s="8" t="s">
        <v>30</v>
      </c>
      <c r="S877" s="8" t="s">
        <v>174</v>
      </c>
    </row>
    <row r="878" spans="1:19" x14ac:dyDescent="0.25">
      <c r="A878" s="2">
        <v>877</v>
      </c>
      <c r="B878" s="2">
        <v>45</v>
      </c>
      <c r="C878" s="8" t="s">
        <v>19</v>
      </c>
      <c r="D878" s="8" t="s">
        <v>163</v>
      </c>
      <c r="E878" s="8" t="s">
        <v>69</v>
      </c>
      <c r="F878" s="7">
        <v>310.12</v>
      </c>
      <c r="G878" s="8" t="s">
        <v>170</v>
      </c>
      <c r="H878" s="8" t="s">
        <v>23</v>
      </c>
      <c r="I878" s="8" t="s">
        <v>144</v>
      </c>
      <c r="J878" s="8" t="s">
        <v>25</v>
      </c>
      <c r="K878" s="2">
        <v>4</v>
      </c>
      <c r="L878" s="8" t="s">
        <v>164</v>
      </c>
      <c r="M878" s="8" t="s">
        <v>28</v>
      </c>
      <c r="N878" s="8" t="s">
        <v>26</v>
      </c>
      <c r="O878" s="8" t="s">
        <v>26</v>
      </c>
      <c r="P878" s="2">
        <v>6</v>
      </c>
      <c r="Q878" s="8" t="s">
        <v>35</v>
      </c>
      <c r="R878" s="8" t="s">
        <v>41</v>
      </c>
      <c r="S878" s="8" t="s">
        <v>174</v>
      </c>
    </row>
    <row r="879" spans="1:19" x14ac:dyDescent="0.25">
      <c r="A879" s="2">
        <v>878</v>
      </c>
      <c r="B879" s="2">
        <v>40</v>
      </c>
      <c r="C879" s="8" t="s">
        <v>19</v>
      </c>
      <c r="D879" s="8" t="s">
        <v>182</v>
      </c>
      <c r="E879" s="8" t="s">
        <v>21</v>
      </c>
      <c r="F879" s="7">
        <v>371.6</v>
      </c>
      <c r="G879" s="8" t="s">
        <v>85</v>
      </c>
      <c r="H879" s="8" t="s">
        <v>45</v>
      </c>
      <c r="I879" s="8" t="s">
        <v>96</v>
      </c>
      <c r="J879" s="8" t="s">
        <v>25</v>
      </c>
      <c r="K879" s="2">
        <v>2</v>
      </c>
      <c r="L879" s="8" t="s">
        <v>26</v>
      </c>
      <c r="M879" s="8" t="s">
        <v>55</v>
      </c>
      <c r="N879" s="8" t="s">
        <v>164</v>
      </c>
      <c r="O879" s="8" t="s">
        <v>26</v>
      </c>
      <c r="P879" s="2">
        <v>8</v>
      </c>
      <c r="Q879" s="8" t="s">
        <v>27</v>
      </c>
      <c r="R879" s="8" t="s">
        <v>88</v>
      </c>
      <c r="S879" s="8" t="s">
        <v>174</v>
      </c>
    </row>
    <row r="880" spans="1:19" x14ac:dyDescent="0.25">
      <c r="A880" s="2">
        <v>879</v>
      </c>
      <c r="B880" s="2">
        <v>31</v>
      </c>
      <c r="C880" s="8" t="s">
        <v>169</v>
      </c>
      <c r="D880" s="8" t="s">
        <v>181</v>
      </c>
      <c r="E880" s="8" t="s">
        <v>178</v>
      </c>
      <c r="F880" s="7">
        <v>385.97</v>
      </c>
      <c r="G880" s="8" t="s">
        <v>167</v>
      </c>
      <c r="H880" s="8" t="s">
        <v>45</v>
      </c>
      <c r="I880" s="8" t="s">
        <v>53</v>
      </c>
      <c r="J880" s="8" t="s">
        <v>58</v>
      </c>
      <c r="K880" s="2">
        <v>5</v>
      </c>
      <c r="L880" s="8" t="s">
        <v>164</v>
      </c>
      <c r="M880" s="8" t="s">
        <v>28</v>
      </c>
      <c r="N880" s="8" t="s">
        <v>26</v>
      </c>
      <c r="O880" s="8" t="s">
        <v>26</v>
      </c>
      <c r="P880" s="2">
        <v>6</v>
      </c>
      <c r="Q880" s="8" t="s">
        <v>168</v>
      </c>
      <c r="R880" s="8" t="s">
        <v>41</v>
      </c>
      <c r="S880" s="8" t="s">
        <v>175</v>
      </c>
    </row>
    <row r="881" spans="1:19" x14ac:dyDescent="0.25">
      <c r="A881" s="2">
        <v>880</v>
      </c>
      <c r="B881" s="2">
        <v>41</v>
      </c>
      <c r="C881" s="8" t="s">
        <v>19</v>
      </c>
      <c r="D881" s="8" t="s">
        <v>73</v>
      </c>
      <c r="E881" s="8" t="s">
        <v>178</v>
      </c>
      <c r="F881" s="7">
        <v>453.63</v>
      </c>
      <c r="G881" s="8" t="s">
        <v>172</v>
      </c>
      <c r="H881" s="8" t="s">
        <v>45</v>
      </c>
      <c r="I881" s="8" t="s">
        <v>144</v>
      </c>
      <c r="J881" s="8" t="s">
        <v>54</v>
      </c>
      <c r="K881" s="2">
        <v>2</v>
      </c>
      <c r="L881" s="8" t="s">
        <v>26</v>
      </c>
      <c r="M881" s="8" t="s">
        <v>28</v>
      </c>
      <c r="N881" s="8" t="s">
        <v>164</v>
      </c>
      <c r="O881" s="8" t="s">
        <v>164</v>
      </c>
      <c r="P881" s="2">
        <v>13</v>
      </c>
      <c r="Q881" s="8" t="s">
        <v>35</v>
      </c>
      <c r="R881" s="8" t="s">
        <v>88</v>
      </c>
      <c r="S881" s="8" t="s">
        <v>174</v>
      </c>
    </row>
    <row r="882" spans="1:19" x14ac:dyDescent="0.25">
      <c r="A882" s="2">
        <v>881</v>
      </c>
      <c r="B882" s="2">
        <v>19</v>
      </c>
      <c r="C882" s="8" t="s">
        <v>19</v>
      </c>
      <c r="D882" s="8" t="s">
        <v>182</v>
      </c>
      <c r="E882" s="8" t="s">
        <v>21</v>
      </c>
      <c r="F882" s="7">
        <v>210.64</v>
      </c>
      <c r="G882" s="8" t="s">
        <v>172</v>
      </c>
      <c r="H882" s="8" t="s">
        <v>38</v>
      </c>
      <c r="I882" s="8" t="s">
        <v>108</v>
      </c>
      <c r="J882" s="8" t="s">
        <v>58</v>
      </c>
      <c r="K882" s="2">
        <v>2</v>
      </c>
      <c r="L882" s="8" t="s">
        <v>26</v>
      </c>
      <c r="M882" s="8" t="s">
        <v>28</v>
      </c>
      <c r="N882" s="8" t="s">
        <v>26</v>
      </c>
      <c r="O882" s="8" t="s">
        <v>164</v>
      </c>
      <c r="P882" s="2">
        <v>2</v>
      </c>
      <c r="Q882" s="8" t="s">
        <v>27</v>
      </c>
      <c r="R882" s="8" t="s">
        <v>30</v>
      </c>
      <c r="S882" s="8" t="s">
        <v>179</v>
      </c>
    </row>
    <row r="883" spans="1:19" x14ac:dyDescent="0.25">
      <c r="A883" s="2">
        <v>882</v>
      </c>
      <c r="B883" s="2">
        <v>62</v>
      </c>
      <c r="C883" s="8" t="s">
        <v>169</v>
      </c>
      <c r="D883" s="8" t="s">
        <v>181</v>
      </c>
      <c r="E883" s="8" t="s">
        <v>69</v>
      </c>
      <c r="F883" s="7">
        <v>477.01</v>
      </c>
      <c r="G883" s="8" t="s">
        <v>167</v>
      </c>
      <c r="H883" s="8" t="s">
        <v>92</v>
      </c>
      <c r="I883" s="8" t="s">
        <v>94</v>
      </c>
      <c r="J883" s="8" t="s">
        <v>39</v>
      </c>
      <c r="K883" s="2">
        <v>2</v>
      </c>
      <c r="L883" s="8" t="s">
        <v>164</v>
      </c>
      <c r="M883" s="8" t="s">
        <v>55</v>
      </c>
      <c r="N883" s="8" t="s">
        <v>164</v>
      </c>
      <c r="O883" s="8" t="s">
        <v>164</v>
      </c>
      <c r="P883" s="2">
        <v>5</v>
      </c>
      <c r="Q883" s="8" t="s">
        <v>35</v>
      </c>
      <c r="R883" s="8" t="s">
        <v>88</v>
      </c>
      <c r="S883" s="8" t="s">
        <v>177</v>
      </c>
    </row>
    <row r="884" spans="1:19" x14ac:dyDescent="0.25">
      <c r="A884" s="2">
        <v>883</v>
      </c>
      <c r="B884" s="2">
        <v>43</v>
      </c>
      <c r="C884" s="8" t="s">
        <v>19</v>
      </c>
      <c r="D884" s="8" t="s">
        <v>180</v>
      </c>
      <c r="E884" s="8" t="s">
        <v>69</v>
      </c>
      <c r="F884" s="7">
        <v>434.06</v>
      </c>
      <c r="G884" s="8" t="s">
        <v>85</v>
      </c>
      <c r="H884" s="8" t="s">
        <v>45</v>
      </c>
      <c r="I884" s="8" t="s">
        <v>53</v>
      </c>
      <c r="J884" s="8" t="s">
        <v>25</v>
      </c>
      <c r="K884" s="2">
        <v>1</v>
      </c>
      <c r="L884" s="8" t="s">
        <v>26</v>
      </c>
      <c r="M884" s="8" t="s">
        <v>28</v>
      </c>
      <c r="N884" s="8" t="s">
        <v>164</v>
      </c>
      <c r="O884" s="8" t="s">
        <v>164</v>
      </c>
      <c r="P884" s="2">
        <v>5</v>
      </c>
      <c r="Q884" s="8" t="s">
        <v>27</v>
      </c>
      <c r="R884" s="8" t="s">
        <v>41</v>
      </c>
      <c r="S884" s="8" t="s">
        <v>174</v>
      </c>
    </row>
    <row r="885" spans="1:19" x14ac:dyDescent="0.25">
      <c r="A885" s="2">
        <v>884</v>
      </c>
      <c r="B885" s="2">
        <v>31</v>
      </c>
      <c r="C885" s="8" t="s">
        <v>19</v>
      </c>
      <c r="D885" s="8" t="s">
        <v>163</v>
      </c>
      <c r="E885" s="8" t="s">
        <v>178</v>
      </c>
      <c r="F885" s="7">
        <v>155.29</v>
      </c>
      <c r="G885" s="8" t="s">
        <v>85</v>
      </c>
      <c r="H885" s="8" t="s">
        <v>23</v>
      </c>
      <c r="I885" s="8" t="s">
        <v>108</v>
      </c>
      <c r="J885" s="8" t="s">
        <v>39</v>
      </c>
      <c r="K885" s="2">
        <v>2</v>
      </c>
      <c r="L885" s="8" t="s">
        <v>26</v>
      </c>
      <c r="M885" s="8" t="s">
        <v>55</v>
      </c>
      <c r="N885" s="8" t="s">
        <v>164</v>
      </c>
      <c r="O885" s="8" t="s">
        <v>26</v>
      </c>
      <c r="P885" s="2">
        <v>10</v>
      </c>
      <c r="Q885" s="8" t="s">
        <v>59</v>
      </c>
      <c r="R885" s="8" t="s">
        <v>41</v>
      </c>
      <c r="S885" s="8" t="s">
        <v>175</v>
      </c>
    </row>
    <row r="886" spans="1:19" x14ac:dyDescent="0.25">
      <c r="A886" s="2">
        <v>885</v>
      </c>
      <c r="B886" s="2">
        <v>24</v>
      </c>
      <c r="C886" s="8" t="s">
        <v>19</v>
      </c>
      <c r="D886" s="8" t="s">
        <v>180</v>
      </c>
      <c r="E886" s="8" t="s">
        <v>166</v>
      </c>
      <c r="F886" s="7">
        <v>88.05</v>
      </c>
      <c r="G886" s="8" t="s">
        <v>167</v>
      </c>
      <c r="H886" s="8" t="s">
        <v>45</v>
      </c>
      <c r="I886" s="8" t="s">
        <v>108</v>
      </c>
      <c r="J886" s="8" t="s">
        <v>58</v>
      </c>
      <c r="K886" s="2">
        <v>1</v>
      </c>
      <c r="L886" s="8" t="s">
        <v>164</v>
      </c>
      <c r="M886" s="8" t="s">
        <v>28</v>
      </c>
      <c r="N886" s="8" t="s">
        <v>26</v>
      </c>
      <c r="O886" s="8" t="s">
        <v>164</v>
      </c>
      <c r="P886" s="2">
        <v>11</v>
      </c>
      <c r="Q886" s="8" t="s">
        <v>168</v>
      </c>
      <c r="R886" s="8" t="s">
        <v>41</v>
      </c>
      <c r="S886" s="8" t="s">
        <v>171</v>
      </c>
    </row>
    <row r="887" spans="1:19" x14ac:dyDescent="0.25">
      <c r="A887" s="2">
        <v>886</v>
      </c>
      <c r="B887" s="2">
        <v>20</v>
      </c>
      <c r="C887" s="8" t="s">
        <v>19</v>
      </c>
      <c r="D887" s="8" t="s">
        <v>73</v>
      </c>
      <c r="E887" s="8" t="s">
        <v>176</v>
      </c>
      <c r="F887" s="7">
        <v>223.34</v>
      </c>
      <c r="G887" s="8" t="s">
        <v>173</v>
      </c>
      <c r="H887" s="8" t="s">
        <v>45</v>
      </c>
      <c r="I887" s="8" t="s">
        <v>144</v>
      </c>
      <c r="J887" s="8" t="s">
        <v>39</v>
      </c>
      <c r="K887" s="2">
        <v>4</v>
      </c>
      <c r="L887" s="8" t="s">
        <v>26</v>
      </c>
      <c r="M887" s="8" t="s">
        <v>28</v>
      </c>
      <c r="N887" s="8" t="s">
        <v>26</v>
      </c>
      <c r="O887" s="8" t="s">
        <v>164</v>
      </c>
      <c r="P887" s="2">
        <v>6</v>
      </c>
      <c r="Q887" s="8" t="s">
        <v>35</v>
      </c>
      <c r="R887" s="8" t="s">
        <v>30</v>
      </c>
      <c r="S887" s="8" t="s">
        <v>171</v>
      </c>
    </row>
    <row r="888" spans="1:19" x14ac:dyDescent="0.25">
      <c r="A888" s="2">
        <v>887</v>
      </c>
      <c r="B888" s="2">
        <v>64</v>
      </c>
      <c r="C888" s="8" t="s">
        <v>169</v>
      </c>
      <c r="D888" s="8" t="s">
        <v>181</v>
      </c>
      <c r="E888" s="8" t="s">
        <v>166</v>
      </c>
      <c r="F888" s="7">
        <v>206.93</v>
      </c>
      <c r="G888" s="8" t="s">
        <v>173</v>
      </c>
      <c r="H888" s="8" t="s">
        <v>92</v>
      </c>
      <c r="I888" s="8" t="s">
        <v>108</v>
      </c>
      <c r="J888" s="8" t="s">
        <v>39</v>
      </c>
      <c r="K888" s="2">
        <v>5</v>
      </c>
      <c r="L888" s="8" t="s">
        <v>26</v>
      </c>
      <c r="M888" s="8" t="s">
        <v>28</v>
      </c>
      <c r="N888" s="8" t="s">
        <v>26</v>
      </c>
      <c r="O888" s="8" t="s">
        <v>26</v>
      </c>
      <c r="P888" s="2">
        <v>5</v>
      </c>
      <c r="Q888" s="8" t="s">
        <v>35</v>
      </c>
      <c r="R888" s="8" t="s">
        <v>88</v>
      </c>
      <c r="S888" s="8" t="s">
        <v>177</v>
      </c>
    </row>
    <row r="889" spans="1:19" x14ac:dyDescent="0.25">
      <c r="A889" s="2">
        <v>888</v>
      </c>
      <c r="B889" s="2">
        <v>40</v>
      </c>
      <c r="C889" s="8" t="s">
        <v>19</v>
      </c>
      <c r="D889" s="8" t="s">
        <v>180</v>
      </c>
      <c r="E889" s="8" t="s">
        <v>69</v>
      </c>
      <c r="F889" s="7">
        <v>292.10000000000002</v>
      </c>
      <c r="G889" s="8" t="s">
        <v>170</v>
      </c>
      <c r="H889" s="8" t="s">
        <v>23</v>
      </c>
      <c r="I889" s="8" t="s">
        <v>53</v>
      </c>
      <c r="J889" s="8" t="s">
        <v>39</v>
      </c>
      <c r="K889" s="2">
        <v>5</v>
      </c>
      <c r="L889" s="8" t="s">
        <v>26</v>
      </c>
      <c r="M889" s="8" t="s">
        <v>28</v>
      </c>
      <c r="N889" s="8" t="s">
        <v>26</v>
      </c>
      <c r="O889" s="8" t="s">
        <v>164</v>
      </c>
      <c r="P889" s="2">
        <v>3</v>
      </c>
      <c r="Q889" s="8" t="s">
        <v>35</v>
      </c>
      <c r="R889" s="8" t="s">
        <v>41</v>
      </c>
      <c r="S889" s="8" t="s">
        <v>174</v>
      </c>
    </row>
    <row r="890" spans="1:19" x14ac:dyDescent="0.25">
      <c r="A890" s="2">
        <v>889</v>
      </c>
      <c r="B890" s="2">
        <v>63</v>
      </c>
      <c r="C890" s="8" t="s">
        <v>169</v>
      </c>
      <c r="D890" s="8" t="s">
        <v>181</v>
      </c>
      <c r="E890" s="8" t="s">
        <v>166</v>
      </c>
      <c r="F890" s="7">
        <v>295.86</v>
      </c>
      <c r="G890" s="8" t="s">
        <v>85</v>
      </c>
      <c r="H890" s="8" t="s">
        <v>23</v>
      </c>
      <c r="I890" s="8" t="s">
        <v>53</v>
      </c>
      <c r="J890" s="8" t="s">
        <v>39</v>
      </c>
      <c r="K890" s="2">
        <v>2</v>
      </c>
      <c r="L890" s="8" t="s">
        <v>164</v>
      </c>
      <c r="M890" s="8" t="s">
        <v>28</v>
      </c>
      <c r="N890" s="8" t="s">
        <v>26</v>
      </c>
      <c r="O890" s="8" t="s">
        <v>26</v>
      </c>
      <c r="P890" s="2">
        <v>13</v>
      </c>
      <c r="Q890" s="8" t="s">
        <v>46</v>
      </c>
      <c r="R890" s="8" t="s">
        <v>41</v>
      </c>
      <c r="S890" s="8" t="s">
        <v>177</v>
      </c>
    </row>
    <row r="891" spans="1:19" x14ac:dyDescent="0.25">
      <c r="A891" s="2">
        <v>890</v>
      </c>
      <c r="B891" s="2">
        <v>60</v>
      </c>
      <c r="C891" s="8" t="s">
        <v>169</v>
      </c>
      <c r="D891" s="8" t="s">
        <v>182</v>
      </c>
      <c r="E891" s="8" t="s">
        <v>176</v>
      </c>
      <c r="F891" s="7">
        <v>377.49</v>
      </c>
      <c r="G891" s="8" t="s">
        <v>85</v>
      </c>
      <c r="H891" s="8" t="s">
        <v>38</v>
      </c>
      <c r="I891" s="8" t="s">
        <v>108</v>
      </c>
      <c r="J891" s="8" t="s">
        <v>25</v>
      </c>
      <c r="K891" s="2">
        <v>5</v>
      </c>
      <c r="L891" s="8" t="s">
        <v>26</v>
      </c>
      <c r="M891" s="8" t="s">
        <v>28</v>
      </c>
      <c r="N891" s="8" t="s">
        <v>164</v>
      </c>
      <c r="O891" s="8" t="s">
        <v>26</v>
      </c>
      <c r="P891" s="2">
        <v>5</v>
      </c>
      <c r="Q891" s="8" t="s">
        <v>46</v>
      </c>
      <c r="R891" s="8" t="s">
        <v>41</v>
      </c>
      <c r="S891" s="8" t="s">
        <v>177</v>
      </c>
    </row>
    <row r="892" spans="1:19" x14ac:dyDescent="0.25">
      <c r="A892" s="2">
        <v>891</v>
      </c>
      <c r="B892" s="2">
        <v>64</v>
      </c>
      <c r="C892" s="8" t="s">
        <v>19</v>
      </c>
      <c r="D892" s="8" t="s">
        <v>73</v>
      </c>
      <c r="E892" s="8" t="s">
        <v>166</v>
      </c>
      <c r="F892" s="7">
        <v>259.85000000000002</v>
      </c>
      <c r="G892" s="8" t="s">
        <v>167</v>
      </c>
      <c r="H892" s="8" t="s">
        <v>23</v>
      </c>
      <c r="I892" s="8" t="s">
        <v>144</v>
      </c>
      <c r="J892" s="8" t="s">
        <v>39</v>
      </c>
      <c r="K892" s="2">
        <v>1</v>
      </c>
      <c r="L892" s="8" t="s">
        <v>26</v>
      </c>
      <c r="M892" s="8" t="s">
        <v>55</v>
      </c>
      <c r="N892" s="8" t="s">
        <v>164</v>
      </c>
      <c r="O892" s="8" t="s">
        <v>26</v>
      </c>
      <c r="P892" s="2">
        <v>2</v>
      </c>
      <c r="Q892" s="8" t="s">
        <v>59</v>
      </c>
      <c r="R892" s="8" t="s">
        <v>30</v>
      </c>
      <c r="S892" s="8" t="s">
        <v>177</v>
      </c>
    </row>
    <row r="893" spans="1:19" x14ac:dyDescent="0.25">
      <c r="A893" s="2">
        <v>892</v>
      </c>
      <c r="B893" s="2">
        <v>62</v>
      </c>
      <c r="C893" s="8" t="s">
        <v>19</v>
      </c>
      <c r="D893" s="8" t="s">
        <v>180</v>
      </c>
      <c r="E893" s="8" t="s">
        <v>166</v>
      </c>
      <c r="F893" s="7">
        <v>61.36</v>
      </c>
      <c r="G893" s="8" t="s">
        <v>167</v>
      </c>
      <c r="H893" s="8" t="s">
        <v>23</v>
      </c>
      <c r="I893" s="8" t="s">
        <v>53</v>
      </c>
      <c r="J893" s="8" t="s">
        <v>39</v>
      </c>
      <c r="K893" s="2">
        <v>4</v>
      </c>
      <c r="L893" s="8" t="s">
        <v>26</v>
      </c>
      <c r="M893" s="8" t="s">
        <v>55</v>
      </c>
      <c r="N893" s="8" t="s">
        <v>164</v>
      </c>
      <c r="O893" s="8" t="s">
        <v>26</v>
      </c>
      <c r="P893" s="2">
        <v>0</v>
      </c>
      <c r="Q893" s="8" t="s">
        <v>35</v>
      </c>
      <c r="R893" s="8" t="s">
        <v>41</v>
      </c>
      <c r="S893" s="8" t="s">
        <v>177</v>
      </c>
    </row>
    <row r="894" spans="1:19" x14ac:dyDescent="0.25">
      <c r="A894" s="2">
        <v>893</v>
      </c>
      <c r="B894" s="2">
        <v>35</v>
      </c>
      <c r="C894" s="8" t="s">
        <v>19</v>
      </c>
      <c r="D894" s="8" t="s">
        <v>185</v>
      </c>
      <c r="E894" s="8" t="s">
        <v>166</v>
      </c>
      <c r="F894" s="7">
        <v>430.56</v>
      </c>
      <c r="G894" s="8" t="s">
        <v>173</v>
      </c>
      <c r="H894" s="8" t="s">
        <v>23</v>
      </c>
      <c r="I894" s="8" t="s">
        <v>94</v>
      </c>
      <c r="J894" s="8" t="s">
        <v>25</v>
      </c>
      <c r="K894" s="2">
        <v>2</v>
      </c>
      <c r="L894" s="8" t="s">
        <v>164</v>
      </c>
      <c r="M894" s="8" t="s">
        <v>55</v>
      </c>
      <c r="N894" s="8" t="s">
        <v>164</v>
      </c>
      <c r="O894" s="8" t="s">
        <v>26</v>
      </c>
      <c r="P894" s="2">
        <v>14</v>
      </c>
      <c r="Q894" s="8" t="s">
        <v>168</v>
      </c>
      <c r="R894" s="8" t="s">
        <v>30</v>
      </c>
      <c r="S894" s="8" t="s">
        <v>175</v>
      </c>
    </row>
    <row r="895" spans="1:19" x14ac:dyDescent="0.25">
      <c r="A895" s="2">
        <v>894</v>
      </c>
      <c r="B895" s="2">
        <v>55</v>
      </c>
      <c r="C895" s="8" t="s">
        <v>19</v>
      </c>
      <c r="D895" s="8" t="s">
        <v>182</v>
      </c>
      <c r="E895" s="8" t="s">
        <v>166</v>
      </c>
      <c r="F895" s="7">
        <v>161.78</v>
      </c>
      <c r="G895" s="8" t="s">
        <v>85</v>
      </c>
      <c r="H895" s="8" t="s">
        <v>45</v>
      </c>
      <c r="I895" s="8" t="s">
        <v>96</v>
      </c>
      <c r="J895" s="8" t="s">
        <v>39</v>
      </c>
      <c r="K895" s="2">
        <v>3</v>
      </c>
      <c r="L895" s="8" t="s">
        <v>164</v>
      </c>
      <c r="M895" s="8" t="s">
        <v>28</v>
      </c>
      <c r="N895" s="8" t="s">
        <v>26</v>
      </c>
      <c r="O895" s="8" t="s">
        <v>164</v>
      </c>
      <c r="P895" s="2">
        <v>0</v>
      </c>
      <c r="Q895" s="8" t="s">
        <v>46</v>
      </c>
      <c r="R895" s="8" t="s">
        <v>30</v>
      </c>
      <c r="S895" s="8" t="s">
        <v>165</v>
      </c>
    </row>
    <row r="896" spans="1:19" x14ac:dyDescent="0.25">
      <c r="A896" s="2">
        <v>895</v>
      </c>
      <c r="B896" s="2">
        <v>52</v>
      </c>
      <c r="C896" s="8" t="s">
        <v>169</v>
      </c>
      <c r="D896" s="8" t="s">
        <v>163</v>
      </c>
      <c r="E896" s="8" t="s">
        <v>21</v>
      </c>
      <c r="F896" s="7">
        <v>485.94</v>
      </c>
      <c r="G896" s="8" t="s">
        <v>85</v>
      </c>
      <c r="H896" s="8" t="s">
        <v>38</v>
      </c>
      <c r="I896" s="8" t="s">
        <v>144</v>
      </c>
      <c r="J896" s="8" t="s">
        <v>39</v>
      </c>
      <c r="K896" s="2">
        <v>5</v>
      </c>
      <c r="L896" s="8" t="s">
        <v>164</v>
      </c>
      <c r="M896" s="8" t="s">
        <v>55</v>
      </c>
      <c r="N896" s="8" t="s">
        <v>26</v>
      </c>
      <c r="O896" s="8" t="s">
        <v>164</v>
      </c>
      <c r="P896" s="2">
        <v>4</v>
      </c>
      <c r="Q896" s="8" t="s">
        <v>27</v>
      </c>
      <c r="R896" s="8" t="s">
        <v>41</v>
      </c>
      <c r="S896" s="8" t="s">
        <v>165</v>
      </c>
    </row>
    <row r="897" spans="1:19" x14ac:dyDescent="0.25">
      <c r="A897" s="2">
        <v>896</v>
      </c>
      <c r="B897" s="2">
        <v>32</v>
      </c>
      <c r="C897" s="8" t="s">
        <v>169</v>
      </c>
      <c r="D897" s="8" t="s">
        <v>185</v>
      </c>
      <c r="E897" s="8" t="s">
        <v>69</v>
      </c>
      <c r="F897" s="7">
        <v>67.75</v>
      </c>
      <c r="G897" s="8" t="s">
        <v>172</v>
      </c>
      <c r="H897" s="8" t="s">
        <v>23</v>
      </c>
      <c r="I897" s="8" t="s">
        <v>144</v>
      </c>
      <c r="J897" s="8" t="s">
        <v>58</v>
      </c>
      <c r="K897" s="2">
        <v>5</v>
      </c>
      <c r="L897" s="8" t="s">
        <v>164</v>
      </c>
      <c r="M897" s="8" t="s">
        <v>28</v>
      </c>
      <c r="N897" s="8" t="s">
        <v>164</v>
      </c>
      <c r="O897" s="8" t="s">
        <v>164</v>
      </c>
      <c r="P897" s="2">
        <v>10</v>
      </c>
      <c r="Q897" s="8" t="s">
        <v>27</v>
      </c>
      <c r="R897" s="8" t="s">
        <v>30</v>
      </c>
      <c r="S897" s="8" t="s">
        <v>175</v>
      </c>
    </row>
    <row r="898" spans="1:19" x14ac:dyDescent="0.25">
      <c r="A898" s="2">
        <v>897</v>
      </c>
      <c r="B898" s="2">
        <v>42</v>
      </c>
      <c r="C898" s="8" t="s">
        <v>169</v>
      </c>
      <c r="D898" s="8" t="s">
        <v>185</v>
      </c>
      <c r="E898" s="8" t="s">
        <v>176</v>
      </c>
      <c r="F898" s="7">
        <v>479.54</v>
      </c>
      <c r="G898" s="8" t="s">
        <v>170</v>
      </c>
      <c r="H898" s="8" t="s">
        <v>23</v>
      </c>
      <c r="I898" s="8" t="s">
        <v>96</v>
      </c>
      <c r="J898" s="8" t="s">
        <v>25</v>
      </c>
      <c r="K898" s="2">
        <v>2</v>
      </c>
      <c r="L898" s="8" t="s">
        <v>164</v>
      </c>
      <c r="M898" s="8" t="s">
        <v>55</v>
      </c>
      <c r="N898" s="8" t="s">
        <v>164</v>
      </c>
      <c r="O898" s="8" t="s">
        <v>26</v>
      </c>
      <c r="P898" s="2">
        <v>12</v>
      </c>
      <c r="Q898" s="8" t="s">
        <v>27</v>
      </c>
      <c r="R898" s="8" t="s">
        <v>30</v>
      </c>
      <c r="S898" s="8" t="s">
        <v>174</v>
      </c>
    </row>
    <row r="899" spans="1:19" x14ac:dyDescent="0.25">
      <c r="A899" s="2">
        <v>898</v>
      </c>
      <c r="B899" s="2">
        <v>54</v>
      </c>
      <c r="C899" s="8" t="s">
        <v>19</v>
      </c>
      <c r="D899" s="8" t="s">
        <v>184</v>
      </c>
      <c r="E899" s="8" t="s">
        <v>69</v>
      </c>
      <c r="F899" s="7">
        <v>54.6</v>
      </c>
      <c r="G899" s="8" t="s">
        <v>170</v>
      </c>
      <c r="H899" s="8" t="s">
        <v>23</v>
      </c>
      <c r="I899" s="8" t="s">
        <v>96</v>
      </c>
      <c r="J899" s="8" t="s">
        <v>54</v>
      </c>
      <c r="K899" s="2">
        <v>5</v>
      </c>
      <c r="L899" s="8" t="s">
        <v>164</v>
      </c>
      <c r="M899" s="8" t="s">
        <v>28</v>
      </c>
      <c r="N899" s="8" t="s">
        <v>26</v>
      </c>
      <c r="O899" s="8" t="s">
        <v>26</v>
      </c>
      <c r="P899" s="2">
        <v>13</v>
      </c>
      <c r="Q899" s="8" t="s">
        <v>59</v>
      </c>
      <c r="R899" s="8" t="s">
        <v>41</v>
      </c>
      <c r="S899" s="8" t="s">
        <v>165</v>
      </c>
    </row>
    <row r="900" spans="1:19" x14ac:dyDescent="0.25">
      <c r="A900" s="2">
        <v>899</v>
      </c>
      <c r="B900" s="2">
        <v>45</v>
      </c>
      <c r="C900" s="8" t="s">
        <v>169</v>
      </c>
      <c r="D900" s="8" t="s">
        <v>184</v>
      </c>
      <c r="E900" s="8" t="s">
        <v>21</v>
      </c>
      <c r="F900" s="7">
        <v>123.21</v>
      </c>
      <c r="G900" s="8" t="s">
        <v>173</v>
      </c>
      <c r="H900" s="8" t="s">
        <v>45</v>
      </c>
      <c r="I900" s="8" t="s">
        <v>53</v>
      </c>
      <c r="J900" s="8" t="s">
        <v>39</v>
      </c>
      <c r="K900" s="2">
        <v>5</v>
      </c>
      <c r="L900" s="8" t="s">
        <v>164</v>
      </c>
      <c r="M900" s="8" t="s">
        <v>55</v>
      </c>
      <c r="N900" s="8" t="s">
        <v>26</v>
      </c>
      <c r="O900" s="8" t="s">
        <v>164</v>
      </c>
      <c r="P900" s="2">
        <v>7</v>
      </c>
      <c r="Q900" s="8" t="s">
        <v>35</v>
      </c>
      <c r="R900" s="8" t="s">
        <v>41</v>
      </c>
      <c r="S900" s="8" t="s">
        <v>174</v>
      </c>
    </row>
    <row r="901" spans="1:19" x14ac:dyDescent="0.25">
      <c r="A901" s="2">
        <v>900</v>
      </c>
      <c r="B901" s="2">
        <v>27</v>
      </c>
      <c r="C901" s="8" t="s">
        <v>19</v>
      </c>
      <c r="D901" s="8" t="s">
        <v>73</v>
      </c>
      <c r="E901" s="8" t="s">
        <v>21</v>
      </c>
      <c r="F901" s="7">
        <v>32.82</v>
      </c>
      <c r="G901" s="8" t="s">
        <v>85</v>
      </c>
      <c r="H901" s="8" t="s">
        <v>45</v>
      </c>
      <c r="I901" s="8" t="s">
        <v>108</v>
      </c>
      <c r="J901" s="8" t="s">
        <v>58</v>
      </c>
      <c r="K901" s="2">
        <v>3</v>
      </c>
      <c r="L901" s="8" t="s">
        <v>26</v>
      </c>
      <c r="M901" s="8" t="s">
        <v>28</v>
      </c>
      <c r="N901" s="8" t="s">
        <v>164</v>
      </c>
      <c r="O901" s="8" t="s">
        <v>26</v>
      </c>
      <c r="P901" s="2">
        <v>2</v>
      </c>
      <c r="Q901" s="8" t="s">
        <v>35</v>
      </c>
      <c r="R901" s="8" t="s">
        <v>88</v>
      </c>
      <c r="S901" s="8" t="s">
        <v>171</v>
      </c>
    </row>
    <row r="902" spans="1:19" x14ac:dyDescent="0.25">
      <c r="A902" s="2">
        <v>901</v>
      </c>
      <c r="B902" s="2">
        <v>56</v>
      </c>
      <c r="C902" s="8" t="s">
        <v>19</v>
      </c>
      <c r="D902" s="8" t="s">
        <v>180</v>
      </c>
      <c r="E902" s="8" t="s">
        <v>21</v>
      </c>
      <c r="F902" s="7">
        <v>355.51</v>
      </c>
      <c r="G902" s="8" t="s">
        <v>172</v>
      </c>
      <c r="H902" s="8" t="s">
        <v>38</v>
      </c>
      <c r="I902" s="8" t="s">
        <v>108</v>
      </c>
      <c r="J902" s="8" t="s">
        <v>25</v>
      </c>
      <c r="K902" s="2">
        <v>1</v>
      </c>
      <c r="L902" s="8" t="s">
        <v>26</v>
      </c>
      <c r="M902" s="8" t="s">
        <v>28</v>
      </c>
      <c r="N902" s="8" t="s">
        <v>164</v>
      </c>
      <c r="O902" s="8" t="s">
        <v>26</v>
      </c>
      <c r="P902" s="2">
        <v>12</v>
      </c>
      <c r="Q902" s="8" t="s">
        <v>46</v>
      </c>
      <c r="R902" s="8" t="s">
        <v>41</v>
      </c>
      <c r="S902" s="8" t="s">
        <v>165</v>
      </c>
    </row>
    <row r="903" spans="1:19" x14ac:dyDescent="0.25">
      <c r="A903" s="2">
        <v>902</v>
      </c>
      <c r="B903" s="2">
        <v>34</v>
      </c>
      <c r="C903" s="8" t="s">
        <v>19</v>
      </c>
      <c r="D903" s="8" t="s">
        <v>180</v>
      </c>
      <c r="E903" s="8" t="s">
        <v>21</v>
      </c>
      <c r="F903" s="7">
        <v>426.65</v>
      </c>
      <c r="G903" s="8" t="s">
        <v>85</v>
      </c>
      <c r="H903" s="8" t="s">
        <v>92</v>
      </c>
      <c r="I903" s="8" t="s">
        <v>94</v>
      </c>
      <c r="J903" s="8" t="s">
        <v>39</v>
      </c>
      <c r="K903" s="2">
        <v>2</v>
      </c>
      <c r="L903" s="8" t="s">
        <v>164</v>
      </c>
      <c r="M903" s="8" t="s">
        <v>55</v>
      </c>
      <c r="N903" s="8" t="s">
        <v>26</v>
      </c>
      <c r="O903" s="8" t="s">
        <v>26</v>
      </c>
      <c r="P903" s="2">
        <v>1</v>
      </c>
      <c r="Q903" s="8" t="s">
        <v>27</v>
      </c>
      <c r="R903" s="8" t="s">
        <v>88</v>
      </c>
      <c r="S903" s="8" t="s">
        <v>175</v>
      </c>
    </row>
    <row r="904" spans="1:19" x14ac:dyDescent="0.25">
      <c r="A904" s="2">
        <v>903</v>
      </c>
      <c r="B904" s="2">
        <v>56</v>
      </c>
      <c r="C904" s="8" t="s">
        <v>19</v>
      </c>
      <c r="D904" s="8" t="s">
        <v>180</v>
      </c>
      <c r="E904" s="8" t="s">
        <v>166</v>
      </c>
      <c r="F904" s="7">
        <v>222.69</v>
      </c>
      <c r="G904" s="8" t="s">
        <v>167</v>
      </c>
      <c r="H904" s="8" t="s">
        <v>38</v>
      </c>
      <c r="I904" s="8" t="s">
        <v>108</v>
      </c>
      <c r="J904" s="8" t="s">
        <v>54</v>
      </c>
      <c r="K904" s="2">
        <v>2</v>
      </c>
      <c r="L904" s="8" t="s">
        <v>164</v>
      </c>
      <c r="M904" s="8" t="s">
        <v>28</v>
      </c>
      <c r="N904" s="8" t="s">
        <v>26</v>
      </c>
      <c r="O904" s="8" t="s">
        <v>164</v>
      </c>
      <c r="P904" s="2">
        <v>7</v>
      </c>
      <c r="Q904" s="8" t="s">
        <v>59</v>
      </c>
      <c r="R904" s="8" t="s">
        <v>88</v>
      </c>
      <c r="S904" s="8" t="s">
        <v>165</v>
      </c>
    </row>
    <row r="905" spans="1:19" x14ac:dyDescent="0.25">
      <c r="A905" s="2">
        <v>904</v>
      </c>
      <c r="B905" s="2">
        <v>39</v>
      </c>
      <c r="C905" s="8" t="s">
        <v>19</v>
      </c>
      <c r="D905" s="8" t="s">
        <v>181</v>
      </c>
      <c r="E905" s="8" t="s">
        <v>69</v>
      </c>
      <c r="F905" s="7">
        <v>464.98</v>
      </c>
      <c r="G905" s="8" t="s">
        <v>173</v>
      </c>
      <c r="H905" s="8" t="s">
        <v>45</v>
      </c>
      <c r="I905" s="8" t="s">
        <v>94</v>
      </c>
      <c r="J905" s="8" t="s">
        <v>39</v>
      </c>
      <c r="K905" s="2">
        <v>3</v>
      </c>
      <c r="L905" s="8" t="s">
        <v>164</v>
      </c>
      <c r="M905" s="8" t="s">
        <v>55</v>
      </c>
      <c r="N905" s="8" t="s">
        <v>26</v>
      </c>
      <c r="O905" s="8" t="s">
        <v>26</v>
      </c>
      <c r="P905" s="2">
        <v>8</v>
      </c>
      <c r="Q905" s="8" t="s">
        <v>168</v>
      </c>
      <c r="R905" s="8" t="s">
        <v>88</v>
      </c>
      <c r="S905" s="8" t="s">
        <v>175</v>
      </c>
    </row>
    <row r="906" spans="1:19" x14ac:dyDescent="0.25">
      <c r="A906" s="2">
        <v>905</v>
      </c>
      <c r="B906" s="2">
        <v>43</v>
      </c>
      <c r="C906" s="8" t="s">
        <v>169</v>
      </c>
      <c r="D906" s="8" t="s">
        <v>182</v>
      </c>
      <c r="E906" s="8" t="s">
        <v>178</v>
      </c>
      <c r="F906" s="7">
        <v>299.25</v>
      </c>
      <c r="G906" s="8" t="s">
        <v>170</v>
      </c>
      <c r="H906" s="8" t="s">
        <v>23</v>
      </c>
      <c r="I906" s="8" t="s">
        <v>94</v>
      </c>
      <c r="J906" s="8" t="s">
        <v>58</v>
      </c>
      <c r="K906" s="2">
        <v>3</v>
      </c>
      <c r="L906" s="8" t="s">
        <v>26</v>
      </c>
      <c r="M906" s="8" t="s">
        <v>55</v>
      </c>
      <c r="N906" s="8" t="s">
        <v>164</v>
      </c>
      <c r="O906" s="8" t="s">
        <v>26</v>
      </c>
      <c r="P906" s="2">
        <v>8</v>
      </c>
      <c r="Q906" s="8" t="s">
        <v>35</v>
      </c>
      <c r="R906" s="8" t="s">
        <v>41</v>
      </c>
      <c r="S906" s="8" t="s">
        <v>174</v>
      </c>
    </row>
    <row r="907" spans="1:19" x14ac:dyDescent="0.25">
      <c r="A907" s="2">
        <v>906</v>
      </c>
      <c r="B907" s="2">
        <v>61</v>
      </c>
      <c r="C907" s="8" t="s">
        <v>169</v>
      </c>
      <c r="D907" s="8" t="s">
        <v>180</v>
      </c>
      <c r="E907" s="8" t="s">
        <v>176</v>
      </c>
      <c r="F907" s="7">
        <v>318.7</v>
      </c>
      <c r="G907" s="8" t="s">
        <v>85</v>
      </c>
      <c r="H907" s="8" t="s">
        <v>23</v>
      </c>
      <c r="I907" s="8" t="s">
        <v>144</v>
      </c>
      <c r="J907" s="8" t="s">
        <v>25</v>
      </c>
      <c r="K907" s="2">
        <v>1</v>
      </c>
      <c r="L907" s="8" t="s">
        <v>26</v>
      </c>
      <c r="M907" s="8" t="s">
        <v>55</v>
      </c>
      <c r="N907" s="8" t="s">
        <v>164</v>
      </c>
      <c r="O907" s="8" t="s">
        <v>26</v>
      </c>
      <c r="P907" s="2">
        <v>1</v>
      </c>
      <c r="Q907" s="8" t="s">
        <v>35</v>
      </c>
      <c r="R907" s="8" t="s">
        <v>88</v>
      </c>
      <c r="S907" s="8" t="s">
        <v>177</v>
      </c>
    </row>
    <row r="908" spans="1:19" x14ac:dyDescent="0.25">
      <c r="A908" s="2">
        <v>907</v>
      </c>
      <c r="B908" s="2">
        <v>42</v>
      </c>
      <c r="C908" s="8" t="s">
        <v>19</v>
      </c>
      <c r="D908" s="8" t="s">
        <v>182</v>
      </c>
      <c r="E908" s="8" t="s">
        <v>21</v>
      </c>
      <c r="F908" s="7">
        <v>424.26</v>
      </c>
      <c r="G908" s="8" t="s">
        <v>173</v>
      </c>
      <c r="H908" s="8" t="s">
        <v>38</v>
      </c>
      <c r="I908" s="8" t="s">
        <v>144</v>
      </c>
      <c r="J908" s="8" t="s">
        <v>58</v>
      </c>
      <c r="K908" s="2">
        <v>4</v>
      </c>
      <c r="L908" s="8" t="s">
        <v>26</v>
      </c>
      <c r="M908" s="8" t="s">
        <v>55</v>
      </c>
      <c r="N908" s="8" t="s">
        <v>26</v>
      </c>
      <c r="O908" s="8" t="s">
        <v>164</v>
      </c>
      <c r="P908" s="2">
        <v>11</v>
      </c>
      <c r="Q908" s="8" t="s">
        <v>59</v>
      </c>
      <c r="R908" s="8" t="s">
        <v>88</v>
      </c>
      <c r="S908" s="8" t="s">
        <v>174</v>
      </c>
    </row>
    <row r="909" spans="1:19" x14ac:dyDescent="0.25">
      <c r="A909" s="2">
        <v>908</v>
      </c>
      <c r="B909" s="2">
        <v>34</v>
      </c>
      <c r="C909" s="8" t="s">
        <v>169</v>
      </c>
      <c r="D909" s="8" t="s">
        <v>73</v>
      </c>
      <c r="E909" s="8" t="s">
        <v>69</v>
      </c>
      <c r="F909" s="7">
        <v>155.43</v>
      </c>
      <c r="G909" s="8" t="s">
        <v>170</v>
      </c>
      <c r="H909" s="8" t="s">
        <v>23</v>
      </c>
      <c r="I909" s="8" t="s">
        <v>53</v>
      </c>
      <c r="J909" s="8" t="s">
        <v>25</v>
      </c>
      <c r="K909" s="2">
        <v>2</v>
      </c>
      <c r="L909" s="8" t="s">
        <v>26</v>
      </c>
      <c r="M909" s="8" t="s">
        <v>28</v>
      </c>
      <c r="N909" s="8" t="s">
        <v>164</v>
      </c>
      <c r="O909" s="8" t="s">
        <v>26</v>
      </c>
      <c r="P909" s="2">
        <v>7</v>
      </c>
      <c r="Q909" s="8" t="s">
        <v>46</v>
      </c>
      <c r="R909" s="8" t="s">
        <v>88</v>
      </c>
      <c r="S909" s="8" t="s">
        <v>175</v>
      </c>
    </row>
    <row r="910" spans="1:19" x14ac:dyDescent="0.25">
      <c r="A910" s="2">
        <v>909</v>
      </c>
      <c r="B910" s="2">
        <v>30</v>
      </c>
      <c r="C910" s="8" t="s">
        <v>19</v>
      </c>
      <c r="D910" s="8" t="s">
        <v>185</v>
      </c>
      <c r="E910" s="8" t="s">
        <v>21</v>
      </c>
      <c r="F910" s="7">
        <v>183.59</v>
      </c>
      <c r="G910" s="8" t="s">
        <v>85</v>
      </c>
      <c r="H910" s="8" t="s">
        <v>45</v>
      </c>
      <c r="I910" s="8" t="s">
        <v>96</v>
      </c>
      <c r="J910" s="8" t="s">
        <v>54</v>
      </c>
      <c r="K910" s="2">
        <v>5</v>
      </c>
      <c r="L910" s="8" t="s">
        <v>164</v>
      </c>
      <c r="M910" s="8" t="s">
        <v>55</v>
      </c>
      <c r="N910" s="8" t="s">
        <v>164</v>
      </c>
      <c r="O910" s="8" t="s">
        <v>164</v>
      </c>
      <c r="P910" s="2">
        <v>1</v>
      </c>
      <c r="Q910" s="8" t="s">
        <v>59</v>
      </c>
      <c r="R910" s="8" t="s">
        <v>41</v>
      </c>
      <c r="S910" s="8" t="s">
        <v>175</v>
      </c>
    </row>
    <row r="911" spans="1:19" x14ac:dyDescent="0.25">
      <c r="A911" s="2">
        <v>910</v>
      </c>
      <c r="B911" s="2">
        <v>37</v>
      </c>
      <c r="C911" s="8" t="s">
        <v>19</v>
      </c>
      <c r="D911" s="8" t="s">
        <v>180</v>
      </c>
      <c r="E911" s="8" t="s">
        <v>21</v>
      </c>
      <c r="F911" s="7">
        <v>453.92</v>
      </c>
      <c r="G911" s="8" t="s">
        <v>172</v>
      </c>
      <c r="H911" s="8" t="s">
        <v>38</v>
      </c>
      <c r="I911" s="8" t="s">
        <v>96</v>
      </c>
      <c r="J911" s="8" t="s">
        <v>39</v>
      </c>
      <c r="K911" s="2">
        <v>1</v>
      </c>
      <c r="L911" s="8" t="s">
        <v>26</v>
      </c>
      <c r="M911" s="8" t="s">
        <v>28</v>
      </c>
      <c r="N911" s="8" t="s">
        <v>26</v>
      </c>
      <c r="O911" s="8" t="s">
        <v>26</v>
      </c>
      <c r="P911" s="2">
        <v>6</v>
      </c>
      <c r="Q911" s="8" t="s">
        <v>46</v>
      </c>
      <c r="R911" s="8" t="s">
        <v>41</v>
      </c>
      <c r="S911" s="8" t="s">
        <v>175</v>
      </c>
    </row>
    <row r="912" spans="1:19" x14ac:dyDescent="0.25">
      <c r="A912" s="2">
        <v>911</v>
      </c>
      <c r="B912" s="2">
        <v>42</v>
      </c>
      <c r="C912" s="8" t="s">
        <v>19</v>
      </c>
      <c r="D912" s="8" t="s">
        <v>73</v>
      </c>
      <c r="E912" s="8" t="s">
        <v>21</v>
      </c>
      <c r="F912" s="7">
        <v>451.47</v>
      </c>
      <c r="G912" s="8" t="s">
        <v>173</v>
      </c>
      <c r="H912" s="8" t="s">
        <v>92</v>
      </c>
      <c r="I912" s="8" t="s">
        <v>94</v>
      </c>
      <c r="J912" s="8" t="s">
        <v>58</v>
      </c>
      <c r="K912" s="2">
        <v>2</v>
      </c>
      <c r="L912" s="8" t="s">
        <v>26</v>
      </c>
      <c r="M912" s="8" t="s">
        <v>28</v>
      </c>
      <c r="N912" s="8" t="s">
        <v>164</v>
      </c>
      <c r="O912" s="8" t="s">
        <v>26</v>
      </c>
      <c r="P912" s="2">
        <v>7</v>
      </c>
      <c r="Q912" s="8" t="s">
        <v>35</v>
      </c>
      <c r="R912" s="8" t="s">
        <v>41</v>
      </c>
      <c r="S912" s="8" t="s">
        <v>174</v>
      </c>
    </row>
    <row r="913" spans="1:19" x14ac:dyDescent="0.25">
      <c r="A913" s="2">
        <v>912</v>
      </c>
      <c r="B913" s="2">
        <v>21</v>
      </c>
      <c r="C913" s="8" t="s">
        <v>169</v>
      </c>
      <c r="D913" s="8" t="s">
        <v>180</v>
      </c>
      <c r="E913" s="8" t="s">
        <v>21</v>
      </c>
      <c r="F913" s="7">
        <v>488.48</v>
      </c>
      <c r="G913" s="8" t="s">
        <v>85</v>
      </c>
      <c r="H913" s="8" t="s">
        <v>45</v>
      </c>
      <c r="I913" s="8" t="s">
        <v>96</v>
      </c>
      <c r="J913" s="8" t="s">
        <v>54</v>
      </c>
      <c r="K913" s="2">
        <v>1</v>
      </c>
      <c r="L913" s="8" t="s">
        <v>26</v>
      </c>
      <c r="M913" s="8" t="s">
        <v>28</v>
      </c>
      <c r="N913" s="8" t="s">
        <v>164</v>
      </c>
      <c r="O913" s="8" t="s">
        <v>164</v>
      </c>
      <c r="P913" s="2">
        <v>0</v>
      </c>
      <c r="Q913" s="8" t="s">
        <v>46</v>
      </c>
      <c r="R913" s="8" t="s">
        <v>41</v>
      </c>
      <c r="S913" s="8" t="s">
        <v>171</v>
      </c>
    </row>
    <row r="914" spans="1:19" x14ac:dyDescent="0.25">
      <c r="A914" s="2">
        <v>913</v>
      </c>
      <c r="B914" s="2">
        <v>27</v>
      </c>
      <c r="C914" s="8" t="s">
        <v>19</v>
      </c>
      <c r="D914" s="8" t="s">
        <v>184</v>
      </c>
      <c r="E914" s="8" t="s">
        <v>21</v>
      </c>
      <c r="F914" s="7">
        <v>451.9</v>
      </c>
      <c r="G914" s="8" t="s">
        <v>170</v>
      </c>
      <c r="H914" s="8" t="s">
        <v>45</v>
      </c>
      <c r="I914" s="8" t="s">
        <v>94</v>
      </c>
      <c r="J914" s="8" t="s">
        <v>54</v>
      </c>
      <c r="K914" s="2">
        <v>4</v>
      </c>
      <c r="L914" s="8" t="s">
        <v>164</v>
      </c>
      <c r="M914" s="8" t="s">
        <v>55</v>
      </c>
      <c r="N914" s="8" t="s">
        <v>164</v>
      </c>
      <c r="O914" s="8" t="s">
        <v>164</v>
      </c>
      <c r="P914" s="2">
        <v>7</v>
      </c>
      <c r="Q914" s="8" t="s">
        <v>46</v>
      </c>
      <c r="R914" s="8" t="s">
        <v>30</v>
      </c>
      <c r="S914" s="8" t="s">
        <v>171</v>
      </c>
    </row>
    <row r="915" spans="1:19" x14ac:dyDescent="0.25">
      <c r="A915" s="2">
        <v>914</v>
      </c>
      <c r="B915" s="2">
        <v>20</v>
      </c>
      <c r="C915" s="8" t="s">
        <v>19</v>
      </c>
      <c r="D915" s="8" t="s">
        <v>183</v>
      </c>
      <c r="E915" s="8" t="s">
        <v>176</v>
      </c>
      <c r="F915" s="7">
        <v>72.41</v>
      </c>
      <c r="G915" s="8" t="s">
        <v>170</v>
      </c>
      <c r="H915" s="8" t="s">
        <v>23</v>
      </c>
      <c r="I915" s="8" t="s">
        <v>96</v>
      </c>
      <c r="J915" s="8" t="s">
        <v>39</v>
      </c>
      <c r="K915" s="2">
        <v>2</v>
      </c>
      <c r="L915" s="8" t="s">
        <v>164</v>
      </c>
      <c r="M915" s="8" t="s">
        <v>28</v>
      </c>
      <c r="N915" s="8" t="s">
        <v>26</v>
      </c>
      <c r="O915" s="8" t="s">
        <v>164</v>
      </c>
      <c r="P915" s="2">
        <v>14</v>
      </c>
      <c r="Q915" s="8" t="s">
        <v>46</v>
      </c>
      <c r="R915" s="8" t="s">
        <v>41</v>
      </c>
      <c r="S915" s="8" t="s">
        <v>171</v>
      </c>
    </row>
    <row r="916" spans="1:19" x14ac:dyDescent="0.25">
      <c r="A916" s="2">
        <v>915</v>
      </c>
      <c r="B916" s="2">
        <v>58</v>
      </c>
      <c r="C916" s="8" t="s">
        <v>169</v>
      </c>
      <c r="D916" s="8" t="s">
        <v>73</v>
      </c>
      <c r="E916" s="8" t="s">
        <v>69</v>
      </c>
      <c r="F916" s="7">
        <v>413.62</v>
      </c>
      <c r="G916" s="8" t="s">
        <v>172</v>
      </c>
      <c r="H916" s="8" t="s">
        <v>45</v>
      </c>
      <c r="I916" s="8" t="s">
        <v>53</v>
      </c>
      <c r="J916" s="8" t="s">
        <v>58</v>
      </c>
      <c r="K916" s="2">
        <v>5</v>
      </c>
      <c r="L916" s="8" t="s">
        <v>164</v>
      </c>
      <c r="M916" s="8" t="s">
        <v>28</v>
      </c>
      <c r="N916" s="8" t="s">
        <v>26</v>
      </c>
      <c r="O916" s="8" t="s">
        <v>26</v>
      </c>
      <c r="P916" s="2">
        <v>2</v>
      </c>
      <c r="Q916" s="8" t="s">
        <v>46</v>
      </c>
      <c r="R916" s="8" t="s">
        <v>88</v>
      </c>
      <c r="S916" s="8" t="s">
        <v>165</v>
      </c>
    </row>
    <row r="917" spans="1:19" x14ac:dyDescent="0.25">
      <c r="A917" s="2">
        <v>916</v>
      </c>
      <c r="B917" s="2">
        <v>62</v>
      </c>
      <c r="C917" s="8" t="s">
        <v>169</v>
      </c>
      <c r="D917" s="8" t="s">
        <v>180</v>
      </c>
      <c r="E917" s="8" t="s">
        <v>21</v>
      </c>
      <c r="F917" s="7">
        <v>210.82</v>
      </c>
      <c r="G917" s="8" t="s">
        <v>173</v>
      </c>
      <c r="H917" s="8" t="s">
        <v>45</v>
      </c>
      <c r="I917" s="8" t="s">
        <v>144</v>
      </c>
      <c r="J917" s="8" t="s">
        <v>39</v>
      </c>
      <c r="K917" s="2">
        <v>2</v>
      </c>
      <c r="L917" s="8" t="s">
        <v>26</v>
      </c>
      <c r="M917" s="8" t="s">
        <v>55</v>
      </c>
      <c r="N917" s="8" t="s">
        <v>164</v>
      </c>
      <c r="O917" s="8" t="s">
        <v>164</v>
      </c>
      <c r="P917" s="2">
        <v>12</v>
      </c>
      <c r="Q917" s="8" t="s">
        <v>27</v>
      </c>
      <c r="R917" s="8" t="s">
        <v>41</v>
      </c>
      <c r="S917" s="8" t="s">
        <v>177</v>
      </c>
    </row>
    <row r="918" spans="1:19" x14ac:dyDescent="0.25">
      <c r="A918" s="2">
        <v>917</v>
      </c>
      <c r="B918" s="2">
        <v>35</v>
      </c>
      <c r="C918" s="8" t="s">
        <v>169</v>
      </c>
      <c r="D918" s="8" t="s">
        <v>163</v>
      </c>
      <c r="E918" s="8" t="s">
        <v>21</v>
      </c>
      <c r="F918" s="7">
        <v>495.49</v>
      </c>
      <c r="G918" s="8" t="s">
        <v>173</v>
      </c>
      <c r="H918" s="8" t="s">
        <v>92</v>
      </c>
      <c r="I918" s="8" t="s">
        <v>144</v>
      </c>
      <c r="J918" s="8" t="s">
        <v>39</v>
      </c>
      <c r="K918" s="2">
        <v>1</v>
      </c>
      <c r="L918" s="8" t="s">
        <v>26</v>
      </c>
      <c r="M918" s="8" t="s">
        <v>28</v>
      </c>
      <c r="N918" s="8" t="s">
        <v>164</v>
      </c>
      <c r="O918" s="8" t="s">
        <v>164</v>
      </c>
      <c r="P918" s="2">
        <v>0</v>
      </c>
      <c r="Q918" s="8" t="s">
        <v>27</v>
      </c>
      <c r="R918" s="8" t="s">
        <v>30</v>
      </c>
      <c r="S918" s="8" t="s">
        <v>175</v>
      </c>
    </row>
    <row r="919" spans="1:19" x14ac:dyDescent="0.25">
      <c r="A919" s="2">
        <v>918</v>
      </c>
      <c r="B919" s="2">
        <v>64</v>
      </c>
      <c r="C919" s="8" t="s">
        <v>19</v>
      </c>
      <c r="D919" s="8" t="s">
        <v>183</v>
      </c>
      <c r="E919" s="8" t="s">
        <v>21</v>
      </c>
      <c r="F919" s="7">
        <v>241.42</v>
      </c>
      <c r="G919" s="8" t="s">
        <v>85</v>
      </c>
      <c r="H919" s="8" t="s">
        <v>23</v>
      </c>
      <c r="I919" s="8" t="s">
        <v>94</v>
      </c>
      <c r="J919" s="8" t="s">
        <v>25</v>
      </c>
      <c r="K919" s="2">
        <v>4</v>
      </c>
      <c r="L919" s="8" t="s">
        <v>26</v>
      </c>
      <c r="M919" s="8" t="s">
        <v>28</v>
      </c>
      <c r="N919" s="8" t="s">
        <v>164</v>
      </c>
      <c r="O919" s="8" t="s">
        <v>164</v>
      </c>
      <c r="P919" s="2">
        <v>6</v>
      </c>
      <c r="Q919" s="8" t="s">
        <v>27</v>
      </c>
      <c r="R919" s="8" t="s">
        <v>30</v>
      </c>
      <c r="S919" s="8" t="s">
        <v>177</v>
      </c>
    </row>
    <row r="920" spans="1:19" x14ac:dyDescent="0.25">
      <c r="A920" s="2">
        <v>919</v>
      </c>
      <c r="B920" s="2">
        <v>53</v>
      </c>
      <c r="C920" s="8" t="s">
        <v>19</v>
      </c>
      <c r="D920" s="8" t="s">
        <v>73</v>
      </c>
      <c r="E920" s="8" t="s">
        <v>21</v>
      </c>
      <c r="F920" s="7">
        <v>281.38</v>
      </c>
      <c r="G920" s="8" t="s">
        <v>170</v>
      </c>
      <c r="H920" s="8" t="s">
        <v>45</v>
      </c>
      <c r="I920" s="8" t="s">
        <v>96</v>
      </c>
      <c r="J920" s="8" t="s">
        <v>25</v>
      </c>
      <c r="K920" s="2">
        <v>1</v>
      </c>
      <c r="L920" s="8" t="s">
        <v>164</v>
      </c>
      <c r="M920" s="8" t="s">
        <v>28</v>
      </c>
      <c r="N920" s="8" t="s">
        <v>164</v>
      </c>
      <c r="O920" s="8" t="s">
        <v>26</v>
      </c>
      <c r="P920" s="2">
        <v>9</v>
      </c>
      <c r="Q920" s="8" t="s">
        <v>27</v>
      </c>
      <c r="R920" s="8" t="s">
        <v>30</v>
      </c>
      <c r="S920" s="8" t="s">
        <v>165</v>
      </c>
    </row>
    <row r="921" spans="1:19" x14ac:dyDescent="0.25">
      <c r="A921" s="2">
        <v>920</v>
      </c>
      <c r="B921" s="2">
        <v>64</v>
      </c>
      <c r="C921" s="8" t="s">
        <v>169</v>
      </c>
      <c r="D921" s="8" t="s">
        <v>163</v>
      </c>
      <c r="E921" s="8" t="s">
        <v>166</v>
      </c>
      <c r="F921" s="7">
        <v>269.58999999999997</v>
      </c>
      <c r="G921" s="8" t="s">
        <v>170</v>
      </c>
      <c r="H921" s="8" t="s">
        <v>23</v>
      </c>
      <c r="I921" s="8" t="s">
        <v>108</v>
      </c>
      <c r="J921" s="8" t="s">
        <v>39</v>
      </c>
      <c r="K921" s="2">
        <v>1</v>
      </c>
      <c r="L921" s="8" t="s">
        <v>164</v>
      </c>
      <c r="M921" s="8" t="s">
        <v>28</v>
      </c>
      <c r="N921" s="8" t="s">
        <v>26</v>
      </c>
      <c r="O921" s="8" t="s">
        <v>164</v>
      </c>
      <c r="P921" s="2">
        <v>2</v>
      </c>
      <c r="Q921" s="8" t="s">
        <v>59</v>
      </c>
      <c r="R921" s="8" t="s">
        <v>41</v>
      </c>
      <c r="S921" s="8" t="s">
        <v>177</v>
      </c>
    </row>
    <row r="922" spans="1:19" x14ac:dyDescent="0.25">
      <c r="A922" s="2">
        <v>921</v>
      </c>
      <c r="B922" s="2">
        <v>39</v>
      </c>
      <c r="C922" s="8" t="s">
        <v>19</v>
      </c>
      <c r="D922" s="8" t="s">
        <v>163</v>
      </c>
      <c r="E922" s="8" t="s">
        <v>166</v>
      </c>
      <c r="F922" s="7">
        <v>167.65</v>
      </c>
      <c r="G922" s="8" t="s">
        <v>172</v>
      </c>
      <c r="H922" s="8" t="s">
        <v>45</v>
      </c>
      <c r="I922" s="8" t="s">
        <v>53</v>
      </c>
      <c r="J922" s="8" t="s">
        <v>25</v>
      </c>
      <c r="K922" s="2">
        <v>3</v>
      </c>
      <c r="L922" s="8" t="s">
        <v>26</v>
      </c>
      <c r="M922" s="8" t="s">
        <v>28</v>
      </c>
      <c r="N922" s="8" t="s">
        <v>164</v>
      </c>
      <c r="O922" s="8" t="s">
        <v>26</v>
      </c>
      <c r="P922" s="2">
        <v>7</v>
      </c>
      <c r="Q922" s="8" t="s">
        <v>168</v>
      </c>
      <c r="R922" s="8" t="s">
        <v>30</v>
      </c>
      <c r="S922" s="8" t="s">
        <v>175</v>
      </c>
    </row>
    <row r="923" spans="1:19" x14ac:dyDescent="0.25">
      <c r="A923" s="2">
        <v>922</v>
      </c>
      <c r="B923" s="2">
        <v>51</v>
      </c>
      <c r="C923" s="8" t="s">
        <v>169</v>
      </c>
      <c r="D923" s="8" t="s">
        <v>181</v>
      </c>
      <c r="E923" s="8" t="s">
        <v>178</v>
      </c>
      <c r="F923" s="7">
        <v>46.76</v>
      </c>
      <c r="G923" s="8" t="s">
        <v>172</v>
      </c>
      <c r="H923" s="8" t="s">
        <v>92</v>
      </c>
      <c r="I923" s="8" t="s">
        <v>96</v>
      </c>
      <c r="J923" s="8" t="s">
        <v>58</v>
      </c>
      <c r="K923" s="2">
        <v>1</v>
      </c>
      <c r="L923" s="8" t="s">
        <v>26</v>
      </c>
      <c r="M923" s="8" t="s">
        <v>55</v>
      </c>
      <c r="N923" s="8" t="s">
        <v>164</v>
      </c>
      <c r="O923" s="8" t="s">
        <v>26</v>
      </c>
      <c r="P923" s="2">
        <v>8</v>
      </c>
      <c r="Q923" s="8" t="s">
        <v>46</v>
      </c>
      <c r="R923" s="8" t="s">
        <v>30</v>
      </c>
      <c r="S923" s="8" t="s">
        <v>165</v>
      </c>
    </row>
    <row r="924" spans="1:19" x14ac:dyDescent="0.25">
      <c r="A924" s="2">
        <v>923</v>
      </c>
      <c r="B924" s="2">
        <v>64</v>
      </c>
      <c r="C924" s="8" t="s">
        <v>169</v>
      </c>
      <c r="D924" s="8" t="s">
        <v>163</v>
      </c>
      <c r="E924" s="8" t="s">
        <v>21</v>
      </c>
      <c r="F924" s="7">
        <v>448.87</v>
      </c>
      <c r="G924" s="8" t="s">
        <v>173</v>
      </c>
      <c r="H924" s="8" t="s">
        <v>23</v>
      </c>
      <c r="I924" s="8" t="s">
        <v>108</v>
      </c>
      <c r="J924" s="8" t="s">
        <v>25</v>
      </c>
      <c r="K924" s="2">
        <v>4</v>
      </c>
      <c r="L924" s="8" t="s">
        <v>164</v>
      </c>
      <c r="M924" s="8" t="s">
        <v>55</v>
      </c>
      <c r="N924" s="8" t="s">
        <v>164</v>
      </c>
      <c r="O924" s="8" t="s">
        <v>26</v>
      </c>
      <c r="P924" s="2">
        <v>1</v>
      </c>
      <c r="Q924" s="8" t="s">
        <v>59</v>
      </c>
      <c r="R924" s="8" t="s">
        <v>30</v>
      </c>
      <c r="S924" s="8" t="s">
        <v>177</v>
      </c>
    </row>
    <row r="925" spans="1:19" x14ac:dyDescent="0.25">
      <c r="A925" s="2">
        <v>924</v>
      </c>
      <c r="B925" s="2">
        <v>25</v>
      </c>
      <c r="C925" s="8" t="s">
        <v>19</v>
      </c>
      <c r="D925" s="8" t="s">
        <v>180</v>
      </c>
      <c r="E925" s="8" t="s">
        <v>178</v>
      </c>
      <c r="F925" s="7">
        <v>403.31</v>
      </c>
      <c r="G925" s="8" t="s">
        <v>170</v>
      </c>
      <c r="H925" s="8" t="s">
        <v>23</v>
      </c>
      <c r="I925" s="8" t="s">
        <v>53</v>
      </c>
      <c r="J925" s="8" t="s">
        <v>54</v>
      </c>
      <c r="K925" s="2">
        <v>5</v>
      </c>
      <c r="L925" s="8" t="s">
        <v>26</v>
      </c>
      <c r="M925" s="8" t="s">
        <v>55</v>
      </c>
      <c r="N925" s="8" t="s">
        <v>164</v>
      </c>
      <c r="O925" s="8" t="s">
        <v>164</v>
      </c>
      <c r="P925" s="2">
        <v>14</v>
      </c>
      <c r="Q925" s="8" t="s">
        <v>27</v>
      </c>
      <c r="R925" s="8" t="s">
        <v>41</v>
      </c>
      <c r="S925" s="8" t="s">
        <v>171</v>
      </c>
    </row>
    <row r="926" spans="1:19" x14ac:dyDescent="0.25">
      <c r="A926" s="2">
        <v>925</v>
      </c>
      <c r="B926" s="2">
        <v>57</v>
      </c>
      <c r="C926" s="8" t="s">
        <v>19</v>
      </c>
      <c r="D926" s="8" t="s">
        <v>181</v>
      </c>
      <c r="E926" s="8" t="s">
        <v>176</v>
      </c>
      <c r="F926" s="7">
        <v>78.37</v>
      </c>
      <c r="G926" s="8" t="s">
        <v>85</v>
      </c>
      <c r="H926" s="8" t="s">
        <v>92</v>
      </c>
      <c r="I926" s="8" t="s">
        <v>53</v>
      </c>
      <c r="J926" s="8" t="s">
        <v>39</v>
      </c>
      <c r="K926" s="2">
        <v>3</v>
      </c>
      <c r="L926" s="8" t="s">
        <v>26</v>
      </c>
      <c r="M926" s="8" t="s">
        <v>55</v>
      </c>
      <c r="N926" s="8" t="s">
        <v>26</v>
      </c>
      <c r="O926" s="8" t="s">
        <v>164</v>
      </c>
      <c r="P926" s="2">
        <v>0</v>
      </c>
      <c r="Q926" s="8" t="s">
        <v>46</v>
      </c>
      <c r="R926" s="8" t="s">
        <v>30</v>
      </c>
      <c r="S926" s="8" t="s">
        <v>165</v>
      </c>
    </row>
    <row r="927" spans="1:19" x14ac:dyDescent="0.25">
      <c r="A927" s="2">
        <v>926</v>
      </c>
      <c r="B927" s="2">
        <v>61</v>
      </c>
      <c r="C927" s="8" t="s">
        <v>169</v>
      </c>
      <c r="D927" s="8" t="s">
        <v>184</v>
      </c>
      <c r="E927" s="8" t="s">
        <v>178</v>
      </c>
      <c r="F927" s="7">
        <v>390.62</v>
      </c>
      <c r="G927" s="8" t="s">
        <v>167</v>
      </c>
      <c r="H927" s="8" t="s">
        <v>38</v>
      </c>
      <c r="I927" s="8" t="s">
        <v>144</v>
      </c>
      <c r="J927" s="8" t="s">
        <v>39</v>
      </c>
      <c r="K927" s="2">
        <v>1</v>
      </c>
      <c r="L927" s="8" t="s">
        <v>26</v>
      </c>
      <c r="M927" s="8" t="s">
        <v>55</v>
      </c>
      <c r="N927" s="8" t="s">
        <v>164</v>
      </c>
      <c r="O927" s="8" t="s">
        <v>164</v>
      </c>
      <c r="P927" s="2">
        <v>7</v>
      </c>
      <c r="Q927" s="8" t="s">
        <v>168</v>
      </c>
      <c r="R927" s="8" t="s">
        <v>30</v>
      </c>
      <c r="S927" s="8" t="s">
        <v>177</v>
      </c>
    </row>
    <row r="928" spans="1:19" x14ac:dyDescent="0.25">
      <c r="A928" s="2">
        <v>927</v>
      </c>
      <c r="B928" s="2">
        <v>36</v>
      </c>
      <c r="C928" s="8" t="s">
        <v>169</v>
      </c>
      <c r="D928" s="8" t="s">
        <v>180</v>
      </c>
      <c r="E928" s="8" t="s">
        <v>69</v>
      </c>
      <c r="F928" s="7">
        <v>316.66000000000003</v>
      </c>
      <c r="G928" s="8" t="s">
        <v>85</v>
      </c>
      <c r="H928" s="8" t="s">
        <v>45</v>
      </c>
      <c r="I928" s="8" t="s">
        <v>94</v>
      </c>
      <c r="J928" s="8" t="s">
        <v>58</v>
      </c>
      <c r="K928" s="2">
        <v>2</v>
      </c>
      <c r="L928" s="8" t="s">
        <v>164</v>
      </c>
      <c r="M928" s="8" t="s">
        <v>28</v>
      </c>
      <c r="N928" s="8" t="s">
        <v>26</v>
      </c>
      <c r="O928" s="8" t="s">
        <v>164</v>
      </c>
      <c r="P928" s="2">
        <v>9</v>
      </c>
      <c r="Q928" s="8" t="s">
        <v>46</v>
      </c>
      <c r="R928" s="8" t="s">
        <v>88</v>
      </c>
      <c r="S928" s="8" t="s">
        <v>175</v>
      </c>
    </row>
    <row r="929" spans="1:19" x14ac:dyDescent="0.25">
      <c r="A929" s="2">
        <v>928</v>
      </c>
      <c r="B929" s="2">
        <v>59</v>
      </c>
      <c r="C929" s="8" t="s">
        <v>169</v>
      </c>
      <c r="D929" s="8" t="s">
        <v>185</v>
      </c>
      <c r="E929" s="8" t="s">
        <v>166</v>
      </c>
      <c r="F929" s="7">
        <v>210.48</v>
      </c>
      <c r="G929" s="8" t="s">
        <v>172</v>
      </c>
      <c r="H929" s="8" t="s">
        <v>45</v>
      </c>
      <c r="I929" s="8" t="s">
        <v>96</v>
      </c>
      <c r="J929" s="8" t="s">
        <v>39</v>
      </c>
      <c r="K929" s="2">
        <v>3</v>
      </c>
      <c r="L929" s="8" t="s">
        <v>164</v>
      </c>
      <c r="M929" s="8" t="s">
        <v>55</v>
      </c>
      <c r="N929" s="8" t="s">
        <v>26</v>
      </c>
      <c r="O929" s="8" t="s">
        <v>26</v>
      </c>
      <c r="P929" s="2">
        <v>5</v>
      </c>
      <c r="Q929" s="8" t="s">
        <v>35</v>
      </c>
      <c r="R929" s="8" t="s">
        <v>88</v>
      </c>
      <c r="S929" s="8" t="s">
        <v>165</v>
      </c>
    </row>
    <row r="930" spans="1:19" x14ac:dyDescent="0.25">
      <c r="A930" s="2">
        <v>929</v>
      </c>
      <c r="B930" s="2">
        <v>58</v>
      </c>
      <c r="C930" s="8" t="s">
        <v>169</v>
      </c>
      <c r="D930" s="8" t="s">
        <v>163</v>
      </c>
      <c r="E930" s="8" t="s">
        <v>166</v>
      </c>
      <c r="F930" s="7">
        <v>134.47</v>
      </c>
      <c r="G930" s="8" t="s">
        <v>85</v>
      </c>
      <c r="H930" s="8" t="s">
        <v>38</v>
      </c>
      <c r="I930" s="8" t="s">
        <v>53</v>
      </c>
      <c r="J930" s="8" t="s">
        <v>25</v>
      </c>
      <c r="K930" s="2">
        <v>4</v>
      </c>
      <c r="L930" s="8" t="s">
        <v>164</v>
      </c>
      <c r="M930" s="8" t="s">
        <v>28</v>
      </c>
      <c r="N930" s="8" t="s">
        <v>164</v>
      </c>
      <c r="O930" s="8" t="s">
        <v>164</v>
      </c>
      <c r="P930" s="2">
        <v>9</v>
      </c>
      <c r="Q930" s="8" t="s">
        <v>35</v>
      </c>
      <c r="R930" s="8" t="s">
        <v>88</v>
      </c>
      <c r="S930" s="8" t="s">
        <v>165</v>
      </c>
    </row>
    <row r="931" spans="1:19" x14ac:dyDescent="0.25">
      <c r="A931" s="2">
        <v>930</v>
      </c>
      <c r="B931" s="2">
        <v>54</v>
      </c>
      <c r="C931" s="8" t="s">
        <v>19</v>
      </c>
      <c r="D931" s="8" t="s">
        <v>184</v>
      </c>
      <c r="E931" s="8" t="s">
        <v>21</v>
      </c>
      <c r="F931" s="7">
        <v>431.27</v>
      </c>
      <c r="G931" s="8" t="s">
        <v>170</v>
      </c>
      <c r="H931" s="8" t="s">
        <v>23</v>
      </c>
      <c r="I931" s="8" t="s">
        <v>96</v>
      </c>
      <c r="J931" s="8" t="s">
        <v>54</v>
      </c>
      <c r="K931" s="2">
        <v>2</v>
      </c>
      <c r="L931" s="8" t="s">
        <v>164</v>
      </c>
      <c r="M931" s="8" t="s">
        <v>28</v>
      </c>
      <c r="N931" s="8" t="s">
        <v>26</v>
      </c>
      <c r="O931" s="8" t="s">
        <v>164</v>
      </c>
      <c r="P931" s="2">
        <v>0</v>
      </c>
      <c r="Q931" s="8" t="s">
        <v>59</v>
      </c>
      <c r="R931" s="8" t="s">
        <v>30</v>
      </c>
      <c r="S931" s="8" t="s">
        <v>165</v>
      </c>
    </row>
    <row r="932" spans="1:19" x14ac:dyDescent="0.25">
      <c r="A932" s="2">
        <v>931</v>
      </c>
      <c r="B932" s="2">
        <v>23</v>
      </c>
      <c r="C932" s="8" t="s">
        <v>169</v>
      </c>
      <c r="D932" s="8" t="s">
        <v>183</v>
      </c>
      <c r="E932" s="8" t="s">
        <v>21</v>
      </c>
      <c r="F932" s="7">
        <v>353.09</v>
      </c>
      <c r="G932" s="8" t="s">
        <v>173</v>
      </c>
      <c r="H932" s="8" t="s">
        <v>23</v>
      </c>
      <c r="I932" s="8" t="s">
        <v>53</v>
      </c>
      <c r="J932" s="8" t="s">
        <v>39</v>
      </c>
      <c r="K932" s="2">
        <v>4</v>
      </c>
      <c r="L932" s="8" t="s">
        <v>164</v>
      </c>
      <c r="M932" s="8" t="s">
        <v>55</v>
      </c>
      <c r="N932" s="8" t="s">
        <v>26</v>
      </c>
      <c r="O932" s="8" t="s">
        <v>26</v>
      </c>
      <c r="P932" s="2">
        <v>2</v>
      </c>
      <c r="Q932" s="8" t="s">
        <v>168</v>
      </c>
      <c r="R932" s="8" t="s">
        <v>88</v>
      </c>
      <c r="S932" s="8" t="s">
        <v>171</v>
      </c>
    </row>
    <row r="933" spans="1:19" x14ac:dyDescent="0.25">
      <c r="A933" s="2">
        <v>932</v>
      </c>
      <c r="B933" s="2">
        <v>43</v>
      </c>
      <c r="C933" s="8" t="s">
        <v>169</v>
      </c>
      <c r="D933" s="8" t="s">
        <v>73</v>
      </c>
      <c r="E933" s="8" t="s">
        <v>176</v>
      </c>
      <c r="F933" s="7">
        <v>278.39</v>
      </c>
      <c r="G933" s="8" t="s">
        <v>167</v>
      </c>
      <c r="H933" s="8" t="s">
        <v>92</v>
      </c>
      <c r="I933" s="8" t="s">
        <v>144</v>
      </c>
      <c r="J933" s="8" t="s">
        <v>25</v>
      </c>
      <c r="K933" s="2">
        <v>2</v>
      </c>
      <c r="L933" s="8" t="s">
        <v>164</v>
      </c>
      <c r="M933" s="8" t="s">
        <v>55</v>
      </c>
      <c r="N933" s="8" t="s">
        <v>26</v>
      </c>
      <c r="O933" s="8" t="s">
        <v>164</v>
      </c>
      <c r="P933" s="2">
        <v>8</v>
      </c>
      <c r="Q933" s="8" t="s">
        <v>59</v>
      </c>
      <c r="R933" s="8" t="s">
        <v>41</v>
      </c>
      <c r="S933" s="8" t="s">
        <v>174</v>
      </c>
    </row>
    <row r="934" spans="1:19" x14ac:dyDescent="0.25">
      <c r="A934" s="2">
        <v>933</v>
      </c>
      <c r="B934" s="2">
        <v>51</v>
      </c>
      <c r="C934" s="8" t="s">
        <v>169</v>
      </c>
      <c r="D934" s="8" t="s">
        <v>163</v>
      </c>
      <c r="E934" s="8" t="s">
        <v>176</v>
      </c>
      <c r="F934" s="7">
        <v>308.69</v>
      </c>
      <c r="G934" s="8" t="s">
        <v>173</v>
      </c>
      <c r="H934" s="8" t="s">
        <v>92</v>
      </c>
      <c r="I934" s="8" t="s">
        <v>94</v>
      </c>
      <c r="J934" s="8" t="s">
        <v>54</v>
      </c>
      <c r="K934" s="2">
        <v>5</v>
      </c>
      <c r="L934" s="8" t="s">
        <v>164</v>
      </c>
      <c r="M934" s="8" t="s">
        <v>28</v>
      </c>
      <c r="N934" s="8" t="s">
        <v>164</v>
      </c>
      <c r="O934" s="8" t="s">
        <v>26</v>
      </c>
      <c r="P934" s="2">
        <v>8</v>
      </c>
      <c r="Q934" s="8" t="s">
        <v>46</v>
      </c>
      <c r="R934" s="8" t="s">
        <v>88</v>
      </c>
      <c r="S934" s="8" t="s">
        <v>165</v>
      </c>
    </row>
    <row r="935" spans="1:19" x14ac:dyDescent="0.25">
      <c r="A935" s="2">
        <v>934</v>
      </c>
      <c r="B935" s="2">
        <v>62</v>
      </c>
      <c r="C935" s="8" t="s">
        <v>19</v>
      </c>
      <c r="D935" s="8" t="s">
        <v>182</v>
      </c>
      <c r="E935" s="8" t="s">
        <v>69</v>
      </c>
      <c r="F935" s="7">
        <v>54.62</v>
      </c>
      <c r="G935" s="8" t="s">
        <v>167</v>
      </c>
      <c r="H935" s="8" t="s">
        <v>92</v>
      </c>
      <c r="I935" s="8" t="s">
        <v>108</v>
      </c>
      <c r="J935" s="8" t="s">
        <v>39</v>
      </c>
      <c r="K935" s="2">
        <v>4</v>
      </c>
      <c r="L935" s="8" t="s">
        <v>164</v>
      </c>
      <c r="M935" s="8" t="s">
        <v>28</v>
      </c>
      <c r="N935" s="8" t="s">
        <v>26</v>
      </c>
      <c r="O935" s="8" t="s">
        <v>26</v>
      </c>
      <c r="P935" s="2">
        <v>5</v>
      </c>
      <c r="Q935" s="8" t="s">
        <v>168</v>
      </c>
      <c r="R935" s="8" t="s">
        <v>41</v>
      </c>
      <c r="S935" s="8" t="s">
        <v>177</v>
      </c>
    </row>
    <row r="936" spans="1:19" x14ac:dyDescent="0.25">
      <c r="A936" s="2">
        <v>935</v>
      </c>
      <c r="B936" s="2">
        <v>23</v>
      </c>
      <c r="C936" s="8" t="s">
        <v>19</v>
      </c>
      <c r="D936" s="8" t="s">
        <v>184</v>
      </c>
      <c r="E936" s="8" t="s">
        <v>21</v>
      </c>
      <c r="F936" s="7">
        <v>242.22</v>
      </c>
      <c r="G936" s="8" t="s">
        <v>167</v>
      </c>
      <c r="H936" s="8" t="s">
        <v>38</v>
      </c>
      <c r="I936" s="8" t="s">
        <v>108</v>
      </c>
      <c r="J936" s="8" t="s">
        <v>39</v>
      </c>
      <c r="K936" s="2">
        <v>2</v>
      </c>
      <c r="L936" s="8" t="s">
        <v>164</v>
      </c>
      <c r="M936" s="8" t="s">
        <v>55</v>
      </c>
      <c r="N936" s="8" t="s">
        <v>26</v>
      </c>
      <c r="O936" s="8" t="s">
        <v>164</v>
      </c>
      <c r="P936" s="2">
        <v>2</v>
      </c>
      <c r="Q936" s="8" t="s">
        <v>59</v>
      </c>
      <c r="R936" s="8" t="s">
        <v>88</v>
      </c>
      <c r="S936" s="8" t="s">
        <v>171</v>
      </c>
    </row>
    <row r="937" spans="1:19" x14ac:dyDescent="0.25">
      <c r="A937" s="2">
        <v>936</v>
      </c>
      <c r="B937" s="2">
        <v>54</v>
      </c>
      <c r="C937" s="8" t="s">
        <v>169</v>
      </c>
      <c r="D937" s="8" t="s">
        <v>182</v>
      </c>
      <c r="E937" s="8" t="s">
        <v>21</v>
      </c>
      <c r="F937" s="7">
        <v>104.91</v>
      </c>
      <c r="G937" s="8" t="s">
        <v>170</v>
      </c>
      <c r="H937" s="8" t="s">
        <v>38</v>
      </c>
      <c r="I937" s="8" t="s">
        <v>144</v>
      </c>
      <c r="J937" s="8" t="s">
        <v>39</v>
      </c>
      <c r="K937" s="2">
        <v>4</v>
      </c>
      <c r="L937" s="8" t="s">
        <v>26</v>
      </c>
      <c r="M937" s="8" t="s">
        <v>55</v>
      </c>
      <c r="N937" s="8" t="s">
        <v>164</v>
      </c>
      <c r="O937" s="8" t="s">
        <v>26</v>
      </c>
      <c r="P937" s="2">
        <v>7</v>
      </c>
      <c r="Q937" s="8" t="s">
        <v>46</v>
      </c>
      <c r="R937" s="8" t="s">
        <v>88</v>
      </c>
      <c r="S937" s="8" t="s">
        <v>165</v>
      </c>
    </row>
    <row r="938" spans="1:19" x14ac:dyDescent="0.25">
      <c r="A938" s="2">
        <v>937</v>
      </c>
      <c r="B938" s="2">
        <v>50</v>
      </c>
      <c r="C938" s="8" t="s">
        <v>19</v>
      </c>
      <c r="D938" s="8" t="s">
        <v>163</v>
      </c>
      <c r="E938" s="8" t="s">
        <v>176</v>
      </c>
      <c r="F938" s="7">
        <v>112.11</v>
      </c>
      <c r="G938" s="8" t="s">
        <v>170</v>
      </c>
      <c r="H938" s="8" t="s">
        <v>23</v>
      </c>
      <c r="I938" s="8" t="s">
        <v>53</v>
      </c>
      <c r="J938" s="8" t="s">
        <v>54</v>
      </c>
      <c r="K938" s="2">
        <v>3</v>
      </c>
      <c r="L938" s="8" t="s">
        <v>26</v>
      </c>
      <c r="M938" s="8" t="s">
        <v>28</v>
      </c>
      <c r="N938" s="8" t="s">
        <v>26</v>
      </c>
      <c r="O938" s="8" t="s">
        <v>26</v>
      </c>
      <c r="P938" s="2">
        <v>5</v>
      </c>
      <c r="Q938" s="8" t="s">
        <v>27</v>
      </c>
      <c r="R938" s="8" t="s">
        <v>88</v>
      </c>
      <c r="S938" s="8" t="s">
        <v>165</v>
      </c>
    </row>
    <row r="939" spans="1:19" x14ac:dyDescent="0.25">
      <c r="A939" s="2">
        <v>938</v>
      </c>
      <c r="B939" s="2">
        <v>39</v>
      </c>
      <c r="C939" s="8" t="s">
        <v>19</v>
      </c>
      <c r="D939" s="8" t="s">
        <v>182</v>
      </c>
      <c r="E939" s="8" t="s">
        <v>176</v>
      </c>
      <c r="F939" s="7">
        <v>334.04</v>
      </c>
      <c r="G939" s="8" t="s">
        <v>172</v>
      </c>
      <c r="H939" s="8" t="s">
        <v>92</v>
      </c>
      <c r="I939" s="8" t="s">
        <v>144</v>
      </c>
      <c r="J939" s="8" t="s">
        <v>39</v>
      </c>
      <c r="K939" s="2">
        <v>4</v>
      </c>
      <c r="L939" s="8" t="s">
        <v>26</v>
      </c>
      <c r="M939" s="8" t="s">
        <v>28</v>
      </c>
      <c r="N939" s="8" t="s">
        <v>164</v>
      </c>
      <c r="O939" s="8" t="s">
        <v>26</v>
      </c>
      <c r="P939" s="2">
        <v>0</v>
      </c>
      <c r="Q939" s="8" t="s">
        <v>46</v>
      </c>
      <c r="R939" s="8" t="s">
        <v>41</v>
      </c>
      <c r="S939" s="8" t="s">
        <v>175</v>
      </c>
    </row>
    <row r="940" spans="1:19" x14ac:dyDescent="0.25">
      <c r="A940" s="2">
        <v>939</v>
      </c>
      <c r="B940" s="2">
        <v>38</v>
      </c>
      <c r="C940" s="8" t="s">
        <v>19</v>
      </c>
      <c r="D940" s="8" t="s">
        <v>163</v>
      </c>
      <c r="E940" s="8" t="s">
        <v>176</v>
      </c>
      <c r="F940" s="7">
        <v>456.52</v>
      </c>
      <c r="G940" s="8" t="s">
        <v>172</v>
      </c>
      <c r="H940" s="8" t="s">
        <v>23</v>
      </c>
      <c r="I940" s="8" t="s">
        <v>94</v>
      </c>
      <c r="J940" s="8" t="s">
        <v>39</v>
      </c>
      <c r="K940" s="2">
        <v>4</v>
      </c>
      <c r="L940" s="8" t="s">
        <v>26</v>
      </c>
      <c r="M940" s="8" t="s">
        <v>55</v>
      </c>
      <c r="N940" s="8" t="s">
        <v>164</v>
      </c>
      <c r="O940" s="8" t="s">
        <v>164</v>
      </c>
      <c r="P940" s="2">
        <v>5</v>
      </c>
      <c r="Q940" s="8" t="s">
        <v>59</v>
      </c>
      <c r="R940" s="8" t="s">
        <v>41</v>
      </c>
      <c r="S940" s="8" t="s">
        <v>175</v>
      </c>
    </row>
    <row r="941" spans="1:19" x14ac:dyDescent="0.25">
      <c r="A941" s="2">
        <v>940</v>
      </c>
      <c r="B941" s="2">
        <v>23</v>
      </c>
      <c r="C941" s="8" t="s">
        <v>169</v>
      </c>
      <c r="D941" s="8" t="s">
        <v>73</v>
      </c>
      <c r="E941" s="8" t="s">
        <v>166</v>
      </c>
      <c r="F941" s="7">
        <v>207.84</v>
      </c>
      <c r="G941" s="8" t="s">
        <v>167</v>
      </c>
      <c r="H941" s="8" t="s">
        <v>38</v>
      </c>
      <c r="I941" s="8" t="s">
        <v>108</v>
      </c>
      <c r="J941" s="8" t="s">
        <v>25</v>
      </c>
      <c r="K941" s="2">
        <v>2</v>
      </c>
      <c r="L941" s="8" t="s">
        <v>164</v>
      </c>
      <c r="M941" s="8" t="s">
        <v>55</v>
      </c>
      <c r="N941" s="8" t="s">
        <v>164</v>
      </c>
      <c r="O941" s="8" t="s">
        <v>164</v>
      </c>
      <c r="P941" s="2">
        <v>12</v>
      </c>
      <c r="Q941" s="8" t="s">
        <v>168</v>
      </c>
      <c r="R941" s="8" t="s">
        <v>88</v>
      </c>
      <c r="S941" s="8" t="s">
        <v>171</v>
      </c>
    </row>
    <row r="942" spans="1:19" x14ac:dyDescent="0.25">
      <c r="A942" s="2">
        <v>941</v>
      </c>
      <c r="B942" s="2">
        <v>23</v>
      </c>
      <c r="C942" s="8" t="s">
        <v>169</v>
      </c>
      <c r="D942" s="8" t="s">
        <v>183</v>
      </c>
      <c r="E942" s="8" t="s">
        <v>178</v>
      </c>
      <c r="F942" s="7">
        <v>111.8</v>
      </c>
      <c r="G942" s="8" t="s">
        <v>172</v>
      </c>
      <c r="H942" s="8" t="s">
        <v>45</v>
      </c>
      <c r="I942" s="8" t="s">
        <v>96</v>
      </c>
      <c r="J942" s="8" t="s">
        <v>25</v>
      </c>
      <c r="K942" s="2">
        <v>4</v>
      </c>
      <c r="L942" s="8" t="s">
        <v>26</v>
      </c>
      <c r="M942" s="8" t="s">
        <v>55</v>
      </c>
      <c r="N942" s="8" t="s">
        <v>164</v>
      </c>
      <c r="O942" s="8" t="s">
        <v>164</v>
      </c>
      <c r="P942" s="2">
        <v>4</v>
      </c>
      <c r="Q942" s="8" t="s">
        <v>168</v>
      </c>
      <c r="R942" s="8" t="s">
        <v>41</v>
      </c>
      <c r="S942" s="8" t="s">
        <v>171</v>
      </c>
    </row>
    <row r="943" spans="1:19" x14ac:dyDescent="0.25">
      <c r="A943" s="2">
        <v>942</v>
      </c>
      <c r="B943" s="2">
        <v>21</v>
      </c>
      <c r="C943" s="8" t="s">
        <v>19</v>
      </c>
      <c r="D943" s="8" t="s">
        <v>73</v>
      </c>
      <c r="E943" s="8" t="s">
        <v>178</v>
      </c>
      <c r="F943" s="7">
        <v>327.89</v>
      </c>
      <c r="G943" s="8" t="s">
        <v>170</v>
      </c>
      <c r="H943" s="8" t="s">
        <v>23</v>
      </c>
      <c r="I943" s="8" t="s">
        <v>108</v>
      </c>
      <c r="J943" s="8" t="s">
        <v>25</v>
      </c>
      <c r="K943" s="2">
        <v>5</v>
      </c>
      <c r="L943" s="8" t="s">
        <v>26</v>
      </c>
      <c r="M943" s="8" t="s">
        <v>28</v>
      </c>
      <c r="N943" s="8" t="s">
        <v>164</v>
      </c>
      <c r="O943" s="8" t="s">
        <v>26</v>
      </c>
      <c r="P943" s="2">
        <v>7</v>
      </c>
      <c r="Q943" s="8" t="s">
        <v>27</v>
      </c>
      <c r="R943" s="8" t="s">
        <v>88</v>
      </c>
      <c r="S943" s="8" t="s">
        <v>171</v>
      </c>
    </row>
    <row r="944" spans="1:19" x14ac:dyDescent="0.25">
      <c r="A944" s="2">
        <v>943</v>
      </c>
      <c r="B944" s="2">
        <v>47</v>
      </c>
      <c r="C944" s="8" t="s">
        <v>169</v>
      </c>
      <c r="D944" s="8" t="s">
        <v>180</v>
      </c>
      <c r="E944" s="8" t="s">
        <v>21</v>
      </c>
      <c r="F944" s="7">
        <v>436.88</v>
      </c>
      <c r="G944" s="8" t="s">
        <v>172</v>
      </c>
      <c r="H944" s="8" t="s">
        <v>38</v>
      </c>
      <c r="I944" s="8" t="s">
        <v>94</v>
      </c>
      <c r="J944" s="8" t="s">
        <v>25</v>
      </c>
      <c r="K944" s="2">
        <v>1</v>
      </c>
      <c r="L944" s="8" t="s">
        <v>26</v>
      </c>
      <c r="M944" s="8" t="s">
        <v>28</v>
      </c>
      <c r="N944" s="8" t="s">
        <v>26</v>
      </c>
      <c r="O944" s="8" t="s">
        <v>164</v>
      </c>
      <c r="P944" s="2">
        <v>12</v>
      </c>
      <c r="Q944" s="8" t="s">
        <v>59</v>
      </c>
      <c r="R944" s="8" t="s">
        <v>30</v>
      </c>
      <c r="S944" s="8" t="s">
        <v>174</v>
      </c>
    </row>
    <row r="945" spans="1:19" x14ac:dyDescent="0.25">
      <c r="A945" s="2">
        <v>944</v>
      </c>
      <c r="B945" s="2">
        <v>28</v>
      </c>
      <c r="C945" s="8" t="s">
        <v>169</v>
      </c>
      <c r="D945" s="8" t="s">
        <v>184</v>
      </c>
      <c r="E945" s="8" t="s">
        <v>166</v>
      </c>
      <c r="F945" s="7">
        <v>376.68</v>
      </c>
      <c r="G945" s="8" t="s">
        <v>167</v>
      </c>
      <c r="H945" s="8" t="s">
        <v>92</v>
      </c>
      <c r="I945" s="8" t="s">
        <v>53</v>
      </c>
      <c r="J945" s="8" t="s">
        <v>39</v>
      </c>
      <c r="K945" s="2">
        <v>3</v>
      </c>
      <c r="L945" s="8" t="s">
        <v>164</v>
      </c>
      <c r="M945" s="8" t="s">
        <v>28</v>
      </c>
      <c r="N945" s="8" t="s">
        <v>164</v>
      </c>
      <c r="O945" s="8" t="s">
        <v>164</v>
      </c>
      <c r="P945" s="2">
        <v>1</v>
      </c>
      <c r="Q945" s="8" t="s">
        <v>27</v>
      </c>
      <c r="R945" s="8" t="s">
        <v>30</v>
      </c>
      <c r="S945" s="8" t="s">
        <v>171</v>
      </c>
    </row>
    <row r="946" spans="1:19" x14ac:dyDescent="0.25">
      <c r="A946" s="2">
        <v>945</v>
      </c>
      <c r="B946" s="2">
        <v>47</v>
      </c>
      <c r="C946" s="8" t="s">
        <v>19</v>
      </c>
      <c r="D946" s="8" t="s">
        <v>182</v>
      </c>
      <c r="E946" s="8" t="s">
        <v>176</v>
      </c>
      <c r="F946" s="7">
        <v>435.69</v>
      </c>
      <c r="G946" s="8" t="s">
        <v>173</v>
      </c>
      <c r="H946" s="8" t="s">
        <v>45</v>
      </c>
      <c r="I946" s="8" t="s">
        <v>144</v>
      </c>
      <c r="J946" s="8" t="s">
        <v>54</v>
      </c>
      <c r="K946" s="2">
        <v>2</v>
      </c>
      <c r="L946" s="8" t="s">
        <v>26</v>
      </c>
      <c r="M946" s="8" t="s">
        <v>28</v>
      </c>
      <c r="N946" s="8" t="s">
        <v>26</v>
      </c>
      <c r="O946" s="8" t="s">
        <v>26</v>
      </c>
      <c r="P946" s="2">
        <v>11</v>
      </c>
      <c r="Q946" s="8" t="s">
        <v>35</v>
      </c>
      <c r="R946" s="8" t="s">
        <v>30</v>
      </c>
      <c r="S946" s="8" t="s">
        <v>174</v>
      </c>
    </row>
    <row r="947" spans="1:19" x14ac:dyDescent="0.25">
      <c r="A947" s="2">
        <v>946</v>
      </c>
      <c r="B947" s="2">
        <v>48</v>
      </c>
      <c r="C947" s="8" t="s">
        <v>19</v>
      </c>
      <c r="D947" s="8" t="s">
        <v>73</v>
      </c>
      <c r="E947" s="8" t="s">
        <v>21</v>
      </c>
      <c r="F947" s="7">
        <v>272.91000000000003</v>
      </c>
      <c r="G947" s="8" t="s">
        <v>85</v>
      </c>
      <c r="H947" s="8" t="s">
        <v>45</v>
      </c>
      <c r="I947" s="8" t="s">
        <v>108</v>
      </c>
      <c r="J947" s="8" t="s">
        <v>39</v>
      </c>
      <c r="K947" s="2">
        <v>4</v>
      </c>
      <c r="L947" s="8" t="s">
        <v>26</v>
      </c>
      <c r="M947" s="8" t="s">
        <v>55</v>
      </c>
      <c r="N947" s="8" t="s">
        <v>26</v>
      </c>
      <c r="O947" s="8" t="s">
        <v>164</v>
      </c>
      <c r="P947" s="2">
        <v>6</v>
      </c>
      <c r="Q947" s="8" t="s">
        <v>46</v>
      </c>
      <c r="R947" s="8" t="s">
        <v>41</v>
      </c>
      <c r="S947" s="8" t="s">
        <v>174</v>
      </c>
    </row>
    <row r="948" spans="1:19" x14ac:dyDescent="0.25">
      <c r="A948" s="2">
        <v>947</v>
      </c>
      <c r="B948" s="2">
        <v>41</v>
      </c>
      <c r="C948" s="8" t="s">
        <v>169</v>
      </c>
      <c r="D948" s="8" t="s">
        <v>163</v>
      </c>
      <c r="E948" s="8" t="s">
        <v>166</v>
      </c>
      <c r="F948" s="7">
        <v>378.42</v>
      </c>
      <c r="G948" s="8" t="s">
        <v>172</v>
      </c>
      <c r="H948" s="8" t="s">
        <v>45</v>
      </c>
      <c r="I948" s="8" t="s">
        <v>108</v>
      </c>
      <c r="J948" s="8" t="s">
        <v>58</v>
      </c>
      <c r="K948" s="2">
        <v>4</v>
      </c>
      <c r="L948" s="8" t="s">
        <v>26</v>
      </c>
      <c r="M948" s="8" t="s">
        <v>55</v>
      </c>
      <c r="N948" s="8" t="s">
        <v>164</v>
      </c>
      <c r="O948" s="8" t="s">
        <v>164</v>
      </c>
      <c r="P948" s="2">
        <v>5</v>
      </c>
      <c r="Q948" s="8" t="s">
        <v>35</v>
      </c>
      <c r="R948" s="8" t="s">
        <v>30</v>
      </c>
      <c r="S948" s="8" t="s">
        <v>174</v>
      </c>
    </row>
    <row r="949" spans="1:19" x14ac:dyDescent="0.25">
      <c r="A949" s="2">
        <v>948</v>
      </c>
      <c r="B949" s="2">
        <v>26</v>
      </c>
      <c r="C949" s="8" t="s">
        <v>19</v>
      </c>
      <c r="D949" s="8" t="s">
        <v>73</v>
      </c>
      <c r="E949" s="8" t="s">
        <v>69</v>
      </c>
      <c r="F949" s="7">
        <v>78.63</v>
      </c>
      <c r="G949" s="8" t="s">
        <v>170</v>
      </c>
      <c r="H949" s="8" t="s">
        <v>92</v>
      </c>
      <c r="I949" s="8" t="s">
        <v>96</v>
      </c>
      <c r="J949" s="8" t="s">
        <v>54</v>
      </c>
      <c r="K949" s="2">
        <v>4</v>
      </c>
      <c r="L949" s="8" t="s">
        <v>164</v>
      </c>
      <c r="M949" s="8" t="s">
        <v>28</v>
      </c>
      <c r="N949" s="8" t="s">
        <v>26</v>
      </c>
      <c r="O949" s="8" t="s">
        <v>26</v>
      </c>
      <c r="P949" s="2">
        <v>0</v>
      </c>
      <c r="Q949" s="8" t="s">
        <v>35</v>
      </c>
      <c r="R949" s="8" t="s">
        <v>88</v>
      </c>
      <c r="S949" s="8" t="s">
        <v>171</v>
      </c>
    </row>
    <row r="950" spans="1:19" x14ac:dyDescent="0.25">
      <c r="A950" s="2">
        <v>949</v>
      </c>
      <c r="B950" s="2">
        <v>20</v>
      </c>
      <c r="C950" s="8" t="s">
        <v>169</v>
      </c>
      <c r="D950" s="8" t="s">
        <v>73</v>
      </c>
      <c r="E950" s="8" t="s">
        <v>166</v>
      </c>
      <c r="F950" s="7">
        <v>180.65</v>
      </c>
      <c r="G950" s="8" t="s">
        <v>173</v>
      </c>
      <c r="H950" s="8" t="s">
        <v>45</v>
      </c>
      <c r="I950" s="8" t="s">
        <v>144</v>
      </c>
      <c r="J950" s="8" t="s">
        <v>58</v>
      </c>
      <c r="K950" s="2">
        <v>3</v>
      </c>
      <c r="L950" s="8" t="s">
        <v>26</v>
      </c>
      <c r="M950" s="8" t="s">
        <v>28</v>
      </c>
      <c r="N950" s="8" t="s">
        <v>26</v>
      </c>
      <c r="O950" s="8" t="s">
        <v>164</v>
      </c>
      <c r="P950" s="2">
        <v>11</v>
      </c>
      <c r="Q950" s="8" t="s">
        <v>27</v>
      </c>
      <c r="R950" s="8" t="s">
        <v>88</v>
      </c>
      <c r="S950" s="8" t="s">
        <v>171</v>
      </c>
    </row>
    <row r="951" spans="1:19" x14ac:dyDescent="0.25">
      <c r="A951" s="2">
        <v>950</v>
      </c>
      <c r="B951" s="2">
        <v>48</v>
      </c>
      <c r="C951" s="8" t="s">
        <v>169</v>
      </c>
      <c r="D951" s="8" t="s">
        <v>184</v>
      </c>
      <c r="E951" s="8" t="s">
        <v>21</v>
      </c>
      <c r="F951" s="7">
        <v>200.88</v>
      </c>
      <c r="G951" s="8" t="s">
        <v>170</v>
      </c>
      <c r="H951" s="8" t="s">
        <v>38</v>
      </c>
      <c r="I951" s="8" t="s">
        <v>96</v>
      </c>
      <c r="J951" s="8" t="s">
        <v>39</v>
      </c>
      <c r="K951" s="2">
        <v>1</v>
      </c>
      <c r="L951" s="8" t="s">
        <v>164</v>
      </c>
      <c r="M951" s="8" t="s">
        <v>55</v>
      </c>
      <c r="N951" s="8" t="s">
        <v>164</v>
      </c>
      <c r="O951" s="8" t="s">
        <v>26</v>
      </c>
      <c r="P951" s="2">
        <v>7</v>
      </c>
      <c r="Q951" s="8" t="s">
        <v>27</v>
      </c>
      <c r="R951" s="8" t="s">
        <v>41</v>
      </c>
      <c r="S951" s="8" t="s">
        <v>174</v>
      </c>
    </row>
    <row r="952" spans="1:19" x14ac:dyDescent="0.25">
      <c r="A952" s="2">
        <v>951</v>
      </c>
      <c r="B952" s="2">
        <v>57</v>
      </c>
      <c r="C952" s="8" t="s">
        <v>19</v>
      </c>
      <c r="D952" s="8" t="s">
        <v>183</v>
      </c>
      <c r="E952" s="8" t="s">
        <v>178</v>
      </c>
      <c r="F952" s="7">
        <v>260.52999999999997</v>
      </c>
      <c r="G952" s="8" t="s">
        <v>172</v>
      </c>
      <c r="H952" s="8" t="s">
        <v>23</v>
      </c>
      <c r="I952" s="8" t="s">
        <v>96</v>
      </c>
      <c r="J952" s="8" t="s">
        <v>54</v>
      </c>
      <c r="K952" s="2">
        <v>5</v>
      </c>
      <c r="L952" s="8" t="s">
        <v>164</v>
      </c>
      <c r="M952" s="8" t="s">
        <v>28</v>
      </c>
      <c r="N952" s="8" t="s">
        <v>164</v>
      </c>
      <c r="O952" s="8" t="s">
        <v>164</v>
      </c>
      <c r="P952" s="2">
        <v>5</v>
      </c>
      <c r="Q952" s="8" t="s">
        <v>46</v>
      </c>
      <c r="R952" s="8" t="s">
        <v>88</v>
      </c>
      <c r="S952" s="8" t="s">
        <v>165</v>
      </c>
    </row>
    <row r="953" spans="1:19" x14ac:dyDescent="0.25">
      <c r="A953" s="2">
        <v>952</v>
      </c>
      <c r="B953" s="2">
        <v>54</v>
      </c>
      <c r="C953" s="8" t="s">
        <v>169</v>
      </c>
      <c r="D953" s="8" t="s">
        <v>185</v>
      </c>
      <c r="E953" s="8" t="s">
        <v>176</v>
      </c>
      <c r="F953" s="7">
        <v>465.25</v>
      </c>
      <c r="G953" s="8" t="s">
        <v>167</v>
      </c>
      <c r="H953" s="8" t="s">
        <v>45</v>
      </c>
      <c r="I953" s="8" t="s">
        <v>53</v>
      </c>
      <c r="J953" s="8" t="s">
        <v>54</v>
      </c>
      <c r="K953" s="2">
        <v>5</v>
      </c>
      <c r="L953" s="8" t="s">
        <v>26</v>
      </c>
      <c r="M953" s="8" t="s">
        <v>55</v>
      </c>
      <c r="N953" s="8" t="s">
        <v>164</v>
      </c>
      <c r="O953" s="8" t="s">
        <v>164</v>
      </c>
      <c r="P953" s="2">
        <v>12</v>
      </c>
      <c r="Q953" s="8" t="s">
        <v>27</v>
      </c>
      <c r="R953" s="8" t="s">
        <v>30</v>
      </c>
      <c r="S953" s="8" t="s">
        <v>165</v>
      </c>
    </row>
    <row r="954" spans="1:19" x14ac:dyDescent="0.25">
      <c r="A954" s="2">
        <v>953</v>
      </c>
      <c r="B954" s="2">
        <v>53</v>
      </c>
      <c r="C954" s="8" t="s">
        <v>169</v>
      </c>
      <c r="D954" s="8" t="s">
        <v>73</v>
      </c>
      <c r="E954" s="8" t="s">
        <v>69</v>
      </c>
      <c r="F954" s="7">
        <v>438.41</v>
      </c>
      <c r="G954" s="8" t="s">
        <v>85</v>
      </c>
      <c r="H954" s="8" t="s">
        <v>45</v>
      </c>
      <c r="I954" s="8" t="s">
        <v>108</v>
      </c>
      <c r="J954" s="8" t="s">
        <v>25</v>
      </c>
      <c r="K954" s="2">
        <v>2</v>
      </c>
      <c r="L954" s="8" t="s">
        <v>164</v>
      </c>
      <c r="M954" s="8" t="s">
        <v>55</v>
      </c>
      <c r="N954" s="8" t="s">
        <v>26</v>
      </c>
      <c r="O954" s="8" t="s">
        <v>164</v>
      </c>
      <c r="P954" s="2">
        <v>14</v>
      </c>
      <c r="Q954" s="8" t="s">
        <v>27</v>
      </c>
      <c r="R954" s="8" t="s">
        <v>88</v>
      </c>
      <c r="S954" s="8" t="s">
        <v>165</v>
      </c>
    </row>
    <row r="955" spans="1:19" x14ac:dyDescent="0.25">
      <c r="A955" s="2">
        <v>954</v>
      </c>
      <c r="B955" s="2">
        <v>41</v>
      </c>
      <c r="C955" s="8" t="s">
        <v>19</v>
      </c>
      <c r="D955" s="8" t="s">
        <v>184</v>
      </c>
      <c r="E955" s="8" t="s">
        <v>166</v>
      </c>
      <c r="F955" s="7">
        <v>75.92</v>
      </c>
      <c r="G955" s="8" t="s">
        <v>85</v>
      </c>
      <c r="H955" s="8" t="s">
        <v>38</v>
      </c>
      <c r="I955" s="8" t="s">
        <v>144</v>
      </c>
      <c r="J955" s="8" t="s">
        <v>39</v>
      </c>
      <c r="K955" s="2">
        <v>1</v>
      </c>
      <c r="L955" s="8" t="s">
        <v>164</v>
      </c>
      <c r="M955" s="8" t="s">
        <v>28</v>
      </c>
      <c r="N955" s="8" t="s">
        <v>26</v>
      </c>
      <c r="O955" s="8" t="s">
        <v>26</v>
      </c>
      <c r="P955" s="2">
        <v>2</v>
      </c>
      <c r="Q955" s="8" t="s">
        <v>27</v>
      </c>
      <c r="R955" s="8" t="s">
        <v>41</v>
      </c>
      <c r="S955" s="8" t="s">
        <v>174</v>
      </c>
    </row>
    <row r="956" spans="1:19" x14ac:dyDescent="0.25">
      <c r="A956" s="2">
        <v>955</v>
      </c>
      <c r="B956" s="2">
        <v>48</v>
      </c>
      <c r="C956" s="8" t="s">
        <v>19</v>
      </c>
      <c r="D956" s="8" t="s">
        <v>182</v>
      </c>
      <c r="E956" s="8" t="s">
        <v>21</v>
      </c>
      <c r="F956" s="7">
        <v>94.67</v>
      </c>
      <c r="G956" s="8" t="s">
        <v>173</v>
      </c>
      <c r="H956" s="8" t="s">
        <v>92</v>
      </c>
      <c r="I956" s="8" t="s">
        <v>53</v>
      </c>
      <c r="J956" s="8" t="s">
        <v>58</v>
      </c>
      <c r="K956" s="2">
        <v>1</v>
      </c>
      <c r="L956" s="8" t="s">
        <v>26</v>
      </c>
      <c r="M956" s="8" t="s">
        <v>28</v>
      </c>
      <c r="N956" s="8" t="s">
        <v>26</v>
      </c>
      <c r="O956" s="8" t="s">
        <v>164</v>
      </c>
      <c r="P956" s="2">
        <v>4</v>
      </c>
      <c r="Q956" s="8" t="s">
        <v>27</v>
      </c>
      <c r="R956" s="8" t="s">
        <v>88</v>
      </c>
      <c r="S956" s="8" t="s">
        <v>174</v>
      </c>
    </row>
    <row r="957" spans="1:19" x14ac:dyDescent="0.25">
      <c r="A957" s="2">
        <v>956</v>
      </c>
      <c r="B957" s="2">
        <v>23</v>
      </c>
      <c r="C957" s="8" t="s">
        <v>19</v>
      </c>
      <c r="D957" s="8" t="s">
        <v>163</v>
      </c>
      <c r="E957" s="8" t="s">
        <v>21</v>
      </c>
      <c r="F957" s="7">
        <v>185.24</v>
      </c>
      <c r="G957" s="8" t="s">
        <v>85</v>
      </c>
      <c r="H957" s="8" t="s">
        <v>45</v>
      </c>
      <c r="I957" s="8" t="s">
        <v>53</v>
      </c>
      <c r="J957" s="8" t="s">
        <v>54</v>
      </c>
      <c r="K957" s="2">
        <v>3</v>
      </c>
      <c r="L957" s="8" t="s">
        <v>164</v>
      </c>
      <c r="M957" s="8" t="s">
        <v>55</v>
      </c>
      <c r="N957" s="8" t="s">
        <v>26</v>
      </c>
      <c r="O957" s="8" t="s">
        <v>164</v>
      </c>
      <c r="P957" s="2">
        <v>6</v>
      </c>
      <c r="Q957" s="8" t="s">
        <v>27</v>
      </c>
      <c r="R957" s="8" t="s">
        <v>88</v>
      </c>
      <c r="S957" s="8" t="s">
        <v>171</v>
      </c>
    </row>
    <row r="958" spans="1:19" x14ac:dyDescent="0.25">
      <c r="A958" s="2">
        <v>957</v>
      </c>
      <c r="B958" s="2">
        <v>19</v>
      </c>
      <c r="C958" s="8" t="s">
        <v>169</v>
      </c>
      <c r="D958" s="8" t="s">
        <v>180</v>
      </c>
      <c r="E958" s="8" t="s">
        <v>176</v>
      </c>
      <c r="F958" s="7">
        <v>152.46</v>
      </c>
      <c r="G958" s="8" t="s">
        <v>167</v>
      </c>
      <c r="H958" s="8" t="s">
        <v>38</v>
      </c>
      <c r="I958" s="8" t="s">
        <v>53</v>
      </c>
      <c r="J958" s="8" t="s">
        <v>54</v>
      </c>
      <c r="K958" s="2">
        <v>4</v>
      </c>
      <c r="L958" s="8" t="s">
        <v>26</v>
      </c>
      <c r="M958" s="8" t="s">
        <v>55</v>
      </c>
      <c r="N958" s="8" t="s">
        <v>164</v>
      </c>
      <c r="O958" s="8" t="s">
        <v>26</v>
      </c>
      <c r="P958" s="2">
        <v>8</v>
      </c>
      <c r="Q958" s="8" t="s">
        <v>35</v>
      </c>
      <c r="R958" s="8" t="s">
        <v>30</v>
      </c>
      <c r="S958" s="8" t="s">
        <v>179</v>
      </c>
    </row>
    <row r="959" spans="1:19" x14ac:dyDescent="0.25">
      <c r="A959" s="2">
        <v>958</v>
      </c>
      <c r="B959" s="2">
        <v>37</v>
      </c>
      <c r="C959" s="8" t="s">
        <v>19</v>
      </c>
      <c r="D959" s="8" t="s">
        <v>185</v>
      </c>
      <c r="E959" s="8" t="s">
        <v>21</v>
      </c>
      <c r="F959" s="7">
        <v>311.24</v>
      </c>
      <c r="G959" s="8" t="s">
        <v>170</v>
      </c>
      <c r="H959" s="8" t="s">
        <v>38</v>
      </c>
      <c r="I959" s="8" t="s">
        <v>94</v>
      </c>
      <c r="J959" s="8" t="s">
        <v>25</v>
      </c>
      <c r="K959" s="2">
        <v>1</v>
      </c>
      <c r="L959" s="8" t="s">
        <v>26</v>
      </c>
      <c r="M959" s="8" t="s">
        <v>28</v>
      </c>
      <c r="N959" s="8" t="s">
        <v>26</v>
      </c>
      <c r="O959" s="8" t="s">
        <v>164</v>
      </c>
      <c r="P959" s="2">
        <v>3</v>
      </c>
      <c r="Q959" s="8" t="s">
        <v>35</v>
      </c>
      <c r="R959" s="8" t="s">
        <v>41</v>
      </c>
      <c r="S959" s="8" t="s">
        <v>175</v>
      </c>
    </row>
    <row r="960" spans="1:19" x14ac:dyDescent="0.25">
      <c r="A960" s="2">
        <v>959</v>
      </c>
      <c r="B960" s="2">
        <v>45</v>
      </c>
      <c r="C960" s="8" t="s">
        <v>19</v>
      </c>
      <c r="D960" s="8" t="s">
        <v>181</v>
      </c>
      <c r="E960" s="8" t="s">
        <v>21</v>
      </c>
      <c r="F960" s="7">
        <v>452.36</v>
      </c>
      <c r="G960" s="8" t="s">
        <v>167</v>
      </c>
      <c r="H960" s="8" t="s">
        <v>92</v>
      </c>
      <c r="I960" s="8" t="s">
        <v>94</v>
      </c>
      <c r="J960" s="8" t="s">
        <v>54</v>
      </c>
      <c r="K960" s="2">
        <v>4</v>
      </c>
      <c r="L960" s="8" t="s">
        <v>26</v>
      </c>
      <c r="M960" s="8" t="s">
        <v>28</v>
      </c>
      <c r="N960" s="8" t="s">
        <v>26</v>
      </c>
      <c r="O960" s="8" t="s">
        <v>26</v>
      </c>
      <c r="P960" s="2">
        <v>11</v>
      </c>
      <c r="Q960" s="8" t="s">
        <v>46</v>
      </c>
      <c r="R960" s="8" t="s">
        <v>30</v>
      </c>
      <c r="S960" s="8" t="s">
        <v>174</v>
      </c>
    </row>
    <row r="961" spans="1:19" x14ac:dyDescent="0.25">
      <c r="A961" s="2">
        <v>960</v>
      </c>
      <c r="B961" s="2">
        <v>28</v>
      </c>
      <c r="C961" s="8" t="s">
        <v>19</v>
      </c>
      <c r="D961" s="8" t="s">
        <v>185</v>
      </c>
      <c r="E961" s="8" t="s">
        <v>176</v>
      </c>
      <c r="F961" s="7">
        <v>481.52</v>
      </c>
      <c r="G961" s="8" t="s">
        <v>173</v>
      </c>
      <c r="H961" s="8" t="s">
        <v>92</v>
      </c>
      <c r="I961" s="8" t="s">
        <v>53</v>
      </c>
      <c r="J961" s="8" t="s">
        <v>25</v>
      </c>
      <c r="K961" s="2">
        <v>3</v>
      </c>
      <c r="L961" s="8" t="s">
        <v>164</v>
      </c>
      <c r="M961" s="8" t="s">
        <v>28</v>
      </c>
      <c r="N961" s="8" t="s">
        <v>164</v>
      </c>
      <c r="O961" s="8" t="s">
        <v>164</v>
      </c>
      <c r="P961" s="2">
        <v>13</v>
      </c>
      <c r="Q961" s="8" t="s">
        <v>168</v>
      </c>
      <c r="R961" s="8" t="s">
        <v>88</v>
      </c>
      <c r="S961" s="8" t="s">
        <v>171</v>
      </c>
    </row>
    <row r="962" spans="1:19" x14ac:dyDescent="0.25">
      <c r="A962" s="2">
        <v>961</v>
      </c>
      <c r="B962" s="2">
        <v>21</v>
      </c>
      <c r="C962" s="8" t="s">
        <v>19</v>
      </c>
      <c r="D962" s="8" t="s">
        <v>163</v>
      </c>
      <c r="E962" s="8" t="s">
        <v>69</v>
      </c>
      <c r="F962" s="7">
        <v>330.27</v>
      </c>
      <c r="G962" s="8" t="s">
        <v>173</v>
      </c>
      <c r="H962" s="8" t="s">
        <v>23</v>
      </c>
      <c r="I962" s="8" t="s">
        <v>94</v>
      </c>
      <c r="J962" s="8" t="s">
        <v>54</v>
      </c>
      <c r="K962" s="2">
        <v>2</v>
      </c>
      <c r="L962" s="8" t="s">
        <v>26</v>
      </c>
      <c r="M962" s="8" t="s">
        <v>55</v>
      </c>
      <c r="N962" s="8" t="s">
        <v>26</v>
      </c>
      <c r="O962" s="8" t="s">
        <v>164</v>
      </c>
      <c r="P962" s="2">
        <v>1</v>
      </c>
      <c r="Q962" s="8" t="s">
        <v>46</v>
      </c>
      <c r="R962" s="8" t="s">
        <v>41</v>
      </c>
      <c r="S962" s="8" t="s">
        <v>171</v>
      </c>
    </row>
    <row r="963" spans="1:19" x14ac:dyDescent="0.25">
      <c r="A963" s="2">
        <v>962</v>
      </c>
      <c r="B963" s="2">
        <v>32</v>
      </c>
      <c r="C963" s="8" t="s">
        <v>169</v>
      </c>
      <c r="D963" s="8" t="s">
        <v>185</v>
      </c>
      <c r="E963" s="8" t="s">
        <v>178</v>
      </c>
      <c r="F963" s="7">
        <v>420.7</v>
      </c>
      <c r="G963" s="8" t="s">
        <v>85</v>
      </c>
      <c r="H963" s="8" t="s">
        <v>45</v>
      </c>
      <c r="I963" s="8" t="s">
        <v>144</v>
      </c>
      <c r="J963" s="8" t="s">
        <v>54</v>
      </c>
      <c r="K963" s="2">
        <v>2</v>
      </c>
      <c r="L963" s="8" t="s">
        <v>26</v>
      </c>
      <c r="M963" s="8" t="s">
        <v>28</v>
      </c>
      <c r="N963" s="8" t="s">
        <v>164</v>
      </c>
      <c r="O963" s="8" t="s">
        <v>164</v>
      </c>
      <c r="P963" s="2">
        <v>2</v>
      </c>
      <c r="Q963" s="8" t="s">
        <v>59</v>
      </c>
      <c r="R963" s="8" t="s">
        <v>88</v>
      </c>
      <c r="S963" s="8" t="s">
        <v>175</v>
      </c>
    </row>
    <row r="964" spans="1:19" x14ac:dyDescent="0.25">
      <c r="A964" s="2">
        <v>963</v>
      </c>
      <c r="B964" s="2">
        <v>23</v>
      </c>
      <c r="C964" s="8" t="s">
        <v>169</v>
      </c>
      <c r="D964" s="8" t="s">
        <v>163</v>
      </c>
      <c r="E964" s="8" t="s">
        <v>178</v>
      </c>
      <c r="F964" s="7">
        <v>267.35000000000002</v>
      </c>
      <c r="G964" s="8" t="s">
        <v>167</v>
      </c>
      <c r="H964" s="8" t="s">
        <v>23</v>
      </c>
      <c r="I964" s="8" t="s">
        <v>108</v>
      </c>
      <c r="J964" s="8" t="s">
        <v>39</v>
      </c>
      <c r="K964" s="2">
        <v>4</v>
      </c>
      <c r="L964" s="8" t="s">
        <v>26</v>
      </c>
      <c r="M964" s="8" t="s">
        <v>55</v>
      </c>
      <c r="N964" s="8" t="s">
        <v>26</v>
      </c>
      <c r="O964" s="8" t="s">
        <v>164</v>
      </c>
      <c r="P964" s="2">
        <v>6</v>
      </c>
      <c r="Q964" s="8" t="s">
        <v>46</v>
      </c>
      <c r="R964" s="8" t="s">
        <v>88</v>
      </c>
      <c r="S964" s="8" t="s">
        <v>171</v>
      </c>
    </row>
    <row r="965" spans="1:19" x14ac:dyDescent="0.25">
      <c r="A965" s="2">
        <v>964</v>
      </c>
      <c r="B965" s="2">
        <v>47</v>
      </c>
      <c r="C965" s="8" t="s">
        <v>19</v>
      </c>
      <c r="D965" s="8" t="s">
        <v>184</v>
      </c>
      <c r="E965" s="8" t="s">
        <v>166</v>
      </c>
      <c r="F965" s="7">
        <v>112.08</v>
      </c>
      <c r="G965" s="8" t="s">
        <v>170</v>
      </c>
      <c r="H965" s="8" t="s">
        <v>38</v>
      </c>
      <c r="I965" s="8" t="s">
        <v>144</v>
      </c>
      <c r="J965" s="8" t="s">
        <v>54</v>
      </c>
      <c r="K965" s="2">
        <v>4</v>
      </c>
      <c r="L965" s="8" t="s">
        <v>164</v>
      </c>
      <c r="M965" s="8" t="s">
        <v>55</v>
      </c>
      <c r="N965" s="8" t="s">
        <v>164</v>
      </c>
      <c r="O965" s="8" t="s">
        <v>164</v>
      </c>
      <c r="P965" s="2">
        <v>7</v>
      </c>
      <c r="Q965" s="8" t="s">
        <v>46</v>
      </c>
      <c r="R965" s="8" t="s">
        <v>30</v>
      </c>
      <c r="S965" s="8" t="s">
        <v>174</v>
      </c>
    </row>
    <row r="966" spans="1:19" x14ac:dyDescent="0.25">
      <c r="A966" s="2">
        <v>965</v>
      </c>
      <c r="B966" s="2">
        <v>55</v>
      </c>
      <c r="C966" s="8" t="s">
        <v>169</v>
      </c>
      <c r="D966" s="8" t="s">
        <v>181</v>
      </c>
      <c r="E966" s="8" t="s">
        <v>69</v>
      </c>
      <c r="F966" s="7">
        <v>267.10000000000002</v>
      </c>
      <c r="G966" s="8" t="s">
        <v>167</v>
      </c>
      <c r="H966" s="8" t="s">
        <v>45</v>
      </c>
      <c r="I966" s="8" t="s">
        <v>108</v>
      </c>
      <c r="J966" s="8" t="s">
        <v>25</v>
      </c>
      <c r="K966" s="2">
        <v>1</v>
      </c>
      <c r="L966" s="8" t="s">
        <v>26</v>
      </c>
      <c r="M966" s="8" t="s">
        <v>28</v>
      </c>
      <c r="N966" s="8" t="s">
        <v>26</v>
      </c>
      <c r="O966" s="8" t="s">
        <v>164</v>
      </c>
      <c r="P966" s="2">
        <v>4</v>
      </c>
      <c r="Q966" s="8" t="s">
        <v>27</v>
      </c>
      <c r="R966" s="8" t="s">
        <v>88</v>
      </c>
      <c r="S966" s="8" t="s">
        <v>165</v>
      </c>
    </row>
    <row r="967" spans="1:19" x14ac:dyDescent="0.25">
      <c r="A967" s="2">
        <v>966</v>
      </c>
      <c r="B967" s="2">
        <v>19</v>
      </c>
      <c r="C967" s="8" t="s">
        <v>19</v>
      </c>
      <c r="D967" s="8" t="s">
        <v>73</v>
      </c>
      <c r="E967" s="8" t="s">
        <v>166</v>
      </c>
      <c r="F967" s="7">
        <v>281.99</v>
      </c>
      <c r="G967" s="8" t="s">
        <v>170</v>
      </c>
      <c r="H967" s="8" t="s">
        <v>38</v>
      </c>
      <c r="I967" s="8" t="s">
        <v>94</v>
      </c>
      <c r="J967" s="8" t="s">
        <v>25</v>
      </c>
      <c r="K967" s="2">
        <v>3</v>
      </c>
      <c r="L967" s="8" t="s">
        <v>164</v>
      </c>
      <c r="M967" s="8" t="s">
        <v>55</v>
      </c>
      <c r="N967" s="8" t="s">
        <v>164</v>
      </c>
      <c r="O967" s="8" t="s">
        <v>26</v>
      </c>
      <c r="P967" s="2">
        <v>14</v>
      </c>
      <c r="Q967" s="8" t="s">
        <v>27</v>
      </c>
      <c r="R967" s="8" t="s">
        <v>41</v>
      </c>
      <c r="S967" s="8" t="s">
        <v>179</v>
      </c>
    </row>
    <row r="968" spans="1:19" x14ac:dyDescent="0.25">
      <c r="A968" s="2">
        <v>967</v>
      </c>
      <c r="B968" s="2">
        <v>32</v>
      </c>
      <c r="C968" s="8" t="s">
        <v>19</v>
      </c>
      <c r="D968" s="8" t="s">
        <v>73</v>
      </c>
      <c r="E968" s="8" t="s">
        <v>178</v>
      </c>
      <c r="F968" s="7">
        <v>373.8</v>
      </c>
      <c r="G968" s="8" t="s">
        <v>170</v>
      </c>
      <c r="H968" s="8" t="s">
        <v>38</v>
      </c>
      <c r="I968" s="8" t="s">
        <v>144</v>
      </c>
      <c r="J968" s="8" t="s">
        <v>25</v>
      </c>
      <c r="K968" s="2">
        <v>2</v>
      </c>
      <c r="L968" s="8" t="s">
        <v>164</v>
      </c>
      <c r="M968" s="8" t="s">
        <v>28</v>
      </c>
      <c r="N968" s="8" t="s">
        <v>26</v>
      </c>
      <c r="O968" s="8" t="s">
        <v>164</v>
      </c>
      <c r="P968" s="2">
        <v>14</v>
      </c>
      <c r="Q968" s="8" t="s">
        <v>27</v>
      </c>
      <c r="R968" s="8" t="s">
        <v>41</v>
      </c>
      <c r="S968" s="8" t="s">
        <v>175</v>
      </c>
    </row>
    <row r="969" spans="1:19" x14ac:dyDescent="0.25">
      <c r="A969" s="2">
        <v>968</v>
      </c>
      <c r="B969" s="2">
        <v>28</v>
      </c>
      <c r="C969" s="8" t="s">
        <v>169</v>
      </c>
      <c r="D969" s="8" t="s">
        <v>185</v>
      </c>
      <c r="E969" s="8" t="s">
        <v>176</v>
      </c>
      <c r="F969" s="7">
        <v>117.74</v>
      </c>
      <c r="G969" s="8" t="s">
        <v>167</v>
      </c>
      <c r="H969" s="8" t="s">
        <v>38</v>
      </c>
      <c r="I969" s="8" t="s">
        <v>96</v>
      </c>
      <c r="J969" s="8" t="s">
        <v>58</v>
      </c>
      <c r="K969" s="2">
        <v>1</v>
      </c>
      <c r="L969" s="8" t="s">
        <v>26</v>
      </c>
      <c r="M969" s="8" t="s">
        <v>28</v>
      </c>
      <c r="N969" s="8" t="s">
        <v>26</v>
      </c>
      <c r="O969" s="8" t="s">
        <v>26</v>
      </c>
      <c r="P969" s="2">
        <v>2</v>
      </c>
      <c r="Q969" s="8" t="s">
        <v>168</v>
      </c>
      <c r="R969" s="8" t="s">
        <v>30</v>
      </c>
      <c r="S969" s="8" t="s">
        <v>171</v>
      </c>
    </row>
    <row r="970" spans="1:19" x14ac:dyDescent="0.25">
      <c r="A970" s="2">
        <v>969</v>
      </c>
      <c r="B970" s="2">
        <v>25</v>
      </c>
      <c r="C970" s="8" t="s">
        <v>169</v>
      </c>
      <c r="D970" s="8" t="s">
        <v>184</v>
      </c>
      <c r="E970" s="8" t="s">
        <v>21</v>
      </c>
      <c r="F970" s="7">
        <v>190.47</v>
      </c>
      <c r="G970" s="8" t="s">
        <v>172</v>
      </c>
      <c r="H970" s="8" t="s">
        <v>92</v>
      </c>
      <c r="I970" s="8" t="s">
        <v>53</v>
      </c>
      <c r="J970" s="8" t="s">
        <v>54</v>
      </c>
      <c r="K970" s="2">
        <v>5</v>
      </c>
      <c r="L970" s="8" t="s">
        <v>164</v>
      </c>
      <c r="M970" s="8" t="s">
        <v>28</v>
      </c>
      <c r="N970" s="8" t="s">
        <v>164</v>
      </c>
      <c r="O970" s="8" t="s">
        <v>164</v>
      </c>
      <c r="P970" s="2">
        <v>0</v>
      </c>
      <c r="Q970" s="8" t="s">
        <v>27</v>
      </c>
      <c r="R970" s="8" t="s">
        <v>30</v>
      </c>
      <c r="S970" s="8" t="s">
        <v>171</v>
      </c>
    </row>
    <row r="971" spans="1:19" x14ac:dyDescent="0.25">
      <c r="A971" s="2">
        <v>970</v>
      </c>
      <c r="B971" s="2">
        <v>43</v>
      </c>
      <c r="C971" s="8" t="s">
        <v>19</v>
      </c>
      <c r="D971" s="8" t="s">
        <v>181</v>
      </c>
      <c r="E971" s="8" t="s">
        <v>178</v>
      </c>
      <c r="F971" s="7">
        <v>188.37</v>
      </c>
      <c r="G971" s="8" t="s">
        <v>167</v>
      </c>
      <c r="H971" s="8" t="s">
        <v>92</v>
      </c>
      <c r="I971" s="8" t="s">
        <v>108</v>
      </c>
      <c r="J971" s="8" t="s">
        <v>39</v>
      </c>
      <c r="K971" s="2">
        <v>1</v>
      </c>
      <c r="L971" s="8" t="s">
        <v>26</v>
      </c>
      <c r="M971" s="8" t="s">
        <v>28</v>
      </c>
      <c r="N971" s="8" t="s">
        <v>164</v>
      </c>
      <c r="O971" s="8" t="s">
        <v>26</v>
      </c>
      <c r="P971" s="2">
        <v>9</v>
      </c>
      <c r="Q971" s="8" t="s">
        <v>59</v>
      </c>
      <c r="R971" s="8" t="s">
        <v>41</v>
      </c>
      <c r="S971" s="8" t="s">
        <v>174</v>
      </c>
    </row>
    <row r="972" spans="1:19" x14ac:dyDescent="0.25">
      <c r="A972" s="2">
        <v>971</v>
      </c>
      <c r="B972" s="2">
        <v>62</v>
      </c>
      <c r="C972" s="8" t="s">
        <v>19</v>
      </c>
      <c r="D972" s="8" t="s">
        <v>73</v>
      </c>
      <c r="E972" s="8" t="s">
        <v>69</v>
      </c>
      <c r="F972" s="7">
        <v>480.13</v>
      </c>
      <c r="G972" s="8" t="s">
        <v>170</v>
      </c>
      <c r="H972" s="8" t="s">
        <v>45</v>
      </c>
      <c r="I972" s="8" t="s">
        <v>108</v>
      </c>
      <c r="J972" s="8" t="s">
        <v>39</v>
      </c>
      <c r="K972" s="2">
        <v>4</v>
      </c>
      <c r="L972" s="8" t="s">
        <v>164</v>
      </c>
      <c r="M972" s="8" t="s">
        <v>28</v>
      </c>
      <c r="N972" s="8" t="s">
        <v>164</v>
      </c>
      <c r="O972" s="8" t="s">
        <v>26</v>
      </c>
      <c r="P972" s="2">
        <v>12</v>
      </c>
      <c r="Q972" s="8" t="s">
        <v>35</v>
      </c>
      <c r="R972" s="8" t="s">
        <v>30</v>
      </c>
      <c r="S972" s="8" t="s">
        <v>177</v>
      </c>
    </row>
    <row r="973" spans="1:19" x14ac:dyDescent="0.25">
      <c r="A973" s="2">
        <v>972</v>
      </c>
      <c r="B973" s="2">
        <v>61</v>
      </c>
      <c r="C973" s="8" t="s">
        <v>169</v>
      </c>
      <c r="D973" s="8" t="s">
        <v>182</v>
      </c>
      <c r="E973" s="8" t="s">
        <v>178</v>
      </c>
      <c r="F973" s="7">
        <v>227.53</v>
      </c>
      <c r="G973" s="8" t="s">
        <v>173</v>
      </c>
      <c r="H973" s="8" t="s">
        <v>38</v>
      </c>
      <c r="I973" s="8" t="s">
        <v>96</v>
      </c>
      <c r="J973" s="8" t="s">
        <v>58</v>
      </c>
      <c r="K973" s="2">
        <v>5</v>
      </c>
      <c r="L973" s="8" t="s">
        <v>26</v>
      </c>
      <c r="M973" s="8" t="s">
        <v>55</v>
      </c>
      <c r="N973" s="8" t="s">
        <v>26</v>
      </c>
      <c r="O973" s="8" t="s">
        <v>26</v>
      </c>
      <c r="P973" s="2">
        <v>0</v>
      </c>
      <c r="Q973" s="8" t="s">
        <v>59</v>
      </c>
      <c r="R973" s="8" t="s">
        <v>88</v>
      </c>
      <c r="S973" s="8" t="s">
        <v>177</v>
      </c>
    </row>
    <row r="974" spans="1:19" x14ac:dyDescent="0.25">
      <c r="A974" s="2">
        <v>973</v>
      </c>
      <c r="B974" s="2">
        <v>22</v>
      </c>
      <c r="C974" s="8" t="s">
        <v>19</v>
      </c>
      <c r="D974" s="8" t="s">
        <v>183</v>
      </c>
      <c r="E974" s="8" t="s">
        <v>69</v>
      </c>
      <c r="F974" s="7">
        <v>380</v>
      </c>
      <c r="G974" s="8" t="s">
        <v>173</v>
      </c>
      <c r="H974" s="8" t="s">
        <v>38</v>
      </c>
      <c r="I974" s="8" t="s">
        <v>96</v>
      </c>
      <c r="J974" s="8" t="s">
        <v>54</v>
      </c>
      <c r="K974" s="2">
        <v>1</v>
      </c>
      <c r="L974" s="8" t="s">
        <v>26</v>
      </c>
      <c r="M974" s="8" t="s">
        <v>28</v>
      </c>
      <c r="N974" s="8" t="s">
        <v>164</v>
      </c>
      <c r="O974" s="8" t="s">
        <v>164</v>
      </c>
      <c r="P974" s="2">
        <v>10</v>
      </c>
      <c r="Q974" s="8" t="s">
        <v>168</v>
      </c>
      <c r="R974" s="8" t="s">
        <v>41</v>
      </c>
      <c r="S974" s="8" t="s">
        <v>171</v>
      </c>
    </row>
    <row r="975" spans="1:19" x14ac:dyDescent="0.25">
      <c r="A975" s="2">
        <v>974</v>
      </c>
      <c r="B975" s="2">
        <v>23</v>
      </c>
      <c r="C975" s="8" t="s">
        <v>169</v>
      </c>
      <c r="D975" s="8" t="s">
        <v>183</v>
      </c>
      <c r="E975" s="8" t="s">
        <v>69</v>
      </c>
      <c r="F975" s="7">
        <v>377.9</v>
      </c>
      <c r="G975" s="8" t="s">
        <v>85</v>
      </c>
      <c r="H975" s="8" t="s">
        <v>45</v>
      </c>
      <c r="I975" s="8" t="s">
        <v>53</v>
      </c>
      <c r="J975" s="8" t="s">
        <v>25</v>
      </c>
      <c r="K975" s="2">
        <v>3</v>
      </c>
      <c r="L975" s="8" t="s">
        <v>164</v>
      </c>
      <c r="M975" s="8" t="s">
        <v>55</v>
      </c>
      <c r="N975" s="8" t="s">
        <v>164</v>
      </c>
      <c r="O975" s="8" t="s">
        <v>164</v>
      </c>
      <c r="P975" s="2">
        <v>1</v>
      </c>
      <c r="Q975" s="8" t="s">
        <v>27</v>
      </c>
      <c r="R975" s="8" t="s">
        <v>30</v>
      </c>
      <c r="S975" s="8" t="s">
        <v>171</v>
      </c>
    </row>
    <row r="976" spans="1:19" x14ac:dyDescent="0.25">
      <c r="A976" s="2">
        <v>975</v>
      </c>
      <c r="B976" s="2">
        <v>43</v>
      </c>
      <c r="C976" s="8" t="s">
        <v>19</v>
      </c>
      <c r="D976" s="8" t="s">
        <v>73</v>
      </c>
      <c r="E976" s="8" t="s">
        <v>69</v>
      </c>
      <c r="F976" s="7">
        <v>140.12</v>
      </c>
      <c r="G976" s="8" t="s">
        <v>173</v>
      </c>
      <c r="H976" s="8" t="s">
        <v>23</v>
      </c>
      <c r="I976" s="8" t="s">
        <v>94</v>
      </c>
      <c r="J976" s="8" t="s">
        <v>58</v>
      </c>
      <c r="K976" s="2">
        <v>2</v>
      </c>
      <c r="L976" s="8" t="s">
        <v>26</v>
      </c>
      <c r="M976" s="8" t="s">
        <v>28</v>
      </c>
      <c r="N976" s="8" t="s">
        <v>26</v>
      </c>
      <c r="O976" s="8" t="s">
        <v>26</v>
      </c>
      <c r="P976" s="2">
        <v>4</v>
      </c>
      <c r="Q976" s="8" t="s">
        <v>46</v>
      </c>
      <c r="R976" s="8" t="s">
        <v>41</v>
      </c>
      <c r="S976" s="8" t="s">
        <v>174</v>
      </c>
    </row>
    <row r="977" spans="1:19" x14ac:dyDescent="0.25">
      <c r="A977" s="2">
        <v>976</v>
      </c>
      <c r="B977" s="2">
        <v>21</v>
      </c>
      <c r="C977" s="8" t="s">
        <v>19</v>
      </c>
      <c r="D977" s="8" t="s">
        <v>181</v>
      </c>
      <c r="E977" s="8" t="s">
        <v>166</v>
      </c>
      <c r="F977" s="7">
        <v>290.22000000000003</v>
      </c>
      <c r="G977" s="8" t="s">
        <v>172</v>
      </c>
      <c r="H977" s="8" t="s">
        <v>38</v>
      </c>
      <c r="I977" s="8" t="s">
        <v>144</v>
      </c>
      <c r="J977" s="8" t="s">
        <v>58</v>
      </c>
      <c r="K977" s="2">
        <v>5</v>
      </c>
      <c r="L977" s="8" t="s">
        <v>26</v>
      </c>
      <c r="M977" s="8" t="s">
        <v>28</v>
      </c>
      <c r="N977" s="8" t="s">
        <v>164</v>
      </c>
      <c r="O977" s="8" t="s">
        <v>26</v>
      </c>
      <c r="P977" s="2">
        <v>2</v>
      </c>
      <c r="Q977" s="8" t="s">
        <v>35</v>
      </c>
      <c r="R977" s="8" t="s">
        <v>88</v>
      </c>
      <c r="S977" s="8" t="s">
        <v>171</v>
      </c>
    </row>
    <row r="978" spans="1:19" x14ac:dyDescent="0.25">
      <c r="A978" s="2">
        <v>977</v>
      </c>
      <c r="B978" s="2">
        <v>36</v>
      </c>
      <c r="C978" s="8" t="s">
        <v>169</v>
      </c>
      <c r="D978" s="8" t="s">
        <v>180</v>
      </c>
      <c r="E978" s="8" t="s">
        <v>176</v>
      </c>
      <c r="F978" s="7">
        <v>448.21</v>
      </c>
      <c r="G978" s="8" t="s">
        <v>170</v>
      </c>
      <c r="H978" s="8" t="s">
        <v>92</v>
      </c>
      <c r="I978" s="8" t="s">
        <v>144</v>
      </c>
      <c r="J978" s="8" t="s">
        <v>25</v>
      </c>
      <c r="K978" s="2">
        <v>3</v>
      </c>
      <c r="L978" s="8" t="s">
        <v>164</v>
      </c>
      <c r="M978" s="8" t="s">
        <v>28</v>
      </c>
      <c r="N978" s="8" t="s">
        <v>164</v>
      </c>
      <c r="O978" s="8" t="s">
        <v>26</v>
      </c>
      <c r="P978" s="2">
        <v>12</v>
      </c>
      <c r="Q978" s="8" t="s">
        <v>168</v>
      </c>
      <c r="R978" s="8" t="s">
        <v>30</v>
      </c>
      <c r="S978" s="8" t="s">
        <v>175</v>
      </c>
    </row>
    <row r="979" spans="1:19" x14ac:dyDescent="0.25">
      <c r="A979" s="2">
        <v>978</v>
      </c>
      <c r="B979" s="2">
        <v>37</v>
      </c>
      <c r="C979" s="8" t="s">
        <v>169</v>
      </c>
      <c r="D979" s="8" t="s">
        <v>73</v>
      </c>
      <c r="E979" s="8" t="s">
        <v>178</v>
      </c>
      <c r="F979" s="7">
        <v>242.85</v>
      </c>
      <c r="G979" s="8" t="s">
        <v>167</v>
      </c>
      <c r="H979" s="8" t="s">
        <v>23</v>
      </c>
      <c r="I979" s="8" t="s">
        <v>144</v>
      </c>
      <c r="J979" s="8" t="s">
        <v>58</v>
      </c>
      <c r="K979" s="2">
        <v>1</v>
      </c>
      <c r="L979" s="8" t="s">
        <v>164</v>
      </c>
      <c r="M979" s="8" t="s">
        <v>28</v>
      </c>
      <c r="N979" s="8" t="s">
        <v>164</v>
      </c>
      <c r="O979" s="8" t="s">
        <v>26</v>
      </c>
      <c r="P979" s="2">
        <v>6</v>
      </c>
      <c r="Q979" s="8" t="s">
        <v>59</v>
      </c>
      <c r="R979" s="8" t="s">
        <v>41</v>
      </c>
      <c r="S979" s="8" t="s">
        <v>175</v>
      </c>
    </row>
    <row r="980" spans="1:19" x14ac:dyDescent="0.25">
      <c r="A980" s="2">
        <v>979</v>
      </c>
      <c r="B980" s="2">
        <v>50</v>
      </c>
      <c r="C980" s="8" t="s">
        <v>169</v>
      </c>
      <c r="D980" s="8" t="s">
        <v>180</v>
      </c>
      <c r="E980" s="8" t="s">
        <v>176</v>
      </c>
      <c r="F980" s="7">
        <v>473.11</v>
      </c>
      <c r="G980" s="8" t="s">
        <v>167</v>
      </c>
      <c r="H980" s="8" t="s">
        <v>23</v>
      </c>
      <c r="I980" s="8" t="s">
        <v>94</v>
      </c>
      <c r="J980" s="8" t="s">
        <v>58</v>
      </c>
      <c r="K980" s="2">
        <v>4</v>
      </c>
      <c r="L980" s="8" t="s">
        <v>164</v>
      </c>
      <c r="M980" s="8" t="s">
        <v>55</v>
      </c>
      <c r="N980" s="8" t="s">
        <v>26</v>
      </c>
      <c r="O980" s="8" t="s">
        <v>26</v>
      </c>
      <c r="P980" s="2">
        <v>1</v>
      </c>
      <c r="Q980" s="8" t="s">
        <v>27</v>
      </c>
      <c r="R980" s="8" t="s">
        <v>88</v>
      </c>
      <c r="S980" s="8" t="s">
        <v>165</v>
      </c>
    </row>
    <row r="981" spans="1:19" x14ac:dyDescent="0.25">
      <c r="A981" s="2">
        <v>980</v>
      </c>
      <c r="B981" s="2">
        <v>37</v>
      </c>
      <c r="C981" s="8" t="s">
        <v>169</v>
      </c>
      <c r="D981" s="8" t="s">
        <v>180</v>
      </c>
      <c r="E981" s="8" t="s">
        <v>21</v>
      </c>
      <c r="F981" s="7">
        <v>115.08</v>
      </c>
      <c r="G981" s="8" t="s">
        <v>172</v>
      </c>
      <c r="H981" s="8" t="s">
        <v>23</v>
      </c>
      <c r="I981" s="8" t="s">
        <v>53</v>
      </c>
      <c r="J981" s="8" t="s">
        <v>25</v>
      </c>
      <c r="K981" s="2">
        <v>4</v>
      </c>
      <c r="L981" s="8" t="s">
        <v>164</v>
      </c>
      <c r="M981" s="8" t="s">
        <v>28</v>
      </c>
      <c r="N981" s="8" t="s">
        <v>26</v>
      </c>
      <c r="O981" s="8" t="s">
        <v>26</v>
      </c>
      <c r="P981" s="2">
        <v>1</v>
      </c>
      <c r="Q981" s="8" t="s">
        <v>168</v>
      </c>
      <c r="R981" s="8" t="s">
        <v>30</v>
      </c>
      <c r="S981" s="8" t="s">
        <v>175</v>
      </c>
    </row>
    <row r="982" spans="1:19" x14ac:dyDescent="0.25">
      <c r="A982" s="2">
        <v>981</v>
      </c>
      <c r="B982" s="2">
        <v>29</v>
      </c>
      <c r="C982" s="8" t="s">
        <v>169</v>
      </c>
      <c r="D982" s="8" t="s">
        <v>163</v>
      </c>
      <c r="E982" s="8" t="s">
        <v>178</v>
      </c>
      <c r="F982" s="7">
        <v>46.34</v>
      </c>
      <c r="G982" s="8" t="s">
        <v>173</v>
      </c>
      <c r="H982" s="8" t="s">
        <v>23</v>
      </c>
      <c r="I982" s="8" t="s">
        <v>144</v>
      </c>
      <c r="J982" s="8" t="s">
        <v>54</v>
      </c>
      <c r="K982" s="2">
        <v>3</v>
      </c>
      <c r="L982" s="8" t="s">
        <v>164</v>
      </c>
      <c r="M982" s="8" t="s">
        <v>28</v>
      </c>
      <c r="N982" s="8" t="s">
        <v>26</v>
      </c>
      <c r="O982" s="8" t="s">
        <v>164</v>
      </c>
      <c r="P982" s="2">
        <v>2</v>
      </c>
      <c r="Q982" s="8" t="s">
        <v>168</v>
      </c>
      <c r="R982" s="8" t="s">
        <v>41</v>
      </c>
      <c r="S982" s="8" t="s">
        <v>171</v>
      </c>
    </row>
    <row r="983" spans="1:19" x14ac:dyDescent="0.25">
      <c r="A983" s="2">
        <v>982</v>
      </c>
      <c r="B983" s="2">
        <v>64</v>
      </c>
      <c r="C983" s="8" t="s">
        <v>169</v>
      </c>
      <c r="D983" s="8" t="s">
        <v>163</v>
      </c>
      <c r="E983" s="8" t="s">
        <v>176</v>
      </c>
      <c r="F983" s="7">
        <v>446.81</v>
      </c>
      <c r="G983" s="8" t="s">
        <v>170</v>
      </c>
      <c r="H983" s="8" t="s">
        <v>23</v>
      </c>
      <c r="I983" s="8" t="s">
        <v>108</v>
      </c>
      <c r="J983" s="8" t="s">
        <v>39</v>
      </c>
      <c r="K983" s="2">
        <v>4</v>
      </c>
      <c r="L983" s="8" t="s">
        <v>26</v>
      </c>
      <c r="M983" s="8" t="s">
        <v>28</v>
      </c>
      <c r="N983" s="8" t="s">
        <v>164</v>
      </c>
      <c r="O983" s="8" t="s">
        <v>164</v>
      </c>
      <c r="P983" s="2">
        <v>12</v>
      </c>
      <c r="Q983" s="8" t="s">
        <v>46</v>
      </c>
      <c r="R983" s="8" t="s">
        <v>88</v>
      </c>
      <c r="S983" s="8" t="s">
        <v>177</v>
      </c>
    </row>
    <row r="984" spans="1:19" x14ac:dyDescent="0.25">
      <c r="A984" s="2">
        <v>983</v>
      </c>
      <c r="B984" s="2">
        <v>18</v>
      </c>
      <c r="C984" s="8" t="s">
        <v>169</v>
      </c>
      <c r="D984" s="8" t="s">
        <v>181</v>
      </c>
      <c r="E984" s="8" t="s">
        <v>176</v>
      </c>
      <c r="F984" s="7">
        <v>425.36</v>
      </c>
      <c r="G984" s="8" t="s">
        <v>173</v>
      </c>
      <c r="H984" s="8" t="s">
        <v>23</v>
      </c>
      <c r="I984" s="8" t="s">
        <v>108</v>
      </c>
      <c r="J984" s="8" t="s">
        <v>39</v>
      </c>
      <c r="K984" s="2">
        <v>2</v>
      </c>
      <c r="L984" s="8" t="s">
        <v>26</v>
      </c>
      <c r="M984" s="8" t="s">
        <v>55</v>
      </c>
      <c r="N984" s="8" t="s">
        <v>26</v>
      </c>
      <c r="O984" s="8" t="s">
        <v>26</v>
      </c>
      <c r="P984" s="2">
        <v>11</v>
      </c>
      <c r="Q984" s="8" t="s">
        <v>46</v>
      </c>
      <c r="R984" s="8" t="s">
        <v>88</v>
      </c>
      <c r="S984" s="8" t="s">
        <v>179</v>
      </c>
    </row>
    <row r="985" spans="1:19" x14ac:dyDescent="0.25">
      <c r="A985" s="2">
        <v>984</v>
      </c>
      <c r="B985" s="2">
        <v>43</v>
      </c>
      <c r="C985" s="8" t="s">
        <v>19</v>
      </c>
      <c r="D985" s="8" t="s">
        <v>180</v>
      </c>
      <c r="E985" s="8" t="s">
        <v>21</v>
      </c>
      <c r="F985" s="7">
        <v>496.37</v>
      </c>
      <c r="G985" s="8" t="s">
        <v>85</v>
      </c>
      <c r="H985" s="8" t="s">
        <v>45</v>
      </c>
      <c r="I985" s="8" t="s">
        <v>108</v>
      </c>
      <c r="J985" s="8" t="s">
        <v>25</v>
      </c>
      <c r="K985" s="2">
        <v>3</v>
      </c>
      <c r="L985" s="8" t="s">
        <v>26</v>
      </c>
      <c r="M985" s="8" t="s">
        <v>28</v>
      </c>
      <c r="N985" s="8" t="s">
        <v>26</v>
      </c>
      <c r="O985" s="8" t="s">
        <v>164</v>
      </c>
      <c r="P985" s="2">
        <v>0</v>
      </c>
      <c r="Q985" s="8" t="s">
        <v>46</v>
      </c>
      <c r="R985" s="8" t="s">
        <v>88</v>
      </c>
      <c r="S985" s="8" t="s">
        <v>174</v>
      </c>
    </row>
    <row r="986" spans="1:19" x14ac:dyDescent="0.25">
      <c r="A986" s="2">
        <v>985</v>
      </c>
      <c r="B986" s="2">
        <v>31</v>
      </c>
      <c r="C986" s="8" t="s">
        <v>19</v>
      </c>
      <c r="D986" s="8" t="s">
        <v>182</v>
      </c>
      <c r="E986" s="8" t="s">
        <v>69</v>
      </c>
      <c r="F986" s="7">
        <v>342.9</v>
      </c>
      <c r="G986" s="8" t="s">
        <v>173</v>
      </c>
      <c r="H986" s="8" t="s">
        <v>45</v>
      </c>
      <c r="I986" s="8" t="s">
        <v>96</v>
      </c>
      <c r="J986" s="8" t="s">
        <v>25</v>
      </c>
      <c r="K986" s="2">
        <v>3</v>
      </c>
      <c r="L986" s="8" t="s">
        <v>164</v>
      </c>
      <c r="M986" s="8" t="s">
        <v>55</v>
      </c>
      <c r="N986" s="8" t="s">
        <v>26</v>
      </c>
      <c r="O986" s="8" t="s">
        <v>26</v>
      </c>
      <c r="P986" s="2">
        <v>1</v>
      </c>
      <c r="Q986" s="8" t="s">
        <v>59</v>
      </c>
      <c r="R986" s="8" t="s">
        <v>88</v>
      </c>
      <c r="S986" s="8" t="s">
        <v>175</v>
      </c>
    </row>
    <row r="987" spans="1:19" x14ac:dyDescent="0.25">
      <c r="A987" s="2">
        <v>986</v>
      </c>
      <c r="B987" s="2">
        <v>55</v>
      </c>
      <c r="C987" s="8" t="s">
        <v>19</v>
      </c>
      <c r="D987" s="8" t="s">
        <v>181</v>
      </c>
      <c r="E987" s="8" t="s">
        <v>178</v>
      </c>
      <c r="F987" s="7">
        <v>468.98</v>
      </c>
      <c r="G987" s="8" t="s">
        <v>85</v>
      </c>
      <c r="H987" s="8" t="s">
        <v>23</v>
      </c>
      <c r="I987" s="8" t="s">
        <v>96</v>
      </c>
      <c r="J987" s="8" t="s">
        <v>54</v>
      </c>
      <c r="K987" s="2">
        <v>4</v>
      </c>
      <c r="L987" s="8" t="s">
        <v>164</v>
      </c>
      <c r="M987" s="8" t="s">
        <v>28</v>
      </c>
      <c r="N987" s="8" t="s">
        <v>164</v>
      </c>
      <c r="O987" s="8" t="s">
        <v>26</v>
      </c>
      <c r="P987" s="2">
        <v>4</v>
      </c>
      <c r="Q987" s="8" t="s">
        <v>46</v>
      </c>
      <c r="R987" s="8" t="s">
        <v>88</v>
      </c>
      <c r="S987" s="8" t="s">
        <v>165</v>
      </c>
    </row>
    <row r="988" spans="1:19" x14ac:dyDescent="0.25">
      <c r="A988" s="2">
        <v>987</v>
      </c>
      <c r="B988" s="2">
        <v>54</v>
      </c>
      <c r="C988" s="8" t="s">
        <v>169</v>
      </c>
      <c r="D988" s="8" t="s">
        <v>73</v>
      </c>
      <c r="E988" s="8" t="s">
        <v>178</v>
      </c>
      <c r="F988" s="7">
        <v>415.21</v>
      </c>
      <c r="G988" s="8" t="s">
        <v>167</v>
      </c>
      <c r="H988" s="8" t="s">
        <v>92</v>
      </c>
      <c r="I988" s="8" t="s">
        <v>94</v>
      </c>
      <c r="J988" s="8" t="s">
        <v>58</v>
      </c>
      <c r="K988" s="2">
        <v>3</v>
      </c>
      <c r="L988" s="8" t="s">
        <v>26</v>
      </c>
      <c r="M988" s="8" t="s">
        <v>28</v>
      </c>
      <c r="N988" s="8" t="s">
        <v>26</v>
      </c>
      <c r="O988" s="8" t="s">
        <v>164</v>
      </c>
      <c r="P988" s="2">
        <v>2</v>
      </c>
      <c r="Q988" s="8" t="s">
        <v>168</v>
      </c>
      <c r="R988" s="8" t="s">
        <v>30</v>
      </c>
      <c r="S988" s="8" t="s">
        <v>165</v>
      </c>
    </row>
    <row r="989" spans="1:19" x14ac:dyDescent="0.25">
      <c r="A989" s="2">
        <v>988</v>
      </c>
      <c r="B989" s="2">
        <v>28</v>
      </c>
      <c r="C989" s="8" t="s">
        <v>169</v>
      </c>
      <c r="D989" s="8" t="s">
        <v>185</v>
      </c>
      <c r="E989" s="8" t="s">
        <v>21</v>
      </c>
      <c r="F989" s="7">
        <v>423.77</v>
      </c>
      <c r="G989" s="8" t="s">
        <v>170</v>
      </c>
      <c r="H989" s="8" t="s">
        <v>45</v>
      </c>
      <c r="I989" s="8" t="s">
        <v>144</v>
      </c>
      <c r="J989" s="8" t="s">
        <v>54</v>
      </c>
      <c r="K989" s="2">
        <v>1</v>
      </c>
      <c r="L989" s="8" t="s">
        <v>164</v>
      </c>
      <c r="M989" s="8" t="s">
        <v>28</v>
      </c>
      <c r="N989" s="8" t="s">
        <v>26</v>
      </c>
      <c r="O989" s="8" t="s">
        <v>26</v>
      </c>
      <c r="P989" s="2">
        <v>14</v>
      </c>
      <c r="Q989" s="8" t="s">
        <v>168</v>
      </c>
      <c r="R989" s="8" t="s">
        <v>88</v>
      </c>
      <c r="S989" s="8" t="s">
        <v>171</v>
      </c>
    </row>
    <row r="990" spans="1:19" x14ac:dyDescent="0.25">
      <c r="A990" s="2">
        <v>989</v>
      </c>
      <c r="B990" s="2">
        <v>53</v>
      </c>
      <c r="C990" s="8" t="s">
        <v>169</v>
      </c>
      <c r="D990" s="8" t="s">
        <v>182</v>
      </c>
      <c r="E990" s="8" t="s">
        <v>69</v>
      </c>
      <c r="F990" s="7">
        <v>288.88</v>
      </c>
      <c r="G990" s="8" t="s">
        <v>85</v>
      </c>
      <c r="H990" s="8" t="s">
        <v>45</v>
      </c>
      <c r="I990" s="8" t="s">
        <v>96</v>
      </c>
      <c r="J990" s="8" t="s">
        <v>58</v>
      </c>
      <c r="K990" s="2">
        <v>5</v>
      </c>
      <c r="L990" s="8" t="s">
        <v>26</v>
      </c>
      <c r="M990" s="8" t="s">
        <v>28</v>
      </c>
      <c r="N990" s="8" t="s">
        <v>26</v>
      </c>
      <c r="O990" s="8" t="s">
        <v>164</v>
      </c>
      <c r="P990" s="2">
        <v>10</v>
      </c>
      <c r="Q990" s="8" t="s">
        <v>168</v>
      </c>
      <c r="R990" s="8" t="s">
        <v>30</v>
      </c>
      <c r="S990" s="8" t="s">
        <v>165</v>
      </c>
    </row>
    <row r="991" spans="1:19" x14ac:dyDescent="0.25">
      <c r="A991" s="2">
        <v>990</v>
      </c>
      <c r="B991" s="2">
        <v>30</v>
      </c>
      <c r="C991" s="8" t="s">
        <v>19</v>
      </c>
      <c r="D991" s="8" t="s">
        <v>184</v>
      </c>
      <c r="E991" s="8" t="s">
        <v>178</v>
      </c>
      <c r="F991" s="7">
        <v>197.36</v>
      </c>
      <c r="G991" s="8" t="s">
        <v>173</v>
      </c>
      <c r="H991" s="8" t="s">
        <v>23</v>
      </c>
      <c r="I991" s="8" t="s">
        <v>108</v>
      </c>
      <c r="J991" s="8" t="s">
        <v>58</v>
      </c>
      <c r="K991" s="2">
        <v>5</v>
      </c>
      <c r="L991" s="8" t="s">
        <v>26</v>
      </c>
      <c r="M991" s="8" t="s">
        <v>28</v>
      </c>
      <c r="N991" s="8" t="s">
        <v>26</v>
      </c>
      <c r="O991" s="8" t="s">
        <v>26</v>
      </c>
      <c r="P991" s="2">
        <v>9</v>
      </c>
      <c r="Q991" s="8" t="s">
        <v>35</v>
      </c>
      <c r="R991" s="8" t="s">
        <v>30</v>
      </c>
      <c r="S991" s="8" t="s">
        <v>175</v>
      </c>
    </row>
    <row r="992" spans="1:19" x14ac:dyDescent="0.25">
      <c r="A992" s="2">
        <v>991</v>
      </c>
      <c r="B992" s="2">
        <v>60</v>
      </c>
      <c r="C992" s="8" t="s">
        <v>169</v>
      </c>
      <c r="D992" s="8" t="s">
        <v>183</v>
      </c>
      <c r="E992" s="8" t="s">
        <v>178</v>
      </c>
      <c r="F992" s="7">
        <v>467.93</v>
      </c>
      <c r="G992" s="8" t="s">
        <v>173</v>
      </c>
      <c r="H992" s="8" t="s">
        <v>92</v>
      </c>
      <c r="I992" s="8" t="s">
        <v>96</v>
      </c>
      <c r="J992" s="8" t="s">
        <v>54</v>
      </c>
      <c r="K992" s="2">
        <v>4</v>
      </c>
      <c r="L992" s="8" t="s">
        <v>164</v>
      </c>
      <c r="M992" s="8" t="s">
        <v>28</v>
      </c>
      <c r="N992" s="8" t="s">
        <v>164</v>
      </c>
      <c r="O992" s="8" t="s">
        <v>26</v>
      </c>
      <c r="P992" s="2">
        <v>5</v>
      </c>
      <c r="Q992" s="8" t="s">
        <v>35</v>
      </c>
      <c r="R992" s="8" t="s">
        <v>41</v>
      </c>
      <c r="S992" s="8" t="s">
        <v>177</v>
      </c>
    </row>
    <row r="993" spans="1:19" x14ac:dyDescent="0.25">
      <c r="A993" s="2">
        <v>992</v>
      </c>
      <c r="B993" s="2">
        <v>20</v>
      </c>
      <c r="C993" s="8" t="s">
        <v>169</v>
      </c>
      <c r="D993" s="8" t="s">
        <v>73</v>
      </c>
      <c r="E993" s="8" t="s">
        <v>178</v>
      </c>
      <c r="F993" s="7">
        <v>221.74</v>
      </c>
      <c r="G993" s="8" t="s">
        <v>167</v>
      </c>
      <c r="H993" s="8" t="s">
        <v>23</v>
      </c>
      <c r="I993" s="8" t="s">
        <v>108</v>
      </c>
      <c r="J993" s="8" t="s">
        <v>25</v>
      </c>
      <c r="K993" s="2">
        <v>2</v>
      </c>
      <c r="L993" s="8" t="s">
        <v>164</v>
      </c>
      <c r="M993" s="8" t="s">
        <v>28</v>
      </c>
      <c r="N993" s="8" t="s">
        <v>26</v>
      </c>
      <c r="O993" s="8" t="s">
        <v>164</v>
      </c>
      <c r="P993" s="2">
        <v>1</v>
      </c>
      <c r="Q993" s="8" t="s">
        <v>59</v>
      </c>
      <c r="R993" s="8" t="s">
        <v>41</v>
      </c>
      <c r="S993" s="8" t="s">
        <v>171</v>
      </c>
    </row>
    <row r="994" spans="1:19" x14ac:dyDescent="0.25">
      <c r="A994" s="2">
        <v>993</v>
      </c>
      <c r="B994" s="2">
        <v>50</v>
      </c>
      <c r="C994" s="8" t="s">
        <v>19</v>
      </c>
      <c r="D994" s="8" t="s">
        <v>73</v>
      </c>
      <c r="E994" s="8" t="s">
        <v>69</v>
      </c>
      <c r="F994" s="7">
        <v>274.02</v>
      </c>
      <c r="G994" s="8" t="s">
        <v>172</v>
      </c>
      <c r="H994" s="8" t="s">
        <v>92</v>
      </c>
      <c r="I994" s="8" t="s">
        <v>144</v>
      </c>
      <c r="J994" s="8" t="s">
        <v>25</v>
      </c>
      <c r="K994" s="2">
        <v>2</v>
      </c>
      <c r="L994" s="8" t="s">
        <v>164</v>
      </c>
      <c r="M994" s="8" t="s">
        <v>55</v>
      </c>
      <c r="N994" s="8" t="s">
        <v>26</v>
      </c>
      <c r="O994" s="8" t="s">
        <v>164</v>
      </c>
      <c r="P994" s="2">
        <v>14</v>
      </c>
      <c r="Q994" s="8" t="s">
        <v>46</v>
      </c>
      <c r="R994" s="8" t="s">
        <v>30</v>
      </c>
      <c r="S994" s="8" t="s">
        <v>165</v>
      </c>
    </row>
    <row r="995" spans="1:19" x14ac:dyDescent="0.25">
      <c r="A995" s="2">
        <v>994</v>
      </c>
      <c r="B995" s="2">
        <v>23</v>
      </c>
      <c r="C995" s="8" t="s">
        <v>169</v>
      </c>
      <c r="D995" s="8" t="s">
        <v>73</v>
      </c>
      <c r="E995" s="8" t="s">
        <v>21</v>
      </c>
      <c r="F995" s="7">
        <v>228.6</v>
      </c>
      <c r="G995" s="8" t="s">
        <v>172</v>
      </c>
      <c r="H995" s="8" t="s">
        <v>92</v>
      </c>
      <c r="I995" s="8" t="s">
        <v>94</v>
      </c>
      <c r="J995" s="8" t="s">
        <v>54</v>
      </c>
      <c r="K995" s="2">
        <v>4</v>
      </c>
      <c r="L995" s="8" t="s">
        <v>164</v>
      </c>
      <c r="M995" s="8" t="s">
        <v>28</v>
      </c>
      <c r="N995" s="8" t="s">
        <v>26</v>
      </c>
      <c r="O995" s="8" t="s">
        <v>164</v>
      </c>
      <c r="P995" s="2">
        <v>13</v>
      </c>
      <c r="Q995" s="8" t="s">
        <v>168</v>
      </c>
      <c r="R995" s="8" t="s">
        <v>88</v>
      </c>
      <c r="S995" s="8" t="s">
        <v>171</v>
      </c>
    </row>
    <row r="996" spans="1:19" x14ac:dyDescent="0.25">
      <c r="A996" s="2">
        <v>995</v>
      </c>
      <c r="B996" s="2">
        <v>27</v>
      </c>
      <c r="C996" s="8" t="s">
        <v>19</v>
      </c>
      <c r="D996" s="8" t="s">
        <v>182</v>
      </c>
      <c r="E996" s="8" t="s">
        <v>178</v>
      </c>
      <c r="F996" s="7">
        <v>286.76</v>
      </c>
      <c r="G996" s="8" t="s">
        <v>173</v>
      </c>
      <c r="H996" s="8" t="s">
        <v>38</v>
      </c>
      <c r="I996" s="8" t="s">
        <v>53</v>
      </c>
      <c r="J996" s="8" t="s">
        <v>58</v>
      </c>
      <c r="K996" s="2">
        <v>4</v>
      </c>
      <c r="L996" s="8" t="s">
        <v>164</v>
      </c>
      <c r="M996" s="8" t="s">
        <v>28</v>
      </c>
      <c r="N996" s="8" t="s">
        <v>164</v>
      </c>
      <c r="O996" s="8" t="s">
        <v>26</v>
      </c>
      <c r="P996" s="2">
        <v>7</v>
      </c>
      <c r="Q996" s="8" t="s">
        <v>46</v>
      </c>
      <c r="R996" s="8" t="s">
        <v>88</v>
      </c>
      <c r="S996" s="8" t="s">
        <v>171</v>
      </c>
    </row>
    <row r="997" spans="1:19" x14ac:dyDescent="0.25">
      <c r="A997" s="2">
        <v>996</v>
      </c>
      <c r="B997" s="2">
        <v>22</v>
      </c>
      <c r="C997" s="8" t="s">
        <v>19</v>
      </c>
      <c r="D997" s="8" t="s">
        <v>184</v>
      </c>
      <c r="E997" s="8" t="s">
        <v>176</v>
      </c>
      <c r="F997" s="7">
        <v>240.55</v>
      </c>
      <c r="G997" s="8" t="s">
        <v>172</v>
      </c>
      <c r="H997" s="8" t="s">
        <v>45</v>
      </c>
      <c r="I997" s="8" t="s">
        <v>53</v>
      </c>
      <c r="J997" s="8" t="s">
        <v>58</v>
      </c>
      <c r="K997" s="2">
        <v>3</v>
      </c>
      <c r="L997" s="8" t="s">
        <v>164</v>
      </c>
      <c r="M997" s="8" t="s">
        <v>55</v>
      </c>
      <c r="N997" s="8" t="s">
        <v>164</v>
      </c>
      <c r="O997" s="8" t="s">
        <v>164</v>
      </c>
      <c r="P997" s="2">
        <v>3</v>
      </c>
      <c r="Q997" s="8" t="s">
        <v>168</v>
      </c>
      <c r="R997" s="8" t="s">
        <v>30</v>
      </c>
      <c r="S997" s="8" t="s">
        <v>171</v>
      </c>
    </row>
    <row r="998" spans="1:19" x14ac:dyDescent="0.25">
      <c r="A998" s="2">
        <v>997</v>
      </c>
      <c r="B998" s="2">
        <v>40</v>
      </c>
      <c r="C998" s="8" t="s">
        <v>169</v>
      </c>
      <c r="D998" s="8" t="s">
        <v>185</v>
      </c>
      <c r="E998" s="8" t="s">
        <v>69</v>
      </c>
      <c r="F998" s="7">
        <v>33.5</v>
      </c>
      <c r="G998" s="8" t="s">
        <v>170</v>
      </c>
      <c r="H998" s="8" t="s">
        <v>23</v>
      </c>
      <c r="I998" s="8" t="s">
        <v>108</v>
      </c>
      <c r="J998" s="8" t="s">
        <v>58</v>
      </c>
      <c r="K998" s="2">
        <v>2</v>
      </c>
      <c r="L998" s="8" t="s">
        <v>26</v>
      </c>
      <c r="M998" s="8" t="s">
        <v>28</v>
      </c>
      <c r="N998" s="8" t="s">
        <v>26</v>
      </c>
      <c r="O998" s="8" t="s">
        <v>26</v>
      </c>
      <c r="P998" s="2">
        <v>2</v>
      </c>
      <c r="Q998" s="8" t="s">
        <v>35</v>
      </c>
      <c r="R998" s="8" t="s">
        <v>88</v>
      </c>
      <c r="S998" s="8" t="s">
        <v>174</v>
      </c>
    </row>
    <row r="999" spans="1:19" x14ac:dyDescent="0.25">
      <c r="A999" s="2">
        <v>998</v>
      </c>
      <c r="B999" s="2">
        <v>27</v>
      </c>
      <c r="C999" s="8" t="s">
        <v>169</v>
      </c>
      <c r="D999" s="8" t="s">
        <v>181</v>
      </c>
      <c r="E999" s="8" t="s">
        <v>166</v>
      </c>
      <c r="F999" s="7">
        <v>442.2</v>
      </c>
      <c r="G999" s="8" t="s">
        <v>172</v>
      </c>
      <c r="H999" s="8" t="s">
        <v>45</v>
      </c>
      <c r="I999" s="8" t="s">
        <v>96</v>
      </c>
      <c r="J999" s="8" t="s">
        <v>58</v>
      </c>
      <c r="K999" s="2">
        <v>5</v>
      </c>
      <c r="L999" s="8" t="s">
        <v>164</v>
      </c>
      <c r="M999" s="8" t="s">
        <v>28</v>
      </c>
      <c r="N999" s="8" t="s">
        <v>164</v>
      </c>
      <c r="O999" s="8" t="s">
        <v>26</v>
      </c>
      <c r="P999" s="2">
        <v>4</v>
      </c>
      <c r="Q999" s="8" t="s">
        <v>168</v>
      </c>
      <c r="R999" s="8" t="s">
        <v>30</v>
      </c>
      <c r="S999" s="8" t="s">
        <v>171</v>
      </c>
    </row>
    <row r="1000" spans="1:19" x14ac:dyDescent="0.25">
      <c r="A1000" s="2">
        <v>999</v>
      </c>
      <c r="B1000" s="2">
        <v>61</v>
      </c>
      <c r="C1000" s="8" t="s">
        <v>169</v>
      </c>
      <c r="D1000" s="8" t="s">
        <v>163</v>
      </c>
      <c r="E1000" s="8" t="s">
        <v>21</v>
      </c>
      <c r="F1000" s="7">
        <v>227.75</v>
      </c>
      <c r="G1000" s="8" t="s">
        <v>170</v>
      </c>
      <c r="H1000" s="8" t="s">
        <v>45</v>
      </c>
      <c r="I1000" s="8" t="s">
        <v>96</v>
      </c>
      <c r="J1000" s="8" t="s">
        <v>54</v>
      </c>
      <c r="K1000" s="2">
        <v>4</v>
      </c>
      <c r="L1000" s="8" t="s">
        <v>26</v>
      </c>
      <c r="M1000" s="8" t="s">
        <v>55</v>
      </c>
      <c r="N1000" s="8" t="s">
        <v>26</v>
      </c>
      <c r="O1000" s="8" t="s">
        <v>164</v>
      </c>
      <c r="P1000" s="2">
        <v>13</v>
      </c>
      <c r="Q1000" s="8" t="s">
        <v>59</v>
      </c>
      <c r="R1000" s="8" t="s">
        <v>41</v>
      </c>
      <c r="S1000" s="8" t="s">
        <v>177</v>
      </c>
    </row>
    <row r="1001" spans="1:19" x14ac:dyDescent="0.25">
      <c r="A1001" s="2">
        <v>1000</v>
      </c>
      <c r="B1001" s="2">
        <v>19</v>
      </c>
      <c r="C1001" s="8" t="s">
        <v>19</v>
      </c>
      <c r="D1001" s="8" t="s">
        <v>184</v>
      </c>
      <c r="E1001" s="8" t="s">
        <v>176</v>
      </c>
      <c r="F1001" s="7">
        <v>298.58</v>
      </c>
      <c r="G1001" s="8" t="s">
        <v>173</v>
      </c>
      <c r="H1001" s="8" t="s">
        <v>92</v>
      </c>
      <c r="I1001" s="8" t="s">
        <v>108</v>
      </c>
      <c r="J1001" s="8" t="s">
        <v>39</v>
      </c>
      <c r="K1001" s="2">
        <v>5</v>
      </c>
      <c r="L1001" s="8" t="s">
        <v>26</v>
      </c>
      <c r="M1001" s="8" t="s">
        <v>28</v>
      </c>
      <c r="N1001" s="8" t="s">
        <v>164</v>
      </c>
      <c r="O1001" s="8" t="s">
        <v>26</v>
      </c>
      <c r="P1001" s="2">
        <v>7</v>
      </c>
      <c r="Q1001" s="8" t="s">
        <v>27</v>
      </c>
      <c r="R1001" s="8" t="s">
        <v>88</v>
      </c>
      <c r="S1001" s="8" t="s">
        <v>179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248A0-2913-41E8-8403-78B42192FBEF}">
  <dimension ref="A1:S1001"/>
  <sheetViews>
    <sheetView topLeftCell="C978" workbookViewId="0">
      <selection activeCell="G17" sqref="G17"/>
    </sheetView>
  </sheetViews>
  <sheetFormatPr defaultRowHeight="15" x14ac:dyDescent="0.25"/>
  <cols>
    <col min="1" max="1" width="17" bestFit="1" customWidth="1"/>
    <col min="2" max="2" width="9" bestFit="1" customWidth="1"/>
    <col min="3" max="3" width="12.28515625" bestFit="1" customWidth="1"/>
    <col min="4" max="4" width="20" bestFit="1" customWidth="1"/>
    <col min="5" max="5" width="13.42578125" bestFit="1" customWidth="1"/>
    <col min="6" max="6" width="28" style="17" bestFit="1" customWidth="1"/>
    <col min="7" max="7" width="15.28515625" bestFit="1" customWidth="1"/>
    <col min="8" max="8" width="9.140625" bestFit="1" customWidth="1"/>
    <col min="9" max="9" width="10.28515625" bestFit="1" customWidth="1"/>
    <col min="10" max="10" width="11.85546875" bestFit="1" customWidth="1"/>
    <col min="11" max="11" width="18.85546875" style="5" bestFit="1" customWidth="1"/>
    <col min="12" max="12" width="23.28515625" bestFit="1" customWidth="1"/>
    <col min="13" max="13" width="21.85546875" bestFit="1" customWidth="1"/>
    <col min="14" max="14" width="18.7109375" bestFit="1" customWidth="1"/>
    <col min="15" max="15" width="21.42578125" bestFit="1" customWidth="1"/>
    <col min="16" max="16" width="22.85546875" bestFit="1" customWidth="1"/>
    <col min="17" max="17" width="23.42578125" bestFit="1" customWidth="1"/>
    <col min="18" max="18" width="31.7109375" bestFit="1" customWidth="1"/>
    <col min="19" max="19" width="28" bestFit="1" customWidth="1"/>
  </cols>
  <sheetData>
    <row r="1" spans="1:19" s="10" customFormat="1" x14ac:dyDescent="0.25">
      <c r="A1" s="18" t="s">
        <v>0</v>
      </c>
      <c r="B1" s="10" t="s">
        <v>1</v>
      </c>
      <c r="C1" s="10" t="s">
        <v>2</v>
      </c>
      <c r="D1" s="10" t="s">
        <v>3</v>
      </c>
      <c r="E1" s="10" t="s">
        <v>4</v>
      </c>
      <c r="F1" s="19" t="s">
        <v>5</v>
      </c>
      <c r="G1" s="10" t="s">
        <v>6</v>
      </c>
      <c r="H1" s="10" t="s">
        <v>7</v>
      </c>
      <c r="I1" s="10" t="s">
        <v>8</v>
      </c>
      <c r="J1" s="10" t="s">
        <v>9</v>
      </c>
      <c r="K1" s="20" t="s">
        <v>10</v>
      </c>
      <c r="L1" s="10" t="s">
        <v>11</v>
      </c>
      <c r="M1" s="10" t="s">
        <v>12</v>
      </c>
      <c r="N1" s="10" t="s">
        <v>13</v>
      </c>
      <c r="O1" s="10" t="s">
        <v>14</v>
      </c>
      <c r="P1" s="10" t="s">
        <v>15</v>
      </c>
      <c r="Q1" s="10" t="s">
        <v>16</v>
      </c>
      <c r="R1" s="10" t="s">
        <v>17</v>
      </c>
      <c r="S1" s="10" t="s">
        <v>18</v>
      </c>
    </row>
    <row r="2" spans="1:19" x14ac:dyDescent="0.25">
      <c r="A2" s="18">
        <v>1</v>
      </c>
      <c r="B2" s="18">
        <v>55</v>
      </c>
      <c r="C2" s="8" t="s">
        <v>19</v>
      </c>
      <c r="D2" s="8" t="s">
        <v>20</v>
      </c>
      <c r="E2" s="8" t="s">
        <v>21</v>
      </c>
      <c r="F2" s="19">
        <v>53</v>
      </c>
      <c r="G2" s="8" t="s">
        <v>22</v>
      </c>
      <c r="H2" s="8" t="s">
        <v>23</v>
      </c>
      <c r="I2" s="8" t="s">
        <v>24</v>
      </c>
      <c r="J2" s="8" t="s">
        <v>25</v>
      </c>
      <c r="K2" s="20">
        <v>3.1</v>
      </c>
      <c r="L2" s="8" t="s">
        <v>26</v>
      </c>
      <c r="M2" s="8" t="s">
        <v>27</v>
      </c>
      <c r="N2" s="8" t="s">
        <v>28</v>
      </c>
      <c r="O2" s="8" t="s">
        <v>26</v>
      </c>
      <c r="P2" s="8" t="s">
        <v>26</v>
      </c>
      <c r="Q2" s="10">
        <v>14</v>
      </c>
      <c r="R2" s="8" t="s">
        <v>29</v>
      </c>
      <c r="S2" s="8" t="s">
        <v>30</v>
      </c>
    </row>
    <row r="3" spans="1:19" x14ac:dyDescent="0.25">
      <c r="A3" s="18">
        <v>2</v>
      </c>
      <c r="B3" s="18">
        <v>19</v>
      </c>
      <c r="C3" s="8" t="s">
        <v>19</v>
      </c>
      <c r="D3" s="8" t="s">
        <v>31</v>
      </c>
      <c r="E3" s="8" t="s">
        <v>21</v>
      </c>
      <c r="F3" s="19">
        <v>64</v>
      </c>
      <c r="G3" s="8" t="s">
        <v>32</v>
      </c>
      <c r="H3" s="8" t="s">
        <v>23</v>
      </c>
      <c r="I3" s="8" t="s">
        <v>33</v>
      </c>
      <c r="J3" s="8" t="s">
        <v>25</v>
      </c>
      <c r="K3" s="20">
        <v>3.1</v>
      </c>
      <c r="L3" s="8" t="s">
        <v>26</v>
      </c>
      <c r="M3" s="8" t="s">
        <v>34</v>
      </c>
      <c r="N3" s="8" t="s">
        <v>28</v>
      </c>
      <c r="O3" s="8" t="s">
        <v>26</v>
      </c>
      <c r="P3" s="8" t="s">
        <v>26</v>
      </c>
      <c r="Q3" s="10">
        <v>2</v>
      </c>
      <c r="R3" s="8" t="s">
        <v>35</v>
      </c>
      <c r="S3" s="8" t="s">
        <v>30</v>
      </c>
    </row>
    <row r="4" spans="1:19" x14ac:dyDescent="0.25">
      <c r="A4" s="18">
        <v>3</v>
      </c>
      <c r="B4" s="18">
        <v>50</v>
      </c>
      <c r="C4" s="8" t="s">
        <v>19</v>
      </c>
      <c r="D4" s="8" t="s">
        <v>36</v>
      </c>
      <c r="E4" s="8" t="s">
        <v>21</v>
      </c>
      <c r="F4" s="19">
        <v>73</v>
      </c>
      <c r="G4" s="8" t="s">
        <v>37</v>
      </c>
      <c r="H4" s="8" t="s">
        <v>38</v>
      </c>
      <c r="I4" s="8" t="s">
        <v>33</v>
      </c>
      <c r="J4" s="8" t="s">
        <v>39</v>
      </c>
      <c r="K4" s="20">
        <v>3.1</v>
      </c>
      <c r="L4" s="8" t="s">
        <v>26</v>
      </c>
      <c r="M4" s="8" t="s">
        <v>35</v>
      </c>
      <c r="N4" s="8" t="s">
        <v>40</v>
      </c>
      <c r="O4" s="8" t="s">
        <v>26</v>
      </c>
      <c r="P4" s="8" t="s">
        <v>26</v>
      </c>
      <c r="Q4" s="10">
        <v>23</v>
      </c>
      <c r="R4" s="8" t="s">
        <v>27</v>
      </c>
      <c r="S4" s="8" t="s">
        <v>41</v>
      </c>
    </row>
    <row r="5" spans="1:19" x14ac:dyDescent="0.25">
      <c r="A5" s="18">
        <v>4</v>
      </c>
      <c r="B5" s="18">
        <v>21</v>
      </c>
      <c r="C5" s="8" t="s">
        <v>19</v>
      </c>
      <c r="D5" s="8" t="s">
        <v>42</v>
      </c>
      <c r="E5" s="8" t="s">
        <v>43</v>
      </c>
      <c r="F5" s="19">
        <v>90</v>
      </c>
      <c r="G5" s="8" t="s">
        <v>44</v>
      </c>
      <c r="H5" s="8" t="s">
        <v>45</v>
      </c>
      <c r="I5" s="8" t="s">
        <v>33</v>
      </c>
      <c r="J5" s="8" t="s">
        <v>39</v>
      </c>
      <c r="K5" s="20">
        <v>3.5</v>
      </c>
      <c r="L5" s="8" t="s">
        <v>26</v>
      </c>
      <c r="M5" s="8" t="s">
        <v>46</v>
      </c>
      <c r="N5" s="8" t="s">
        <v>47</v>
      </c>
      <c r="O5" s="8" t="s">
        <v>26</v>
      </c>
      <c r="P5" s="8" t="s">
        <v>26</v>
      </c>
      <c r="Q5" s="10">
        <v>49</v>
      </c>
      <c r="R5" s="8" t="s">
        <v>46</v>
      </c>
      <c r="S5" s="8" t="s">
        <v>41</v>
      </c>
    </row>
    <row r="6" spans="1:19" x14ac:dyDescent="0.25">
      <c r="A6" s="18">
        <v>5</v>
      </c>
      <c r="B6" s="18">
        <v>45</v>
      </c>
      <c r="C6" s="8" t="s">
        <v>19</v>
      </c>
      <c r="D6" s="8" t="s">
        <v>20</v>
      </c>
      <c r="E6" s="8" t="s">
        <v>21</v>
      </c>
      <c r="F6" s="19">
        <v>49</v>
      </c>
      <c r="G6" s="8" t="s">
        <v>48</v>
      </c>
      <c r="H6" s="8" t="s">
        <v>45</v>
      </c>
      <c r="I6" s="8" t="s">
        <v>49</v>
      </c>
      <c r="J6" s="8" t="s">
        <v>39</v>
      </c>
      <c r="K6" s="20">
        <v>2.7</v>
      </c>
      <c r="L6" s="8" t="s">
        <v>26</v>
      </c>
      <c r="M6" s="8" t="s">
        <v>35</v>
      </c>
      <c r="N6" s="8" t="s">
        <v>40</v>
      </c>
      <c r="O6" s="8" t="s">
        <v>26</v>
      </c>
      <c r="P6" s="8" t="s">
        <v>26</v>
      </c>
      <c r="Q6" s="10">
        <v>31</v>
      </c>
      <c r="R6" s="8" t="s">
        <v>46</v>
      </c>
      <c r="S6" s="8" t="s">
        <v>50</v>
      </c>
    </row>
    <row r="7" spans="1:19" x14ac:dyDescent="0.25">
      <c r="A7" s="18">
        <v>6</v>
      </c>
      <c r="B7" s="18">
        <v>46</v>
      </c>
      <c r="C7" s="8" t="s">
        <v>19</v>
      </c>
      <c r="D7" s="8" t="s">
        <v>51</v>
      </c>
      <c r="E7" s="8" t="s">
        <v>43</v>
      </c>
      <c r="F7" s="19">
        <v>20</v>
      </c>
      <c r="G7" s="8" t="s">
        <v>52</v>
      </c>
      <c r="H7" s="8" t="s">
        <v>45</v>
      </c>
      <c r="I7" s="8" t="s">
        <v>53</v>
      </c>
      <c r="J7" s="8" t="s">
        <v>54</v>
      </c>
      <c r="K7" s="20">
        <v>2.9</v>
      </c>
      <c r="L7" s="8" t="s">
        <v>26</v>
      </c>
      <c r="M7" s="8" t="s">
        <v>29</v>
      </c>
      <c r="N7" s="8" t="s">
        <v>55</v>
      </c>
      <c r="O7" s="8" t="s">
        <v>26</v>
      </c>
      <c r="P7" s="8" t="s">
        <v>26</v>
      </c>
      <c r="Q7" s="10">
        <v>14</v>
      </c>
      <c r="R7" s="8" t="s">
        <v>29</v>
      </c>
      <c r="S7" s="8" t="s">
        <v>41</v>
      </c>
    </row>
    <row r="8" spans="1:19" x14ac:dyDescent="0.25">
      <c r="A8" s="18">
        <v>7</v>
      </c>
      <c r="B8" s="18">
        <v>63</v>
      </c>
      <c r="C8" s="8" t="s">
        <v>19</v>
      </c>
      <c r="D8" s="8" t="s">
        <v>56</v>
      </c>
      <c r="E8" s="8" t="s">
        <v>21</v>
      </c>
      <c r="F8" s="19">
        <v>85</v>
      </c>
      <c r="G8" s="8" t="s">
        <v>57</v>
      </c>
      <c r="H8" s="8" t="s">
        <v>45</v>
      </c>
      <c r="I8" s="8" t="s">
        <v>24</v>
      </c>
      <c r="J8" s="8" t="s">
        <v>58</v>
      </c>
      <c r="K8" s="20">
        <v>3.2</v>
      </c>
      <c r="L8" s="8" t="s">
        <v>26</v>
      </c>
      <c r="M8" s="8" t="s">
        <v>59</v>
      </c>
      <c r="N8" s="8" t="s">
        <v>40</v>
      </c>
      <c r="O8" s="8" t="s">
        <v>26</v>
      </c>
      <c r="P8" s="8" t="s">
        <v>26</v>
      </c>
      <c r="Q8" s="10">
        <v>49</v>
      </c>
      <c r="R8" s="8" t="s">
        <v>35</v>
      </c>
      <c r="S8" s="8" t="s">
        <v>60</v>
      </c>
    </row>
    <row r="9" spans="1:19" x14ac:dyDescent="0.25">
      <c r="A9" s="18">
        <v>8</v>
      </c>
      <c r="B9" s="18">
        <v>27</v>
      </c>
      <c r="C9" s="8" t="s">
        <v>19</v>
      </c>
      <c r="D9" s="8" t="s">
        <v>61</v>
      </c>
      <c r="E9" s="8" t="s">
        <v>21</v>
      </c>
      <c r="F9" s="19">
        <v>34</v>
      </c>
      <c r="G9" s="8" t="s">
        <v>62</v>
      </c>
      <c r="H9" s="8" t="s">
        <v>23</v>
      </c>
      <c r="I9" s="8" t="s">
        <v>63</v>
      </c>
      <c r="J9" s="8" t="s">
        <v>25</v>
      </c>
      <c r="K9" s="20">
        <v>3.2</v>
      </c>
      <c r="L9" s="8" t="s">
        <v>26</v>
      </c>
      <c r="M9" s="8" t="s">
        <v>59</v>
      </c>
      <c r="N9" s="8" t="s">
        <v>40</v>
      </c>
      <c r="O9" s="8" t="s">
        <v>26</v>
      </c>
      <c r="P9" s="8" t="s">
        <v>26</v>
      </c>
      <c r="Q9" s="10">
        <v>19</v>
      </c>
      <c r="R9" s="8" t="s">
        <v>27</v>
      </c>
      <c r="S9" s="8" t="s">
        <v>41</v>
      </c>
    </row>
    <row r="10" spans="1:19" x14ac:dyDescent="0.25">
      <c r="A10" s="18">
        <v>9</v>
      </c>
      <c r="B10" s="18">
        <v>26</v>
      </c>
      <c r="C10" s="8" t="s">
        <v>19</v>
      </c>
      <c r="D10" s="8" t="s">
        <v>64</v>
      </c>
      <c r="E10" s="8" t="s">
        <v>65</v>
      </c>
      <c r="F10" s="19">
        <v>97</v>
      </c>
      <c r="G10" s="8" t="s">
        <v>66</v>
      </c>
      <c r="H10" s="8" t="s">
        <v>23</v>
      </c>
      <c r="I10" s="8" t="s">
        <v>67</v>
      </c>
      <c r="J10" s="8" t="s">
        <v>54</v>
      </c>
      <c r="K10" s="20">
        <v>2.6</v>
      </c>
      <c r="L10" s="8" t="s">
        <v>26</v>
      </c>
      <c r="M10" s="8" t="s">
        <v>29</v>
      </c>
      <c r="N10" s="8" t="s">
        <v>28</v>
      </c>
      <c r="O10" s="8" t="s">
        <v>26</v>
      </c>
      <c r="P10" s="8" t="s">
        <v>26</v>
      </c>
      <c r="Q10" s="10">
        <v>8</v>
      </c>
      <c r="R10" s="8" t="s">
        <v>29</v>
      </c>
      <c r="S10" s="8" t="s">
        <v>50</v>
      </c>
    </row>
    <row r="11" spans="1:19" x14ac:dyDescent="0.25">
      <c r="A11" s="18">
        <v>10</v>
      </c>
      <c r="B11" s="18">
        <v>57</v>
      </c>
      <c r="C11" s="8" t="s">
        <v>19</v>
      </c>
      <c r="D11" s="8" t="s">
        <v>68</v>
      </c>
      <c r="E11" s="8" t="s">
        <v>69</v>
      </c>
      <c r="F11" s="19">
        <v>31</v>
      </c>
      <c r="G11" s="8" t="s">
        <v>70</v>
      </c>
      <c r="H11" s="8" t="s">
        <v>45</v>
      </c>
      <c r="I11" s="8" t="s">
        <v>71</v>
      </c>
      <c r="J11" s="8" t="s">
        <v>39</v>
      </c>
      <c r="K11" s="20">
        <v>4.8</v>
      </c>
      <c r="L11" s="8" t="s">
        <v>26</v>
      </c>
      <c r="M11" s="8" t="s">
        <v>46</v>
      </c>
      <c r="N11" s="8" t="s">
        <v>72</v>
      </c>
      <c r="O11" s="8" t="s">
        <v>26</v>
      </c>
      <c r="P11" s="8" t="s">
        <v>26</v>
      </c>
      <c r="Q11" s="10">
        <v>4</v>
      </c>
      <c r="R11" s="8" t="s">
        <v>35</v>
      </c>
      <c r="S11" s="8" t="s">
        <v>60</v>
      </c>
    </row>
    <row r="12" spans="1:19" x14ac:dyDescent="0.25">
      <c r="A12" s="18">
        <v>11</v>
      </c>
      <c r="B12" s="18">
        <v>53</v>
      </c>
      <c r="C12" s="8" t="s">
        <v>19</v>
      </c>
      <c r="D12" s="8" t="s">
        <v>73</v>
      </c>
      <c r="E12" s="8" t="s">
        <v>43</v>
      </c>
      <c r="F12" s="19">
        <v>34</v>
      </c>
      <c r="G12" s="8" t="s">
        <v>74</v>
      </c>
      <c r="H12" s="8" t="s">
        <v>23</v>
      </c>
      <c r="I12" s="8" t="s">
        <v>75</v>
      </c>
      <c r="J12" s="8" t="s">
        <v>58</v>
      </c>
      <c r="K12" s="20">
        <v>4.0999999999999996</v>
      </c>
      <c r="L12" s="8" t="s">
        <v>26</v>
      </c>
      <c r="M12" s="8" t="s">
        <v>27</v>
      </c>
      <c r="N12" s="8" t="s">
        <v>76</v>
      </c>
      <c r="O12" s="8" t="s">
        <v>26</v>
      </c>
      <c r="P12" s="8" t="s">
        <v>26</v>
      </c>
      <c r="Q12" s="10">
        <v>26</v>
      </c>
      <c r="R12" s="8" t="s">
        <v>34</v>
      </c>
      <c r="S12" s="8" t="s">
        <v>77</v>
      </c>
    </row>
    <row r="13" spans="1:19" x14ac:dyDescent="0.25">
      <c r="A13" s="18">
        <v>12</v>
      </c>
      <c r="B13" s="18">
        <v>30</v>
      </c>
      <c r="C13" s="8" t="s">
        <v>19</v>
      </c>
      <c r="D13" s="8" t="s">
        <v>61</v>
      </c>
      <c r="E13" s="8" t="s">
        <v>21</v>
      </c>
      <c r="F13" s="19">
        <v>68</v>
      </c>
      <c r="G13" s="8" t="s">
        <v>78</v>
      </c>
      <c r="H13" s="8" t="s">
        <v>38</v>
      </c>
      <c r="I13" s="8" t="s">
        <v>79</v>
      </c>
      <c r="J13" s="8" t="s">
        <v>25</v>
      </c>
      <c r="K13" s="20">
        <v>4.9000000000000004</v>
      </c>
      <c r="L13" s="8" t="s">
        <v>26</v>
      </c>
      <c r="M13" s="8" t="s">
        <v>46</v>
      </c>
      <c r="N13" s="8" t="s">
        <v>76</v>
      </c>
      <c r="O13" s="8" t="s">
        <v>26</v>
      </c>
      <c r="P13" s="8" t="s">
        <v>26</v>
      </c>
      <c r="Q13" s="10">
        <v>10</v>
      </c>
      <c r="R13" s="8" t="s">
        <v>34</v>
      </c>
      <c r="S13" s="8" t="s">
        <v>30</v>
      </c>
    </row>
    <row r="14" spans="1:19" x14ac:dyDescent="0.25">
      <c r="A14" s="18">
        <v>13</v>
      </c>
      <c r="B14" s="18">
        <v>61</v>
      </c>
      <c r="C14" s="8" t="s">
        <v>19</v>
      </c>
      <c r="D14" s="8" t="s">
        <v>64</v>
      </c>
      <c r="E14" s="8" t="s">
        <v>65</v>
      </c>
      <c r="F14" s="19">
        <v>72</v>
      </c>
      <c r="G14" s="8" t="s">
        <v>80</v>
      </c>
      <c r="H14" s="8" t="s">
        <v>45</v>
      </c>
      <c r="I14" s="8" t="s">
        <v>81</v>
      </c>
      <c r="J14" s="8" t="s">
        <v>25</v>
      </c>
      <c r="K14" s="20">
        <v>4.5</v>
      </c>
      <c r="L14" s="8" t="s">
        <v>26</v>
      </c>
      <c r="M14" s="8" t="s">
        <v>46</v>
      </c>
      <c r="N14" s="8" t="s">
        <v>28</v>
      </c>
      <c r="O14" s="8" t="s">
        <v>26</v>
      </c>
      <c r="P14" s="8" t="s">
        <v>26</v>
      </c>
      <c r="Q14" s="10">
        <v>37</v>
      </c>
      <c r="R14" s="8" t="s">
        <v>29</v>
      </c>
      <c r="S14" s="8" t="s">
        <v>30</v>
      </c>
    </row>
    <row r="15" spans="1:19" x14ac:dyDescent="0.25">
      <c r="A15" s="18">
        <v>14</v>
      </c>
      <c r="B15" s="18">
        <v>65</v>
      </c>
      <c r="C15" s="8" t="s">
        <v>19</v>
      </c>
      <c r="D15" s="8" t="s">
        <v>82</v>
      </c>
      <c r="E15" s="8" t="s">
        <v>21</v>
      </c>
      <c r="F15" s="19">
        <v>51</v>
      </c>
      <c r="G15" s="8" t="s">
        <v>83</v>
      </c>
      <c r="H15" s="8" t="s">
        <v>45</v>
      </c>
      <c r="I15" s="8" t="s">
        <v>84</v>
      </c>
      <c r="J15" s="8" t="s">
        <v>39</v>
      </c>
      <c r="K15" s="20">
        <v>4.7</v>
      </c>
      <c r="L15" s="8" t="s">
        <v>26</v>
      </c>
      <c r="M15" s="8" t="s">
        <v>59</v>
      </c>
      <c r="N15" s="8" t="s">
        <v>28</v>
      </c>
      <c r="O15" s="8" t="s">
        <v>26</v>
      </c>
      <c r="P15" s="8" t="s">
        <v>26</v>
      </c>
      <c r="Q15" s="10">
        <v>31</v>
      </c>
      <c r="R15" s="8" t="s">
        <v>46</v>
      </c>
      <c r="S15" s="8" t="s">
        <v>41</v>
      </c>
    </row>
    <row r="16" spans="1:19" x14ac:dyDescent="0.25">
      <c r="A16" s="18">
        <v>15</v>
      </c>
      <c r="B16" s="18">
        <v>64</v>
      </c>
      <c r="C16" s="8" t="s">
        <v>19</v>
      </c>
      <c r="D16" s="8" t="s">
        <v>64</v>
      </c>
      <c r="E16" s="8" t="s">
        <v>65</v>
      </c>
      <c r="F16" s="19">
        <v>53</v>
      </c>
      <c r="G16" s="8" t="s">
        <v>85</v>
      </c>
      <c r="H16" s="8" t="s">
        <v>23</v>
      </c>
      <c r="I16" s="8" t="s">
        <v>86</v>
      </c>
      <c r="J16" s="8" t="s">
        <v>25</v>
      </c>
      <c r="K16" s="20">
        <v>4.7</v>
      </c>
      <c r="L16" s="8" t="s">
        <v>26</v>
      </c>
      <c r="M16" s="8" t="s">
        <v>46</v>
      </c>
      <c r="N16" s="8" t="s">
        <v>40</v>
      </c>
      <c r="O16" s="8" t="s">
        <v>26</v>
      </c>
      <c r="P16" s="8" t="s">
        <v>26</v>
      </c>
      <c r="Q16" s="10">
        <v>34</v>
      </c>
      <c r="R16" s="8" t="s">
        <v>59</v>
      </c>
      <c r="S16" s="8" t="s">
        <v>41</v>
      </c>
    </row>
    <row r="17" spans="1:19" x14ac:dyDescent="0.25">
      <c r="A17" s="18">
        <v>16</v>
      </c>
      <c r="B17" s="18">
        <v>64</v>
      </c>
      <c r="C17" s="8" t="s">
        <v>19</v>
      </c>
      <c r="D17" s="8" t="s">
        <v>87</v>
      </c>
      <c r="E17" s="8" t="s">
        <v>21</v>
      </c>
      <c r="F17" s="19">
        <v>81</v>
      </c>
      <c r="G17" s="8" t="s">
        <v>44</v>
      </c>
      <c r="H17" s="8" t="s">
        <v>45</v>
      </c>
      <c r="I17" s="8" t="s">
        <v>86</v>
      </c>
      <c r="J17" s="8" t="s">
        <v>25</v>
      </c>
      <c r="K17" s="20">
        <v>2.8</v>
      </c>
      <c r="L17" s="8" t="s">
        <v>26</v>
      </c>
      <c r="M17" s="8" t="s">
        <v>27</v>
      </c>
      <c r="N17" s="8" t="s">
        <v>76</v>
      </c>
      <c r="O17" s="8" t="s">
        <v>26</v>
      </c>
      <c r="P17" s="8" t="s">
        <v>26</v>
      </c>
      <c r="Q17" s="10">
        <v>8</v>
      </c>
      <c r="R17" s="8" t="s">
        <v>46</v>
      </c>
      <c r="S17" s="8" t="s">
        <v>88</v>
      </c>
    </row>
    <row r="18" spans="1:19" x14ac:dyDescent="0.25">
      <c r="A18" s="18">
        <v>17</v>
      </c>
      <c r="B18" s="18">
        <v>25</v>
      </c>
      <c r="C18" s="8" t="s">
        <v>19</v>
      </c>
      <c r="D18" s="8" t="s">
        <v>89</v>
      </c>
      <c r="E18" s="8" t="s">
        <v>69</v>
      </c>
      <c r="F18" s="19">
        <v>36</v>
      </c>
      <c r="G18" s="8" t="s">
        <v>90</v>
      </c>
      <c r="H18" s="8" t="s">
        <v>38</v>
      </c>
      <c r="I18" s="8" t="s">
        <v>24</v>
      </c>
      <c r="J18" s="8" t="s">
        <v>39</v>
      </c>
      <c r="K18" s="20">
        <v>4.0999999999999996</v>
      </c>
      <c r="L18" s="8" t="s">
        <v>26</v>
      </c>
      <c r="M18" s="8" t="s">
        <v>29</v>
      </c>
      <c r="N18" s="8" t="s">
        <v>47</v>
      </c>
      <c r="O18" s="8" t="s">
        <v>26</v>
      </c>
      <c r="P18" s="8" t="s">
        <v>26</v>
      </c>
      <c r="Q18" s="10">
        <v>44</v>
      </c>
      <c r="R18" s="8" t="s">
        <v>59</v>
      </c>
      <c r="S18" s="8" t="s">
        <v>77</v>
      </c>
    </row>
    <row r="19" spans="1:19" x14ac:dyDescent="0.25">
      <c r="A19" s="18">
        <v>18</v>
      </c>
      <c r="B19" s="18">
        <v>53</v>
      </c>
      <c r="C19" s="8" t="s">
        <v>19</v>
      </c>
      <c r="D19" s="8" t="s">
        <v>82</v>
      </c>
      <c r="E19" s="8" t="s">
        <v>21</v>
      </c>
      <c r="F19" s="19">
        <v>38</v>
      </c>
      <c r="G19" s="8" t="s">
        <v>91</v>
      </c>
      <c r="H19" s="8" t="s">
        <v>92</v>
      </c>
      <c r="I19" s="8" t="s">
        <v>93</v>
      </c>
      <c r="J19" s="8" t="s">
        <v>25</v>
      </c>
      <c r="K19" s="20">
        <v>4.7</v>
      </c>
      <c r="L19" s="8" t="s">
        <v>26</v>
      </c>
      <c r="M19" s="8" t="s">
        <v>59</v>
      </c>
      <c r="N19" s="8" t="s">
        <v>72</v>
      </c>
      <c r="O19" s="8" t="s">
        <v>26</v>
      </c>
      <c r="P19" s="8" t="s">
        <v>26</v>
      </c>
      <c r="Q19" s="10">
        <v>36</v>
      </c>
      <c r="R19" s="8" t="s">
        <v>29</v>
      </c>
      <c r="S19" s="8" t="s">
        <v>60</v>
      </c>
    </row>
    <row r="20" spans="1:19" x14ac:dyDescent="0.25">
      <c r="A20" s="18">
        <v>19</v>
      </c>
      <c r="B20" s="18">
        <v>52</v>
      </c>
      <c r="C20" s="8" t="s">
        <v>19</v>
      </c>
      <c r="D20" s="8" t="s">
        <v>31</v>
      </c>
      <c r="E20" s="8" t="s">
        <v>21</v>
      </c>
      <c r="F20" s="19">
        <v>48</v>
      </c>
      <c r="G20" s="8" t="s">
        <v>57</v>
      </c>
      <c r="H20" s="8" t="s">
        <v>38</v>
      </c>
      <c r="I20" s="8" t="s">
        <v>94</v>
      </c>
      <c r="J20" s="8" t="s">
        <v>54</v>
      </c>
      <c r="K20" s="20">
        <v>4.5999999999999996</v>
      </c>
      <c r="L20" s="8" t="s">
        <v>26</v>
      </c>
      <c r="M20" s="8" t="s">
        <v>34</v>
      </c>
      <c r="N20" s="8" t="s">
        <v>40</v>
      </c>
      <c r="O20" s="8" t="s">
        <v>26</v>
      </c>
      <c r="P20" s="8" t="s">
        <v>26</v>
      </c>
      <c r="Q20" s="10">
        <v>17</v>
      </c>
      <c r="R20" s="8" t="s">
        <v>35</v>
      </c>
      <c r="S20" s="8" t="s">
        <v>41</v>
      </c>
    </row>
    <row r="21" spans="1:19" x14ac:dyDescent="0.25">
      <c r="A21" s="18">
        <v>20</v>
      </c>
      <c r="B21" s="18">
        <v>66</v>
      </c>
      <c r="C21" s="8" t="s">
        <v>19</v>
      </c>
      <c r="D21" s="8" t="s">
        <v>95</v>
      </c>
      <c r="E21" s="8" t="s">
        <v>21</v>
      </c>
      <c r="F21" s="19">
        <v>90</v>
      </c>
      <c r="G21" s="8" t="s">
        <v>44</v>
      </c>
      <c r="H21" s="8" t="s">
        <v>45</v>
      </c>
      <c r="I21" s="8" t="s">
        <v>96</v>
      </c>
      <c r="J21" s="8" t="s">
        <v>54</v>
      </c>
      <c r="K21" s="20">
        <v>3.3</v>
      </c>
      <c r="L21" s="8" t="s">
        <v>26</v>
      </c>
      <c r="M21" s="8" t="s">
        <v>29</v>
      </c>
      <c r="N21" s="8" t="s">
        <v>55</v>
      </c>
      <c r="O21" s="8" t="s">
        <v>26</v>
      </c>
      <c r="P21" s="8" t="s">
        <v>26</v>
      </c>
      <c r="Q21" s="10">
        <v>46</v>
      </c>
      <c r="R21" s="8" t="s">
        <v>59</v>
      </c>
      <c r="S21" s="8" t="s">
        <v>77</v>
      </c>
    </row>
    <row r="22" spans="1:19" x14ac:dyDescent="0.25">
      <c r="A22" s="18">
        <v>21</v>
      </c>
      <c r="B22" s="18">
        <v>21</v>
      </c>
      <c r="C22" s="8" t="s">
        <v>19</v>
      </c>
      <c r="D22" s="8" t="s">
        <v>95</v>
      </c>
      <c r="E22" s="8" t="s">
        <v>21</v>
      </c>
      <c r="F22" s="19">
        <v>51</v>
      </c>
      <c r="G22" s="8" t="s">
        <v>62</v>
      </c>
      <c r="H22" s="8" t="s">
        <v>45</v>
      </c>
      <c r="I22" s="8" t="s">
        <v>94</v>
      </c>
      <c r="J22" s="8" t="s">
        <v>25</v>
      </c>
      <c r="K22" s="20">
        <v>2.8</v>
      </c>
      <c r="L22" s="8" t="s">
        <v>26</v>
      </c>
      <c r="M22" s="8" t="s">
        <v>27</v>
      </c>
      <c r="N22" s="8" t="s">
        <v>28</v>
      </c>
      <c r="O22" s="8" t="s">
        <v>26</v>
      </c>
      <c r="P22" s="8" t="s">
        <v>26</v>
      </c>
      <c r="Q22" s="10">
        <v>50</v>
      </c>
      <c r="R22" s="8" t="s">
        <v>35</v>
      </c>
      <c r="S22" s="8" t="s">
        <v>97</v>
      </c>
    </row>
    <row r="23" spans="1:19" x14ac:dyDescent="0.25">
      <c r="A23" s="18">
        <v>22</v>
      </c>
      <c r="B23" s="18">
        <v>31</v>
      </c>
      <c r="C23" s="8" t="s">
        <v>19</v>
      </c>
      <c r="D23" s="8" t="s">
        <v>95</v>
      </c>
      <c r="E23" s="8" t="s">
        <v>21</v>
      </c>
      <c r="F23" s="19">
        <v>62</v>
      </c>
      <c r="G23" s="8" t="s">
        <v>98</v>
      </c>
      <c r="H23" s="8" t="s">
        <v>45</v>
      </c>
      <c r="I23" s="8" t="s">
        <v>63</v>
      </c>
      <c r="J23" s="8" t="s">
        <v>25</v>
      </c>
      <c r="K23" s="20">
        <v>4.0999999999999996</v>
      </c>
      <c r="L23" s="8" t="s">
        <v>26</v>
      </c>
      <c r="M23" s="8" t="s">
        <v>27</v>
      </c>
      <c r="N23" s="8" t="s">
        <v>76</v>
      </c>
      <c r="O23" s="8" t="s">
        <v>26</v>
      </c>
      <c r="P23" s="8" t="s">
        <v>26</v>
      </c>
      <c r="Q23" s="10">
        <v>22</v>
      </c>
      <c r="R23" s="8" t="s">
        <v>59</v>
      </c>
      <c r="S23" s="8" t="s">
        <v>60</v>
      </c>
    </row>
    <row r="24" spans="1:19" x14ac:dyDescent="0.25">
      <c r="A24" s="18">
        <v>23</v>
      </c>
      <c r="B24" s="18">
        <v>56</v>
      </c>
      <c r="C24" s="8" t="s">
        <v>19</v>
      </c>
      <c r="D24" s="8" t="s">
        <v>95</v>
      </c>
      <c r="E24" s="8" t="s">
        <v>21</v>
      </c>
      <c r="F24" s="19">
        <v>37</v>
      </c>
      <c r="G24" s="8" t="s">
        <v>99</v>
      </c>
      <c r="H24" s="8" t="s">
        <v>45</v>
      </c>
      <c r="I24" s="8" t="s">
        <v>100</v>
      </c>
      <c r="J24" s="8" t="s">
        <v>54</v>
      </c>
      <c r="K24" s="20">
        <v>3.2</v>
      </c>
      <c r="L24" s="8" t="s">
        <v>26</v>
      </c>
      <c r="M24" s="8" t="s">
        <v>35</v>
      </c>
      <c r="N24" s="8" t="s">
        <v>76</v>
      </c>
      <c r="O24" s="8" t="s">
        <v>26</v>
      </c>
      <c r="P24" s="8" t="s">
        <v>26</v>
      </c>
      <c r="Q24" s="10">
        <v>32</v>
      </c>
      <c r="R24" s="8" t="s">
        <v>59</v>
      </c>
      <c r="S24" s="8" t="s">
        <v>50</v>
      </c>
    </row>
    <row r="25" spans="1:19" x14ac:dyDescent="0.25">
      <c r="A25" s="18">
        <v>24</v>
      </c>
      <c r="B25" s="18">
        <v>31</v>
      </c>
      <c r="C25" s="8" t="s">
        <v>19</v>
      </c>
      <c r="D25" s="8" t="s">
        <v>95</v>
      </c>
      <c r="E25" s="8" t="s">
        <v>21</v>
      </c>
      <c r="F25" s="19">
        <v>88</v>
      </c>
      <c r="G25" s="8" t="s">
        <v>101</v>
      </c>
      <c r="H25" s="8" t="s">
        <v>92</v>
      </c>
      <c r="I25" s="8" t="s">
        <v>53</v>
      </c>
      <c r="J25" s="8" t="s">
        <v>25</v>
      </c>
      <c r="K25" s="20">
        <v>4.4000000000000004</v>
      </c>
      <c r="L25" s="8" t="s">
        <v>26</v>
      </c>
      <c r="M25" s="8" t="s">
        <v>27</v>
      </c>
      <c r="N25" s="8" t="s">
        <v>28</v>
      </c>
      <c r="O25" s="8" t="s">
        <v>26</v>
      </c>
      <c r="P25" s="8" t="s">
        <v>26</v>
      </c>
      <c r="Q25" s="10">
        <v>40</v>
      </c>
      <c r="R25" s="8" t="s">
        <v>27</v>
      </c>
      <c r="S25" s="8" t="s">
        <v>41</v>
      </c>
    </row>
    <row r="26" spans="1:19" x14ac:dyDescent="0.25">
      <c r="A26" s="18">
        <v>25</v>
      </c>
      <c r="B26" s="18">
        <v>18</v>
      </c>
      <c r="C26" s="8" t="s">
        <v>19</v>
      </c>
      <c r="D26" s="8" t="s">
        <v>102</v>
      </c>
      <c r="E26" s="8" t="s">
        <v>65</v>
      </c>
      <c r="F26" s="19">
        <v>22</v>
      </c>
      <c r="G26" s="8" t="s">
        <v>103</v>
      </c>
      <c r="H26" s="8" t="s">
        <v>45</v>
      </c>
      <c r="I26" s="8" t="s">
        <v>96</v>
      </c>
      <c r="J26" s="8" t="s">
        <v>58</v>
      </c>
      <c r="K26" s="20">
        <v>2.9</v>
      </c>
      <c r="L26" s="8" t="s">
        <v>26</v>
      </c>
      <c r="M26" s="8" t="s">
        <v>35</v>
      </c>
      <c r="N26" s="8" t="s">
        <v>76</v>
      </c>
      <c r="O26" s="8" t="s">
        <v>26</v>
      </c>
      <c r="P26" s="8" t="s">
        <v>26</v>
      </c>
      <c r="Q26" s="10">
        <v>16</v>
      </c>
      <c r="R26" s="8" t="s">
        <v>59</v>
      </c>
      <c r="S26" s="8" t="s">
        <v>41</v>
      </c>
    </row>
    <row r="27" spans="1:19" x14ac:dyDescent="0.25">
      <c r="A27" s="18">
        <v>26</v>
      </c>
      <c r="B27" s="18">
        <v>18</v>
      </c>
      <c r="C27" s="8" t="s">
        <v>19</v>
      </c>
      <c r="D27" s="8" t="s">
        <v>104</v>
      </c>
      <c r="E27" s="8" t="s">
        <v>21</v>
      </c>
      <c r="F27" s="19">
        <v>25</v>
      </c>
      <c r="G27" s="8" t="s">
        <v>105</v>
      </c>
      <c r="H27" s="8" t="s">
        <v>45</v>
      </c>
      <c r="I27" s="8" t="s">
        <v>67</v>
      </c>
      <c r="J27" s="8" t="s">
        <v>54</v>
      </c>
      <c r="K27" s="20">
        <v>3.6</v>
      </c>
      <c r="L27" s="8" t="s">
        <v>26</v>
      </c>
      <c r="M27" s="8" t="s">
        <v>34</v>
      </c>
      <c r="N27" s="8" t="s">
        <v>28</v>
      </c>
      <c r="O27" s="8" t="s">
        <v>26</v>
      </c>
      <c r="P27" s="8" t="s">
        <v>26</v>
      </c>
      <c r="Q27" s="10">
        <v>14</v>
      </c>
      <c r="R27" s="8" t="s">
        <v>46</v>
      </c>
      <c r="S27" s="8" t="s">
        <v>50</v>
      </c>
    </row>
    <row r="28" spans="1:19" x14ac:dyDescent="0.25">
      <c r="A28" s="18">
        <v>27</v>
      </c>
      <c r="B28" s="18">
        <v>38</v>
      </c>
      <c r="C28" s="8" t="s">
        <v>19</v>
      </c>
      <c r="D28" s="8" t="s">
        <v>106</v>
      </c>
      <c r="E28" s="8" t="s">
        <v>69</v>
      </c>
      <c r="F28" s="19">
        <v>20</v>
      </c>
      <c r="G28" s="8" t="s">
        <v>107</v>
      </c>
      <c r="H28" s="8" t="s">
        <v>45</v>
      </c>
      <c r="I28" s="8" t="s">
        <v>108</v>
      </c>
      <c r="J28" s="8" t="s">
        <v>39</v>
      </c>
      <c r="K28" s="20">
        <v>3.6</v>
      </c>
      <c r="L28" s="8" t="s">
        <v>26</v>
      </c>
      <c r="M28" s="8" t="s">
        <v>35</v>
      </c>
      <c r="N28" s="8" t="s">
        <v>47</v>
      </c>
      <c r="O28" s="8" t="s">
        <v>26</v>
      </c>
      <c r="P28" s="8" t="s">
        <v>26</v>
      </c>
      <c r="Q28" s="10">
        <v>13</v>
      </c>
      <c r="R28" s="8" t="s">
        <v>27</v>
      </c>
      <c r="S28" s="8" t="s">
        <v>50</v>
      </c>
    </row>
    <row r="29" spans="1:19" x14ac:dyDescent="0.25">
      <c r="A29" s="18">
        <v>28</v>
      </c>
      <c r="B29" s="18">
        <v>56</v>
      </c>
      <c r="C29" s="8" t="s">
        <v>19</v>
      </c>
      <c r="D29" s="8" t="s">
        <v>61</v>
      </c>
      <c r="E29" s="8" t="s">
        <v>21</v>
      </c>
      <c r="F29" s="19">
        <v>56</v>
      </c>
      <c r="G29" s="8" t="s">
        <v>22</v>
      </c>
      <c r="H29" s="8" t="s">
        <v>23</v>
      </c>
      <c r="I29" s="8" t="s">
        <v>109</v>
      </c>
      <c r="J29" s="8" t="s">
        <v>54</v>
      </c>
      <c r="K29" s="20">
        <v>5</v>
      </c>
      <c r="L29" s="8" t="s">
        <v>26</v>
      </c>
      <c r="M29" s="8" t="s">
        <v>59</v>
      </c>
      <c r="N29" s="8" t="s">
        <v>47</v>
      </c>
      <c r="O29" s="8" t="s">
        <v>26</v>
      </c>
      <c r="P29" s="8" t="s">
        <v>26</v>
      </c>
      <c r="Q29" s="10">
        <v>7</v>
      </c>
      <c r="R29" s="8" t="s">
        <v>34</v>
      </c>
      <c r="S29" s="8" t="s">
        <v>97</v>
      </c>
    </row>
    <row r="30" spans="1:19" x14ac:dyDescent="0.25">
      <c r="A30" s="18">
        <v>29</v>
      </c>
      <c r="B30" s="18">
        <v>54</v>
      </c>
      <c r="C30" s="8" t="s">
        <v>19</v>
      </c>
      <c r="D30" s="8" t="s">
        <v>68</v>
      </c>
      <c r="E30" s="8" t="s">
        <v>69</v>
      </c>
      <c r="F30" s="19">
        <v>94</v>
      </c>
      <c r="G30" s="8" t="s">
        <v>98</v>
      </c>
      <c r="H30" s="8" t="s">
        <v>45</v>
      </c>
      <c r="I30" s="8" t="s">
        <v>24</v>
      </c>
      <c r="J30" s="8" t="s">
        <v>58</v>
      </c>
      <c r="K30" s="20">
        <v>4.4000000000000004</v>
      </c>
      <c r="L30" s="8" t="s">
        <v>26</v>
      </c>
      <c r="M30" s="8" t="s">
        <v>59</v>
      </c>
      <c r="N30" s="8" t="s">
        <v>40</v>
      </c>
      <c r="O30" s="8" t="s">
        <v>26</v>
      </c>
      <c r="P30" s="8" t="s">
        <v>26</v>
      </c>
      <c r="Q30" s="10">
        <v>41</v>
      </c>
      <c r="R30" s="8" t="s">
        <v>46</v>
      </c>
      <c r="S30" s="8" t="s">
        <v>97</v>
      </c>
    </row>
    <row r="31" spans="1:19" x14ac:dyDescent="0.25">
      <c r="A31" s="18">
        <v>30</v>
      </c>
      <c r="B31" s="18">
        <v>31</v>
      </c>
      <c r="C31" s="8" t="s">
        <v>19</v>
      </c>
      <c r="D31" s="8" t="s">
        <v>82</v>
      </c>
      <c r="E31" s="8" t="s">
        <v>21</v>
      </c>
      <c r="F31" s="19">
        <v>48</v>
      </c>
      <c r="G31" s="8" t="s">
        <v>52</v>
      </c>
      <c r="H31" s="8" t="s">
        <v>38</v>
      </c>
      <c r="I31" s="8" t="s">
        <v>94</v>
      </c>
      <c r="J31" s="8" t="s">
        <v>58</v>
      </c>
      <c r="K31" s="20">
        <v>4.0999999999999996</v>
      </c>
      <c r="L31" s="8" t="s">
        <v>26</v>
      </c>
      <c r="M31" s="8" t="s">
        <v>29</v>
      </c>
      <c r="N31" s="8" t="s">
        <v>76</v>
      </c>
      <c r="O31" s="8" t="s">
        <v>26</v>
      </c>
      <c r="P31" s="8" t="s">
        <v>26</v>
      </c>
      <c r="Q31" s="10">
        <v>14</v>
      </c>
      <c r="R31" s="8" t="s">
        <v>27</v>
      </c>
      <c r="S31" s="8" t="s">
        <v>41</v>
      </c>
    </row>
    <row r="32" spans="1:19" x14ac:dyDescent="0.25">
      <c r="A32" s="18">
        <v>31</v>
      </c>
      <c r="B32" s="18">
        <v>57</v>
      </c>
      <c r="C32" s="8" t="s">
        <v>19</v>
      </c>
      <c r="D32" s="8" t="s">
        <v>106</v>
      </c>
      <c r="E32" s="8" t="s">
        <v>69</v>
      </c>
      <c r="F32" s="19">
        <v>31</v>
      </c>
      <c r="G32" s="8" t="s">
        <v>98</v>
      </c>
      <c r="H32" s="8" t="s">
        <v>23</v>
      </c>
      <c r="I32" s="8" t="s">
        <v>94</v>
      </c>
      <c r="J32" s="8" t="s">
        <v>25</v>
      </c>
      <c r="K32" s="20">
        <v>4.7</v>
      </c>
      <c r="L32" s="8" t="s">
        <v>26</v>
      </c>
      <c r="M32" s="8" t="s">
        <v>34</v>
      </c>
      <c r="N32" s="8" t="s">
        <v>55</v>
      </c>
      <c r="O32" s="8" t="s">
        <v>26</v>
      </c>
      <c r="P32" s="8" t="s">
        <v>26</v>
      </c>
      <c r="Q32" s="10">
        <v>16</v>
      </c>
      <c r="R32" s="8" t="s">
        <v>27</v>
      </c>
      <c r="S32" s="8" t="s">
        <v>88</v>
      </c>
    </row>
    <row r="33" spans="1:19" x14ac:dyDescent="0.25">
      <c r="A33" s="18">
        <v>32</v>
      </c>
      <c r="B33" s="18">
        <v>33</v>
      </c>
      <c r="C33" s="8" t="s">
        <v>19</v>
      </c>
      <c r="D33" s="8" t="s">
        <v>82</v>
      </c>
      <c r="E33" s="8" t="s">
        <v>21</v>
      </c>
      <c r="F33" s="19">
        <v>79</v>
      </c>
      <c r="G33" s="8" t="s">
        <v>66</v>
      </c>
      <c r="H33" s="8" t="s">
        <v>23</v>
      </c>
      <c r="I33" s="8" t="s">
        <v>110</v>
      </c>
      <c r="J33" s="8" t="s">
        <v>25</v>
      </c>
      <c r="K33" s="20">
        <v>4.7</v>
      </c>
      <c r="L33" s="8" t="s">
        <v>26</v>
      </c>
      <c r="M33" s="8" t="s">
        <v>29</v>
      </c>
      <c r="N33" s="8" t="s">
        <v>76</v>
      </c>
      <c r="O33" s="8" t="s">
        <v>26</v>
      </c>
      <c r="P33" s="8" t="s">
        <v>26</v>
      </c>
      <c r="Q33" s="10">
        <v>45</v>
      </c>
      <c r="R33" s="8" t="s">
        <v>29</v>
      </c>
      <c r="S33" s="8" t="s">
        <v>88</v>
      </c>
    </row>
    <row r="34" spans="1:19" x14ac:dyDescent="0.25">
      <c r="A34" s="18">
        <v>33</v>
      </c>
      <c r="B34" s="18">
        <v>36</v>
      </c>
      <c r="C34" s="8" t="s">
        <v>19</v>
      </c>
      <c r="D34" s="8" t="s">
        <v>102</v>
      </c>
      <c r="E34" s="8" t="s">
        <v>65</v>
      </c>
      <c r="F34" s="19">
        <v>67</v>
      </c>
      <c r="G34" s="8" t="s">
        <v>111</v>
      </c>
      <c r="H34" s="8" t="s">
        <v>45</v>
      </c>
      <c r="I34" s="8" t="s">
        <v>67</v>
      </c>
      <c r="J34" s="8" t="s">
        <v>54</v>
      </c>
      <c r="K34" s="20">
        <v>4.9000000000000004</v>
      </c>
      <c r="L34" s="8" t="s">
        <v>26</v>
      </c>
      <c r="M34" s="8" t="s">
        <v>34</v>
      </c>
      <c r="N34" s="8" t="s">
        <v>40</v>
      </c>
      <c r="O34" s="8" t="s">
        <v>26</v>
      </c>
      <c r="P34" s="8" t="s">
        <v>26</v>
      </c>
      <c r="Q34" s="10">
        <v>37</v>
      </c>
      <c r="R34" s="8" t="s">
        <v>29</v>
      </c>
      <c r="S34" s="8" t="s">
        <v>50</v>
      </c>
    </row>
    <row r="35" spans="1:19" x14ac:dyDescent="0.25">
      <c r="A35" s="18">
        <v>34</v>
      </c>
      <c r="B35" s="18">
        <v>54</v>
      </c>
      <c r="C35" s="8" t="s">
        <v>19</v>
      </c>
      <c r="D35" s="8" t="s">
        <v>95</v>
      </c>
      <c r="E35" s="8" t="s">
        <v>21</v>
      </c>
      <c r="F35" s="19">
        <v>38</v>
      </c>
      <c r="G35" s="8" t="s">
        <v>112</v>
      </c>
      <c r="H35" s="8" t="s">
        <v>23</v>
      </c>
      <c r="I35" s="8" t="s">
        <v>96</v>
      </c>
      <c r="J35" s="8" t="s">
        <v>54</v>
      </c>
      <c r="K35" s="20">
        <v>3.3</v>
      </c>
      <c r="L35" s="8" t="s">
        <v>26</v>
      </c>
      <c r="M35" s="8" t="s">
        <v>29</v>
      </c>
      <c r="N35" s="8" t="s">
        <v>76</v>
      </c>
      <c r="O35" s="8" t="s">
        <v>26</v>
      </c>
      <c r="P35" s="8" t="s">
        <v>26</v>
      </c>
      <c r="Q35" s="10">
        <v>45</v>
      </c>
      <c r="R35" s="8" t="s">
        <v>35</v>
      </c>
      <c r="S35" s="8" t="s">
        <v>60</v>
      </c>
    </row>
    <row r="36" spans="1:19" x14ac:dyDescent="0.25">
      <c r="A36" s="18">
        <v>35</v>
      </c>
      <c r="B36" s="18">
        <v>36</v>
      </c>
      <c r="C36" s="8" t="s">
        <v>19</v>
      </c>
      <c r="D36" s="8" t="s">
        <v>113</v>
      </c>
      <c r="E36" s="8" t="s">
        <v>21</v>
      </c>
      <c r="F36" s="19">
        <v>91</v>
      </c>
      <c r="G36" s="8" t="s">
        <v>114</v>
      </c>
      <c r="H36" s="8" t="s">
        <v>23</v>
      </c>
      <c r="I36" s="8" t="s">
        <v>84</v>
      </c>
      <c r="J36" s="8" t="s">
        <v>39</v>
      </c>
      <c r="K36" s="20">
        <v>4.5999999999999996</v>
      </c>
      <c r="L36" s="8" t="s">
        <v>26</v>
      </c>
      <c r="M36" s="8" t="s">
        <v>59</v>
      </c>
      <c r="N36" s="8" t="s">
        <v>72</v>
      </c>
      <c r="O36" s="8" t="s">
        <v>26</v>
      </c>
      <c r="P36" s="8" t="s">
        <v>26</v>
      </c>
      <c r="Q36" s="10">
        <v>38</v>
      </c>
      <c r="R36" s="8" t="s">
        <v>46</v>
      </c>
      <c r="S36" s="8" t="s">
        <v>60</v>
      </c>
    </row>
    <row r="37" spans="1:19" x14ac:dyDescent="0.25">
      <c r="A37" s="18">
        <v>36</v>
      </c>
      <c r="B37" s="18">
        <v>54</v>
      </c>
      <c r="C37" s="8" t="s">
        <v>19</v>
      </c>
      <c r="D37" s="8" t="s">
        <v>20</v>
      </c>
      <c r="E37" s="8" t="s">
        <v>21</v>
      </c>
      <c r="F37" s="19">
        <v>33</v>
      </c>
      <c r="G37" s="8" t="s">
        <v>37</v>
      </c>
      <c r="H37" s="8" t="s">
        <v>45</v>
      </c>
      <c r="I37" s="8" t="s">
        <v>109</v>
      </c>
      <c r="J37" s="8" t="s">
        <v>54</v>
      </c>
      <c r="K37" s="20">
        <v>4</v>
      </c>
      <c r="L37" s="8" t="s">
        <v>26</v>
      </c>
      <c r="M37" s="8" t="s">
        <v>34</v>
      </c>
      <c r="N37" s="8" t="s">
        <v>72</v>
      </c>
      <c r="O37" s="8" t="s">
        <v>26</v>
      </c>
      <c r="P37" s="8" t="s">
        <v>26</v>
      </c>
      <c r="Q37" s="10">
        <v>48</v>
      </c>
      <c r="R37" s="8" t="s">
        <v>27</v>
      </c>
      <c r="S37" s="8" t="s">
        <v>77</v>
      </c>
    </row>
    <row r="38" spans="1:19" x14ac:dyDescent="0.25">
      <c r="A38" s="18">
        <v>37</v>
      </c>
      <c r="B38" s="18">
        <v>35</v>
      </c>
      <c r="C38" s="8" t="s">
        <v>19</v>
      </c>
      <c r="D38" s="8" t="s">
        <v>113</v>
      </c>
      <c r="E38" s="8" t="s">
        <v>21</v>
      </c>
      <c r="F38" s="19">
        <v>69</v>
      </c>
      <c r="G38" s="8" t="s">
        <v>115</v>
      </c>
      <c r="H38" s="8" t="s">
        <v>45</v>
      </c>
      <c r="I38" s="8" t="s">
        <v>33</v>
      </c>
      <c r="J38" s="8" t="s">
        <v>25</v>
      </c>
      <c r="K38" s="20">
        <v>4.5999999999999996</v>
      </c>
      <c r="L38" s="8" t="s">
        <v>26</v>
      </c>
      <c r="M38" s="8" t="s">
        <v>35</v>
      </c>
      <c r="N38" s="8" t="s">
        <v>40</v>
      </c>
      <c r="O38" s="8" t="s">
        <v>26</v>
      </c>
      <c r="P38" s="8" t="s">
        <v>26</v>
      </c>
      <c r="Q38" s="10">
        <v>44</v>
      </c>
      <c r="R38" s="8" t="s">
        <v>46</v>
      </c>
      <c r="S38" s="8" t="s">
        <v>30</v>
      </c>
    </row>
    <row r="39" spans="1:19" x14ac:dyDescent="0.25">
      <c r="A39" s="18">
        <v>38</v>
      </c>
      <c r="B39" s="18">
        <v>35</v>
      </c>
      <c r="C39" s="8" t="s">
        <v>19</v>
      </c>
      <c r="D39" s="8" t="s">
        <v>36</v>
      </c>
      <c r="E39" s="8" t="s">
        <v>21</v>
      </c>
      <c r="F39" s="19">
        <v>45</v>
      </c>
      <c r="G39" s="8" t="s">
        <v>116</v>
      </c>
      <c r="H39" s="8" t="s">
        <v>38</v>
      </c>
      <c r="I39" s="8" t="s">
        <v>109</v>
      </c>
      <c r="J39" s="8" t="s">
        <v>54</v>
      </c>
      <c r="K39" s="20">
        <v>2.8</v>
      </c>
      <c r="L39" s="8" t="s">
        <v>26</v>
      </c>
      <c r="M39" s="8" t="s">
        <v>59</v>
      </c>
      <c r="N39" s="8" t="s">
        <v>76</v>
      </c>
      <c r="O39" s="8" t="s">
        <v>26</v>
      </c>
      <c r="P39" s="8" t="s">
        <v>26</v>
      </c>
      <c r="Q39" s="10">
        <v>10</v>
      </c>
      <c r="R39" s="8" t="s">
        <v>46</v>
      </c>
      <c r="S39" s="8" t="s">
        <v>41</v>
      </c>
    </row>
    <row r="40" spans="1:19" x14ac:dyDescent="0.25">
      <c r="A40" s="18">
        <v>39</v>
      </c>
      <c r="B40" s="18">
        <v>29</v>
      </c>
      <c r="C40" s="8" t="s">
        <v>19</v>
      </c>
      <c r="D40" s="8" t="s">
        <v>82</v>
      </c>
      <c r="E40" s="8" t="s">
        <v>21</v>
      </c>
      <c r="F40" s="19">
        <v>37</v>
      </c>
      <c r="G40" s="8" t="s">
        <v>103</v>
      </c>
      <c r="H40" s="8" t="s">
        <v>45</v>
      </c>
      <c r="I40" s="8" t="s">
        <v>108</v>
      </c>
      <c r="J40" s="8" t="s">
        <v>25</v>
      </c>
      <c r="K40" s="20">
        <v>3.7</v>
      </c>
      <c r="L40" s="8" t="s">
        <v>26</v>
      </c>
      <c r="M40" s="8" t="s">
        <v>59</v>
      </c>
      <c r="N40" s="8" t="s">
        <v>72</v>
      </c>
      <c r="O40" s="8" t="s">
        <v>26</v>
      </c>
      <c r="P40" s="8" t="s">
        <v>26</v>
      </c>
      <c r="Q40" s="10">
        <v>44</v>
      </c>
      <c r="R40" s="8" t="s">
        <v>29</v>
      </c>
      <c r="S40" s="8" t="s">
        <v>97</v>
      </c>
    </row>
    <row r="41" spans="1:19" x14ac:dyDescent="0.25">
      <c r="A41" s="18">
        <v>40</v>
      </c>
      <c r="B41" s="18">
        <v>70</v>
      </c>
      <c r="C41" s="8" t="s">
        <v>19</v>
      </c>
      <c r="D41" s="8" t="s">
        <v>95</v>
      </c>
      <c r="E41" s="8" t="s">
        <v>21</v>
      </c>
      <c r="F41" s="19">
        <v>60</v>
      </c>
      <c r="G41" s="8" t="s">
        <v>117</v>
      </c>
      <c r="H41" s="8" t="s">
        <v>38</v>
      </c>
      <c r="I41" s="8" t="s">
        <v>49</v>
      </c>
      <c r="J41" s="8" t="s">
        <v>54</v>
      </c>
      <c r="K41" s="20">
        <v>4.2</v>
      </c>
      <c r="L41" s="8" t="s">
        <v>26</v>
      </c>
      <c r="M41" s="8" t="s">
        <v>34</v>
      </c>
      <c r="N41" s="8" t="s">
        <v>28</v>
      </c>
      <c r="O41" s="8" t="s">
        <v>26</v>
      </c>
      <c r="P41" s="8" t="s">
        <v>26</v>
      </c>
      <c r="Q41" s="10">
        <v>18</v>
      </c>
      <c r="R41" s="8" t="s">
        <v>27</v>
      </c>
      <c r="S41" s="8" t="s">
        <v>88</v>
      </c>
    </row>
    <row r="42" spans="1:19" x14ac:dyDescent="0.25">
      <c r="A42" s="18">
        <v>41</v>
      </c>
      <c r="B42" s="18">
        <v>69</v>
      </c>
      <c r="C42" s="8" t="s">
        <v>19</v>
      </c>
      <c r="D42" s="8" t="s">
        <v>68</v>
      </c>
      <c r="E42" s="8" t="s">
        <v>69</v>
      </c>
      <c r="F42" s="19">
        <v>76</v>
      </c>
      <c r="G42" s="8" t="s">
        <v>62</v>
      </c>
      <c r="H42" s="8" t="s">
        <v>23</v>
      </c>
      <c r="I42" s="8" t="s">
        <v>118</v>
      </c>
      <c r="J42" s="8" t="s">
        <v>25</v>
      </c>
      <c r="K42" s="20">
        <v>4.5999999999999996</v>
      </c>
      <c r="L42" s="8" t="s">
        <v>26</v>
      </c>
      <c r="M42" s="8" t="s">
        <v>46</v>
      </c>
      <c r="N42" s="8" t="s">
        <v>47</v>
      </c>
      <c r="O42" s="8" t="s">
        <v>26</v>
      </c>
      <c r="P42" s="8" t="s">
        <v>26</v>
      </c>
      <c r="Q42" s="10">
        <v>31</v>
      </c>
      <c r="R42" s="8" t="s">
        <v>59</v>
      </c>
      <c r="S42" s="8" t="s">
        <v>60</v>
      </c>
    </row>
    <row r="43" spans="1:19" x14ac:dyDescent="0.25">
      <c r="A43" s="18">
        <v>42</v>
      </c>
      <c r="B43" s="18">
        <v>67</v>
      </c>
      <c r="C43" s="8" t="s">
        <v>19</v>
      </c>
      <c r="D43" s="8" t="s">
        <v>119</v>
      </c>
      <c r="E43" s="8" t="s">
        <v>69</v>
      </c>
      <c r="F43" s="19">
        <v>39</v>
      </c>
      <c r="G43" s="8" t="s">
        <v>120</v>
      </c>
      <c r="H43" s="8" t="s">
        <v>45</v>
      </c>
      <c r="I43" s="8" t="s">
        <v>121</v>
      </c>
      <c r="J43" s="8" t="s">
        <v>39</v>
      </c>
      <c r="K43" s="20">
        <v>4.5</v>
      </c>
      <c r="L43" s="8" t="s">
        <v>26</v>
      </c>
      <c r="M43" s="8" t="s">
        <v>35</v>
      </c>
      <c r="N43" s="8" t="s">
        <v>55</v>
      </c>
      <c r="O43" s="8" t="s">
        <v>26</v>
      </c>
      <c r="P43" s="8" t="s">
        <v>26</v>
      </c>
      <c r="Q43" s="10">
        <v>40</v>
      </c>
      <c r="R43" s="8" t="s">
        <v>29</v>
      </c>
      <c r="S43" s="8" t="s">
        <v>50</v>
      </c>
    </row>
    <row r="44" spans="1:19" x14ac:dyDescent="0.25">
      <c r="A44" s="18">
        <v>43</v>
      </c>
      <c r="B44" s="18">
        <v>20</v>
      </c>
      <c r="C44" s="8" t="s">
        <v>19</v>
      </c>
      <c r="D44" s="8" t="s">
        <v>64</v>
      </c>
      <c r="E44" s="8" t="s">
        <v>65</v>
      </c>
      <c r="F44" s="19">
        <v>100</v>
      </c>
      <c r="G44" s="8" t="s">
        <v>122</v>
      </c>
      <c r="H44" s="8" t="s">
        <v>45</v>
      </c>
      <c r="I44" s="8" t="s">
        <v>118</v>
      </c>
      <c r="J44" s="8" t="s">
        <v>39</v>
      </c>
      <c r="K44" s="20">
        <v>4.0999999999999996</v>
      </c>
      <c r="L44" s="8" t="s">
        <v>26</v>
      </c>
      <c r="M44" s="8" t="s">
        <v>34</v>
      </c>
      <c r="N44" s="8" t="s">
        <v>40</v>
      </c>
      <c r="O44" s="8" t="s">
        <v>26</v>
      </c>
      <c r="P44" s="8" t="s">
        <v>26</v>
      </c>
      <c r="Q44" s="10">
        <v>15</v>
      </c>
      <c r="R44" s="8" t="s">
        <v>46</v>
      </c>
      <c r="S44" s="8" t="s">
        <v>50</v>
      </c>
    </row>
    <row r="45" spans="1:19" x14ac:dyDescent="0.25">
      <c r="A45" s="18">
        <v>44</v>
      </c>
      <c r="B45" s="18">
        <v>25</v>
      </c>
      <c r="C45" s="8" t="s">
        <v>19</v>
      </c>
      <c r="D45" s="8" t="s">
        <v>119</v>
      </c>
      <c r="E45" s="8" t="s">
        <v>69</v>
      </c>
      <c r="F45" s="19">
        <v>69</v>
      </c>
      <c r="G45" s="8" t="s">
        <v>123</v>
      </c>
      <c r="H45" s="8" t="s">
        <v>23</v>
      </c>
      <c r="I45" s="8" t="s">
        <v>93</v>
      </c>
      <c r="J45" s="8" t="s">
        <v>58</v>
      </c>
      <c r="K45" s="20">
        <v>3.7</v>
      </c>
      <c r="L45" s="8" t="s">
        <v>26</v>
      </c>
      <c r="M45" s="8" t="s">
        <v>46</v>
      </c>
      <c r="N45" s="8" t="s">
        <v>76</v>
      </c>
      <c r="O45" s="8" t="s">
        <v>26</v>
      </c>
      <c r="P45" s="8" t="s">
        <v>26</v>
      </c>
      <c r="Q45" s="10">
        <v>19</v>
      </c>
      <c r="R45" s="8" t="s">
        <v>46</v>
      </c>
      <c r="S45" s="8" t="s">
        <v>30</v>
      </c>
    </row>
    <row r="46" spans="1:19" x14ac:dyDescent="0.25">
      <c r="A46" s="18">
        <v>45</v>
      </c>
      <c r="B46" s="18">
        <v>39</v>
      </c>
      <c r="C46" s="8" t="s">
        <v>19</v>
      </c>
      <c r="D46" s="8" t="s">
        <v>124</v>
      </c>
      <c r="E46" s="8" t="s">
        <v>69</v>
      </c>
      <c r="F46" s="19">
        <v>53</v>
      </c>
      <c r="G46" s="8" t="s">
        <v>22</v>
      </c>
      <c r="H46" s="8" t="s">
        <v>38</v>
      </c>
      <c r="I46" s="8" t="s">
        <v>67</v>
      </c>
      <c r="J46" s="8" t="s">
        <v>54</v>
      </c>
      <c r="K46" s="20">
        <v>4.5999999999999996</v>
      </c>
      <c r="L46" s="8" t="s">
        <v>26</v>
      </c>
      <c r="M46" s="8" t="s">
        <v>34</v>
      </c>
      <c r="N46" s="8" t="s">
        <v>40</v>
      </c>
      <c r="O46" s="8" t="s">
        <v>26</v>
      </c>
      <c r="P46" s="8" t="s">
        <v>26</v>
      </c>
      <c r="Q46" s="10">
        <v>45</v>
      </c>
      <c r="R46" s="8" t="s">
        <v>46</v>
      </c>
      <c r="S46" s="8" t="s">
        <v>41</v>
      </c>
    </row>
    <row r="47" spans="1:19" x14ac:dyDescent="0.25">
      <c r="A47" s="18">
        <v>46</v>
      </c>
      <c r="B47" s="18">
        <v>50</v>
      </c>
      <c r="C47" s="8" t="s">
        <v>19</v>
      </c>
      <c r="D47" s="8" t="s">
        <v>125</v>
      </c>
      <c r="E47" s="8" t="s">
        <v>21</v>
      </c>
      <c r="F47" s="19">
        <v>21</v>
      </c>
      <c r="G47" s="8" t="s">
        <v>122</v>
      </c>
      <c r="H47" s="8" t="s">
        <v>92</v>
      </c>
      <c r="I47" s="8" t="s">
        <v>126</v>
      </c>
      <c r="J47" s="8" t="s">
        <v>58</v>
      </c>
      <c r="K47" s="20">
        <v>2.9</v>
      </c>
      <c r="L47" s="8" t="s">
        <v>26</v>
      </c>
      <c r="M47" s="8" t="s">
        <v>29</v>
      </c>
      <c r="N47" s="8" t="s">
        <v>72</v>
      </c>
      <c r="O47" s="8" t="s">
        <v>26</v>
      </c>
      <c r="P47" s="8" t="s">
        <v>26</v>
      </c>
      <c r="Q47" s="10">
        <v>25</v>
      </c>
      <c r="R47" s="8" t="s">
        <v>46</v>
      </c>
      <c r="S47" s="8" t="s">
        <v>50</v>
      </c>
    </row>
    <row r="48" spans="1:19" x14ac:dyDescent="0.25">
      <c r="A48" s="18">
        <v>47</v>
      </c>
      <c r="B48" s="18">
        <v>57</v>
      </c>
      <c r="C48" s="8" t="s">
        <v>19</v>
      </c>
      <c r="D48" s="8" t="s">
        <v>56</v>
      </c>
      <c r="E48" s="8" t="s">
        <v>21</v>
      </c>
      <c r="F48" s="19">
        <v>43</v>
      </c>
      <c r="G48" s="8" t="s">
        <v>99</v>
      </c>
      <c r="H48" s="8" t="s">
        <v>23</v>
      </c>
      <c r="I48" s="8" t="s">
        <v>53</v>
      </c>
      <c r="J48" s="8" t="s">
        <v>54</v>
      </c>
      <c r="K48" s="20">
        <v>2.9</v>
      </c>
      <c r="L48" s="8" t="s">
        <v>26</v>
      </c>
      <c r="M48" s="8" t="s">
        <v>29</v>
      </c>
      <c r="N48" s="8" t="s">
        <v>76</v>
      </c>
      <c r="O48" s="8" t="s">
        <v>26</v>
      </c>
      <c r="P48" s="8" t="s">
        <v>26</v>
      </c>
      <c r="Q48" s="10">
        <v>45</v>
      </c>
      <c r="R48" s="8" t="s">
        <v>35</v>
      </c>
      <c r="S48" s="8" t="s">
        <v>60</v>
      </c>
    </row>
    <row r="49" spans="1:19" x14ac:dyDescent="0.25">
      <c r="A49" s="18">
        <v>48</v>
      </c>
      <c r="B49" s="18">
        <v>55</v>
      </c>
      <c r="C49" s="8" t="s">
        <v>19</v>
      </c>
      <c r="D49" s="8" t="s">
        <v>106</v>
      </c>
      <c r="E49" s="8" t="s">
        <v>69</v>
      </c>
      <c r="F49" s="19">
        <v>54</v>
      </c>
      <c r="G49" s="8" t="s">
        <v>57</v>
      </c>
      <c r="H49" s="8" t="s">
        <v>45</v>
      </c>
      <c r="I49" s="8" t="s">
        <v>63</v>
      </c>
      <c r="J49" s="8" t="s">
        <v>25</v>
      </c>
      <c r="K49" s="20">
        <v>4.5</v>
      </c>
      <c r="L49" s="8" t="s">
        <v>26</v>
      </c>
      <c r="M49" s="8" t="s">
        <v>59</v>
      </c>
      <c r="N49" s="8" t="s">
        <v>40</v>
      </c>
      <c r="O49" s="8" t="s">
        <v>26</v>
      </c>
      <c r="P49" s="8" t="s">
        <v>26</v>
      </c>
      <c r="Q49" s="10">
        <v>36</v>
      </c>
      <c r="R49" s="8" t="s">
        <v>35</v>
      </c>
      <c r="S49" s="8" t="s">
        <v>41</v>
      </c>
    </row>
    <row r="50" spans="1:19" x14ac:dyDescent="0.25">
      <c r="A50" s="18">
        <v>49</v>
      </c>
      <c r="B50" s="18">
        <v>42</v>
      </c>
      <c r="C50" s="8" t="s">
        <v>19</v>
      </c>
      <c r="D50" s="8" t="s">
        <v>56</v>
      </c>
      <c r="E50" s="8" t="s">
        <v>21</v>
      </c>
      <c r="F50" s="19">
        <v>55</v>
      </c>
      <c r="G50" s="8" t="s">
        <v>107</v>
      </c>
      <c r="H50" s="8" t="s">
        <v>45</v>
      </c>
      <c r="I50" s="8" t="s">
        <v>121</v>
      </c>
      <c r="J50" s="8" t="s">
        <v>54</v>
      </c>
      <c r="K50" s="20">
        <v>2.7</v>
      </c>
      <c r="L50" s="8" t="s">
        <v>26</v>
      </c>
      <c r="M50" s="8" t="s">
        <v>59</v>
      </c>
      <c r="N50" s="8" t="s">
        <v>76</v>
      </c>
      <c r="O50" s="8" t="s">
        <v>26</v>
      </c>
      <c r="P50" s="8" t="s">
        <v>26</v>
      </c>
      <c r="Q50" s="10">
        <v>38</v>
      </c>
      <c r="R50" s="8" t="s">
        <v>35</v>
      </c>
      <c r="S50" s="8" t="s">
        <v>88</v>
      </c>
    </row>
    <row r="51" spans="1:19" x14ac:dyDescent="0.25">
      <c r="A51" s="18">
        <v>50</v>
      </c>
      <c r="B51" s="18">
        <v>68</v>
      </c>
      <c r="C51" s="8" t="s">
        <v>19</v>
      </c>
      <c r="D51" s="8" t="s">
        <v>104</v>
      </c>
      <c r="E51" s="8" t="s">
        <v>21</v>
      </c>
      <c r="F51" s="19">
        <v>30</v>
      </c>
      <c r="G51" s="8" t="s">
        <v>127</v>
      </c>
      <c r="H51" s="8" t="s">
        <v>38</v>
      </c>
      <c r="I51" s="8" t="s">
        <v>126</v>
      </c>
      <c r="J51" s="8" t="s">
        <v>39</v>
      </c>
      <c r="K51" s="20">
        <v>4.5999999999999996</v>
      </c>
      <c r="L51" s="8" t="s">
        <v>26</v>
      </c>
      <c r="M51" s="8" t="s">
        <v>34</v>
      </c>
      <c r="N51" s="8" t="s">
        <v>47</v>
      </c>
      <c r="O51" s="8" t="s">
        <v>26</v>
      </c>
      <c r="P51" s="8" t="s">
        <v>26</v>
      </c>
      <c r="Q51" s="10">
        <v>34</v>
      </c>
      <c r="R51" s="8" t="s">
        <v>59</v>
      </c>
      <c r="S51" s="8" t="s">
        <v>77</v>
      </c>
    </row>
    <row r="52" spans="1:19" x14ac:dyDescent="0.25">
      <c r="A52" s="18">
        <v>51</v>
      </c>
      <c r="B52" s="18">
        <v>49</v>
      </c>
      <c r="C52" s="8" t="s">
        <v>19</v>
      </c>
      <c r="D52" s="8" t="s">
        <v>20</v>
      </c>
      <c r="E52" s="8" t="s">
        <v>21</v>
      </c>
      <c r="F52" s="19">
        <v>28</v>
      </c>
      <c r="G52" s="8" t="s">
        <v>128</v>
      </c>
      <c r="H52" s="8" t="s">
        <v>45</v>
      </c>
      <c r="I52" s="8" t="s">
        <v>108</v>
      </c>
      <c r="J52" s="8" t="s">
        <v>39</v>
      </c>
      <c r="K52" s="20">
        <v>3.7</v>
      </c>
      <c r="L52" s="8" t="s">
        <v>26</v>
      </c>
      <c r="M52" s="8" t="s">
        <v>35</v>
      </c>
      <c r="N52" s="8" t="s">
        <v>76</v>
      </c>
      <c r="O52" s="8" t="s">
        <v>26</v>
      </c>
      <c r="P52" s="8" t="s">
        <v>26</v>
      </c>
      <c r="Q52" s="10">
        <v>39</v>
      </c>
      <c r="R52" s="8" t="s">
        <v>59</v>
      </c>
      <c r="S52" s="8" t="s">
        <v>77</v>
      </c>
    </row>
    <row r="53" spans="1:19" x14ac:dyDescent="0.25">
      <c r="A53" s="18">
        <v>52</v>
      </c>
      <c r="B53" s="18">
        <v>59</v>
      </c>
      <c r="C53" s="8" t="s">
        <v>19</v>
      </c>
      <c r="D53" s="8" t="s">
        <v>87</v>
      </c>
      <c r="E53" s="8" t="s">
        <v>21</v>
      </c>
      <c r="F53" s="19">
        <v>59</v>
      </c>
      <c r="G53" s="8" t="s">
        <v>129</v>
      </c>
      <c r="H53" s="8" t="s">
        <v>92</v>
      </c>
      <c r="I53" s="8" t="s">
        <v>24</v>
      </c>
      <c r="J53" s="8" t="s">
        <v>25</v>
      </c>
      <c r="K53" s="20">
        <v>4.7</v>
      </c>
      <c r="L53" s="8" t="s">
        <v>26</v>
      </c>
      <c r="M53" s="8" t="s">
        <v>46</v>
      </c>
      <c r="N53" s="8" t="s">
        <v>72</v>
      </c>
      <c r="O53" s="8" t="s">
        <v>26</v>
      </c>
      <c r="P53" s="8" t="s">
        <v>26</v>
      </c>
      <c r="Q53" s="10">
        <v>7</v>
      </c>
      <c r="R53" s="8" t="s">
        <v>27</v>
      </c>
      <c r="S53" s="8" t="s">
        <v>60</v>
      </c>
    </row>
    <row r="54" spans="1:19" x14ac:dyDescent="0.25">
      <c r="A54" s="18">
        <v>53</v>
      </c>
      <c r="B54" s="18">
        <v>42</v>
      </c>
      <c r="C54" s="8" t="s">
        <v>19</v>
      </c>
      <c r="D54" s="8" t="s">
        <v>113</v>
      </c>
      <c r="E54" s="8" t="s">
        <v>21</v>
      </c>
      <c r="F54" s="19">
        <v>20</v>
      </c>
      <c r="G54" s="8" t="s">
        <v>120</v>
      </c>
      <c r="H54" s="8" t="s">
        <v>45</v>
      </c>
      <c r="I54" s="8" t="s">
        <v>96</v>
      </c>
      <c r="J54" s="8" t="s">
        <v>54</v>
      </c>
      <c r="K54" s="20">
        <v>2.6</v>
      </c>
      <c r="L54" s="8" t="s">
        <v>26</v>
      </c>
      <c r="M54" s="8" t="s">
        <v>27</v>
      </c>
      <c r="N54" s="8" t="s">
        <v>40</v>
      </c>
      <c r="O54" s="8" t="s">
        <v>26</v>
      </c>
      <c r="P54" s="8" t="s">
        <v>26</v>
      </c>
      <c r="Q54" s="10">
        <v>26</v>
      </c>
      <c r="R54" s="8" t="s">
        <v>27</v>
      </c>
      <c r="S54" s="8" t="s">
        <v>41</v>
      </c>
    </row>
    <row r="55" spans="1:19" x14ac:dyDescent="0.25">
      <c r="A55" s="18">
        <v>54</v>
      </c>
      <c r="B55" s="18">
        <v>29</v>
      </c>
      <c r="C55" s="8" t="s">
        <v>19</v>
      </c>
      <c r="D55" s="8" t="s">
        <v>87</v>
      </c>
      <c r="E55" s="8" t="s">
        <v>21</v>
      </c>
      <c r="F55" s="19">
        <v>24</v>
      </c>
      <c r="G55" s="8" t="s">
        <v>91</v>
      </c>
      <c r="H55" s="8" t="s">
        <v>38</v>
      </c>
      <c r="I55" s="8" t="s">
        <v>100</v>
      </c>
      <c r="J55" s="8" t="s">
        <v>25</v>
      </c>
      <c r="K55" s="20">
        <v>3.9</v>
      </c>
      <c r="L55" s="8" t="s">
        <v>26</v>
      </c>
      <c r="M55" s="8" t="s">
        <v>59</v>
      </c>
      <c r="N55" s="8" t="s">
        <v>47</v>
      </c>
      <c r="O55" s="8" t="s">
        <v>26</v>
      </c>
      <c r="P55" s="8" t="s">
        <v>26</v>
      </c>
      <c r="Q55" s="10">
        <v>35</v>
      </c>
      <c r="R55" s="8" t="s">
        <v>27</v>
      </c>
      <c r="S55" s="8" t="s">
        <v>41</v>
      </c>
    </row>
    <row r="56" spans="1:19" x14ac:dyDescent="0.25">
      <c r="A56" s="18">
        <v>55</v>
      </c>
      <c r="B56" s="18">
        <v>47</v>
      </c>
      <c r="C56" s="8" t="s">
        <v>19</v>
      </c>
      <c r="D56" s="8" t="s">
        <v>64</v>
      </c>
      <c r="E56" s="8" t="s">
        <v>65</v>
      </c>
      <c r="F56" s="19">
        <v>94</v>
      </c>
      <c r="G56" s="8" t="s">
        <v>130</v>
      </c>
      <c r="H56" s="8" t="s">
        <v>45</v>
      </c>
      <c r="I56" s="8" t="s">
        <v>110</v>
      </c>
      <c r="J56" s="8" t="s">
        <v>54</v>
      </c>
      <c r="K56" s="20">
        <v>4.2</v>
      </c>
      <c r="L56" s="8" t="s">
        <v>26</v>
      </c>
      <c r="M56" s="8" t="s">
        <v>34</v>
      </c>
      <c r="N56" s="8" t="s">
        <v>47</v>
      </c>
      <c r="O56" s="8" t="s">
        <v>26</v>
      </c>
      <c r="P56" s="8" t="s">
        <v>26</v>
      </c>
      <c r="Q56" s="10">
        <v>35</v>
      </c>
      <c r="R56" s="8" t="s">
        <v>59</v>
      </c>
      <c r="S56" s="8" t="s">
        <v>77</v>
      </c>
    </row>
    <row r="57" spans="1:19" x14ac:dyDescent="0.25">
      <c r="A57" s="18">
        <v>56</v>
      </c>
      <c r="B57" s="18">
        <v>40</v>
      </c>
      <c r="C57" s="8" t="s">
        <v>19</v>
      </c>
      <c r="D57" s="8" t="s">
        <v>102</v>
      </c>
      <c r="E57" s="8" t="s">
        <v>65</v>
      </c>
      <c r="F57" s="19">
        <v>28</v>
      </c>
      <c r="G57" s="8" t="s">
        <v>131</v>
      </c>
      <c r="H57" s="8" t="s">
        <v>45</v>
      </c>
      <c r="I57" s="8" t="s">
        <v>93</v>
      </c>
      <c r="J57" s="8" t="s">
        <v>25</v>
      </c>
      <c r="K57" s="20">
        <v>3</v>
      </c>
      <c r="L57" s="8" t="s">
        <v>26</v>
      </c>
      <c r="M57" s="8" t="s">
        <v>29</v>
      </c>
      <c r="N57" s="8" t="s">
        <v>72</v>
      </c>
      <c r="O57" s="8" t="s">
        <v>26</v>
      </c>
      <c r="P57" s="8" t="s">
        <v>26</v>
      </c>
      <c r="Q57" s="10">
        <v>49</v>
      </c>
      <c r="R57" s="8" t="s">
        <v>27</v>
      </c>
      <c r="S57" s="8" t="s">
        <v>50</v>
      </c>
    </row>
    <row r="58" spans="1:19" x14ac:dyDescent="0.25">
      <c r="A58" s="18">
        <v>57</v>
      </c>
      <c r="B58" s="18">
        <v>41</v>
      </c>
      <c r="C58" s="8" t="s">
        <v>19</v>
      </c>
      <c r="D58" s="8" t="s">
        <v>132</v>
      </c>
      <c r="E58" s="8" t="s">
        <v>69</v>
      </c>
      <c r="F58" s="19">
        <v>73</v>
      </c>
      <c r="G58" s="8" t="s">
        <v>91</v>
      </c>
      <c r="H58" s="8" t="s">
        <v>92</v>
      </c>
      <c r="I58" s="8" t="s">
        <v>110</v>
      </c>
      <c r="J58" s="8" t="s">
        <v>54</v>
      </c>
      <c r="K58" s="20">
        <v>4.7</v>
      </c>
      <c r="L58" s="8" t="s">
        <v>26</v>
      </c>
      <c r="M58" s="8" t="s">
        <v>46</v>
      </c>
      <c r="N58" s="8" t="s">
        <v>76</v>
      </c>
      <c r="O58" s="8" t="s">
        <v>26</v>
      </c>
      <c r="P58" s="8" t="s">
        <v>26</v>
      </c>
      <c r="Q58" s="10">
        <v>46</v>
      </c>
      <c r="R58" s="8" t="s">
        <v>27</v>
      </c>
      <c r="S58" s="8" t="s">
        <v>41</v>
      </c>
    </row>
    <row r="59" spans="1:19" x14ac:dyDescent="0.25">
      <c r="A59" s="18">
        <v>58</v>
      </c>
      <c r="B59" s="18">
        <v>21</v>
      </c>
      <c r="C59" s="8" t="s">
        <v>19</v>
      </c>
      <c r="D59" s="8" t="s">
        <v>64</v>
      </c>
      <c r="E59" s="8" t="s">
        <v>65</v>
      </c>
      <c r="F59" s="19">
        <v>64</v>
      </c>
      <c r="G59" s="8" t="s">
        <v>66</v>
      </c>
      <c r="H59" s="8" t="s">
        <v>45</v>
      </c>
      <c r="I59" s="8" t="s">
        <v>53</v>
      </c>
      <c r="J59" s="8" t="s">
        <v>54</v>
      </c>
      <c r="K59" s="20">
        <v>4.4000000000000004</v>
      </c>
      <c r="L59" s="8" t="s">
        <v>26</v>
      </c>
      <c r="M59" s="8" t="s">
        <v>46</v>
      </c>
      <c r="N59" s="8" t="s">
        <v>76</v>
      </c>
      <c r="O59" s="8" t="s">
        <v>26</v>
      </c>
      <c r="P59" s="8" t="s">
        <v>26</v>
      </c>
      <c r="Q59" s="10">
        <v>17</v>
      </c>
      <c r="R59" s="8" t="s">
        <v>59</v>
      </c>
      <c r="S59" s="8" t="s">
        <v>30</v>
      </c>
    </row>
    <row r="60" spans="1:19" x14ac:dyDescent="0.25">
      <c r="A60" s="18">
        <v>59</v>
      </c>
      <c r="B60" s="18">
        <v>69</v>
      </c>
      <c r="C60" s="8" t="s">
        <v>19</v>
      </c>
      <c r="D60" s="8" t="s">
        <v>104</v>
      </c>
      <c r="E60" s="8" t="s">
        <v>21</v>
      </c>
      <c r="F60" s="19">
        <v>54</v>
      </c>
      <c r="G60" s="8" t="s">
        <v>70</v>
      </c>
      <c r="H60" s="8" t="s">
        <v>45</v>
      </c>
      <c r="I60" s="8" t="s">
        <v>63</v>
      </c>
      <c r="J60" s="8" t="s">
        <v>54</v>
      </c>
      <c r="K60" s="20">
        <v>4.2</v>
      </c>
      <c r="L60" s="8" t="s">
        <v>26</v>
      </c>
      <c r="M60" s="8" t="s">
        <v>27</v>
      </c>
      <c r="N60" s="8" t="s">
        <v>40</v>
      </c>
      <c r="O60" s="8" t="s">
        <v>26</v>
      </c>
      <c r="P60" s="8" t="s">
        <v>26</v>
      </c>
      <c r="Q60" s="10">
        <v>29</v>
      </c>
      <c r="R60" s="8" t="s">
        <v>29</v>
      </c>
      <c r="S60" s="8" t="s">
        <v>88</v>
      </c>
    </row>
    <row r="61" spans="1:19" x14ac:dyDescent="0.25">
      <c r="A61" s="18">
        <v>60</v>
      </c>
      <c r="B61" s="18">
        <v>63</v>
      </c>
      <c r="C61" s="8" t="s">
        <v>19</v>
      </c>
      <c r="D61" s="8" t="s">
        <v>133</v>
      </c>
      <c r="E61" s="8" t="s">
        <v>69</v>
      </c>
      <c r="F61" s="19">
        <v>79</v>
      </c>
      <c r="G61" s="8" t="s">
        <v>62</v>
      </c>
      <c r="H61" s="8" t="s">
        <v>23</v>
      </c>
      <c r="I61" s="8" t="s">
        <v>134</v>
      </c>
      <c r="J61" s="8" t="s">
        <v>39</v>
      </c>
      <c r="K61" s="20">
        <v>4.5999999999999996</v>
      </c>
      <c r="L61" s="8" t="s">
        <v>26</v>
      </c>
      <c r="M61" s="8" t="s">
        <v>59</v>
      </c>
      <c r="N61" s="8" t="s">
        <v>55</v>
      </c>
      <c r="O61" s="8" t="s">
        <v>26</v>
      </c>
      <c r="P61" s="8" t="s">
        <v>26</v>
      </c>
      <c r="Q61" s="10">
        <v>4</v>
      </c>
      <c r="R61" s="8" t="s">
        <v>59</v>
      </c>
      <c r="S61" s="8" t="s">
        <v>41</v>
      </c>
    </row>
    <row r="62" spans="1:19" x14ac:dyDescent="0.25">
      <c r="A62" s="18">
        <v>61</v>
      </c>
      <c r="B62" s="18">
        <v>50</v>
      </c>
      <c r="C62" s="8" t="s">
        <v>19</v>
      </c>
      <c r="D62" s="8" t="s">
        <v>31</v>
      </c>
      <c r="E62" s="8" t="s">
        <v>21</v>
      </c>
      <c r="F62" s="19">
        <v>37</v>
      </c>
      <c r="G62" s="8" t="s">
        <v>135</v>
      </c>
      <c r="H62" s="8" t="s">
        <v>23</v>
      </c>
      <c r="I62" s="8" t="s">
        <v>110</v>
      </c>
      <c r="J62" s="8" t="s">
        <v>54</v>
      </c>
      <c r="K62" s="20">
        <v>4</v>
      </c>
      <c r="L62" s="8" t="s">
        <v>26</v>
      </c>
      <c r="M62" s="8" t="s">
        <v>27</v>
      </c>
      <c r="N62" s="8" t="s">
        <v>28</v>
      </c>
      <c r="O62" s="8" t="s">
        <v>26</v>
      </c>
      <c r="P62" s="8" t="s">
        <v>26</v>
      </c>
      <c r="Q62" s="10">
        <v>17</v>
      </c>
      <c r="R62" s="8" t="s">
        <v>35</v>
      </c>
      <c r="S62" s="8" t="s">
        <v>41</v>
      </c>
    </row>
    <row r="63" spans="1:19" x14ac:dyDescent="0.25">
      <c r="A63" s="18">
        <v>62</v>
      </c>
      <c r="B63" s="18">
        <v>55</v>
      </c>
      <c r="C63" s="8" t="s">
        <v>19</v>
      </c>
      <c r="D63" s="8" t="s">
        <v>119</v>
      </c>
      <c r="E63" s="8" t="s">
        <v>69</v>
      </c>
      <c r="F63" s="19">
        <v>68</v>
      </c>
      <c r="G63" s="8" t="s">
        <v>105</v>
      </c>
      <c r="H63" s="8" t="s">
        <v>45</v>
      </c>
      <c r="I63" s="8" t="s">
        <v>121</v>
      </c>
      <c r="J63" s="8" t="s">
        <v>25</v>
      </c>
      <c r="K63" s="20">
        <v>4.7</v>
      </c>
      <c r="L63" s="8" t="s">
        <v>26</v>
      </c>
      <c r="M63" s="8" t="s">
        <v>34</v>
      </c>
      <c r="N63" s="8" t="s">
        <v>76</v>
      </c>
      <c r="O63" s="8" t="s">
        <v>26</v>
      </c>
      <c r="P63" s="8" t="s">
        <v>26</v>
      </c>
      <c r="Q63" s="10">
        <v>21</v>
      </c>
      <c r="R63" s="8" t="s">
        <v>27</v>
      </c>
      <c r="S63" s="8" t="s">
        <v>97</v>
      </c>
    </row>
    <row r="64" spans="1:19" x14ac:dyDescent="0.25">
      <c r="A64" s="18">
        <v>63</v>
      </c>
      <c r="B64" s="18">
        <v>30</v>
      </c>
      <c r="C64" s="8" t="s">
        <v>19</v>
      </c>
      <c r="D64" s="8" t="s">
        <v>51</v>
      </c>
      <c r="E64" s="8" t="s">
        <v>43</v>
      </c>
      <c r="F64" s="19">
        <v>21</v>
      </c>
      <c r="G64" s="8" t="s">
        <v>91</v>
      </c>
      <c r="H64" s="8" t="s">
        <v>38</v>
      </c>
      <c r="I64" s="8" t="s">
        <v>136</v>
      </c>
      <c r="J64" s="8" t="s">
        <v>39</v>
      </c>
      <c r="K64" s="20">
        <v>3.8</v>
      </c>
      <c r="L64" s="8" t="s">
        <v>26</v>
      </c>
      <c r="M64" s="8" t="s">
        <v>27</v>
      </c>
      <c r="N64" s="8" t="s">
        <v>40</v>
      </c>
      <c r="O64" s="8" t="s">
        <v>26</v>
      </c>
      <c r="P64" s="8" t="s">
        <v>26</v>
      </c>
      <c r="Q64" s="10">
        <v>31</v>
      </c>
      <c r="R64" s="8" t="s">
        <v>27</v>
      </c>
      <c r="S64" s="8" t="s">
        <v>30</v>
      </c>
    </row>
    <row r="65" spans="1:19" x14ac:dyDescent="0.25">
      <c r="A65" s="18">
        <v>64</v>
      </c>
      <c r="B65" s="18">
        <v>33</v>
      </c>
      <c r="C65" s="8" t="s">
        <v>19</v>
      </c>
      <c r="D65" s="8" t="s">
        <v>89</v>
      </c>
      <c r="E65" s="8" t="s">
        <v>69</v>
      </c>
      <c r="F65" s="19">
        <v>79</v>
      </c>
      <c r="G65" s="8" t="s">
        <v>117</v>
      </c>
      <c r="H65" s="8" t="s">
        <v>23</v>
      </c>
      <c r="I65" s="8" t="s">
        <v>93</v>
      </c>
      <c r="J65" s="8" t="s">
        <v>25</v>
      </c>
      <c r="K65" s="20">
        <v>2.7</v>
      </c>
      <c r="L65" s="8" t="s">
        <v>26</v>
      </c>
      <c r="M65" s="8" t="s">
        <v>27</v>
      </c>
      <c r="N65" s="8" t="s">
        <v>72</v>
      </c>
      <c r="O65" s="8" t="s">
        <v>26</v>
      </c>
      <c r="P65" s="8" t="s">
        <v>26</v>
      </c>
      <c r="Q65" s="10">
        <v>43</v>
      </c>
      <c r="R65" s="8" t="s">
        <v>27</v>
      </c>
      <c r="S65" s="8" t="s">
        <v>41</v>
      </c>
    </row>
    <row r="66" spans="1:19" x14ac:dyDescent="0.25">
      <c r="A66" s="18">
        <v>65</v>
      </c>
      <c r="B66" s="18">
        <v>65</v>
      </c>
      <c r="C66" s="8" t="s">
        <v>19</v>
      </c>
      <c r="D66" s="8" t="s">
        <v>137</v>
      </c>
      <c r="E66" s="8" t="s">
        <v>43</v>
      </c>
      <c r="F66" s="19">
        <v>83</v>
      </c>
      <c r="G66" s="8" t="s">
        <v>90</v>
      </c>
      <c r="H66" s="8" t="s">
        <v>38</v>
      </c>
      <c r="I66" s="8" t="s">
        <v>96</v>
      </c>
      <c r="J66" s="8" t="s">
        <v>58</v>
      </c>
      <c r="K66" s="20">
        <v>4.8</v>
      </c>
      <c r="L66" s="8" t="s">
        <v>26</v>
      </c>
      <c r="M66" s="8" t="s">
        <v>46</v>
      </c>
      <c r="N66" s="8" t="s">
        <v>55</v>
      </c>
      <c r="O66" s="8" t="s">
        <v>26</v>
      </c>
      <c r="P66" s="8" t="s">
        <v>26</v>
      </c>
      <c r="Q66" s="10">
        <v>18</v>
      </c>
      <c r="R66" s="8" t="s">
        <v>59</v>
      </c>
      <c r="S66" s="8" t="s">
        <v>30</v>
      </c>
    </row>
    <row r="67" spans="1:19" x14ac:dyDescent="0.25">
      <c r="A67" s="18">
        <v>66</v>
      </c>
      <c r="B67" s="18">
        <v>65</v>
      </c>
      <c r="C67" s="8" t="s">
        <v>19</v>
      </c>
      <c r="D67" s="8" t="s">
        <v>132</v>
      </c>
      <c r="E67" s="8" t="s">
        <v>69</v>
      </c>
      <c r="F67" s="19">
        <v>36</v>
      </c>
      <c r="G67" s="8" t="s">
        <v>127</v>
      </c>
      <c r="H67" s="8" t="s">
        <v>45</v>
      </c>
      <c r="I67" s="8" t="s">
        <v>75</v>
      </c>
      <c r="J67" s="8" t="s">
        <v>39</v>
      </c>
      <c r="K67" s="20">
        <v>4.8</v>
      </c>
      <c r="L67" s="8" t="s">
        <v>26</v>
      </c>
      <c r="M67" s="8" t="s">
        <v>27</v>
      </c>
      <c r="N67" s="8" t="s">
        <v>72</v>
      </c>
      <c r="O67" s="8" t="s">
        <v>26</v>
      </c>
      <c r="P67" s="8" t="s">
        <v>26</v>
      </c>
      <c r="Q67" s="10">
        <v>44</v>
      </c>
      <c r="R67" s="8" t="s">
        <v>29</v>
      </c>
      <c r="S67" s="8" t="s">
        <v>97</v>
      </c>
    </row>
    <row r="68" spans="1:19" x14ac:dyDescent="0.25">
      <c r="A68" s="18">
        <v>67</v>
      </c>
      <c r="B68" s="18">
        <v>31</v>
      </c>
      <c r="C68" s="8" t="s">
        <v>19</v>
      </c>
      <c r="D68" s="8" t="s">
        <v>20</v>
      </c>
      <c r="E68" s="8" t="s">
        <v>21</v>
      </c>
      <c r="F68" s="19">
        <v>94</v>
      </c>
      <c r="G68" s="8" t="s">
        <v>138</v>
      </c>
      <c r="H68" s="8" t="s">
        <v>38</v>
      </c>
      <c r="I68" s="8" t="s">
        <v>136</v>
      </c>
      <c r="J68" s="8" t="s">
        <v>25</v>
      </c>
      <c r="K68" s="20">
        <v>4.7</v>
      </c>
      <c r="L68" s="8" t="s">
        <v>26</v>
      </c>
      <c r="M68" s="8" t="s">
        <v>34</v>
      </c>
      <c r="N68" s="8" t="s">
        <v>72</v>
      </c>
      <c r="O68" s="8" t="s">
        <v>26</v>
      </c>
      <c r="P68" s="8" t="s">
        <v>26</v>
      </c>
      <c r="Q68" s="10">
        <v>3</v>
      </c>
      <c r="R68" s="8" t="s">
        <v>29</v>
      </c>
      <c r="S68" s="8" t="s">
        <v>97</v>
      </c>
    </row>
    <row r="69" spans="1:19" x14ac:dyDescent="0.25">
      <c r="A69" s="18">
        <v>68</v>
      </c>
      <c r="B69" s="18">
        <v>45</v>
      </c>
      <c r="C69" s="8" t="s">
        <v>19</v>
      </c>
      <c r="D69" s="8" t="s">
        <v>64</v>
      </c>
      <c r="E69" s="8" t="s">
        <v>65</v>
      </c>
      <c r="F69" s="19">
        <v>33</v>
      </c>
      <c r="G69" s="8" t="s">
        <v>139</v>
      </c>
      <c r="H69" s="8" t="s">
        <v>23</v>
      </c>
      <c r="I69" s="8" t="s">
        <v>24</v>
      </c>
      <c r="J69" s="8" t="s">
        <v>25</v>
      </c>
      <c r="K69" s="20">
        <v>4.4000000000000004</v>
      </c>
      <c r="L69" s="8" t="s">
        <v>26</v>
      </c>
      <c r="M69" s="8" t="s">
        <v>46</v>
      </c>
      <c r="N69" s="8" t="s">
        <v>76</v>
      </c>
      <c r="O69" s="8" t="s">
        <v>26</v>
      </c>
      <c r="P69" s="8" t="s">
        <v>26</v>
      </c>
      <c r="Q69" s="10">
        <v>49</v>
      </c>
      <c r="R69" s="8" t="s">
        <v>59</v>
      </c>
      <c r="S69" s="8" t="s">
        <v>88</v>
      </c>
    </row>
    <row r="70" spans="1:19" x14ac:dyDescent="0.25">
      <c r="A70" s="18">
        <v>69</v>
      </c>
      <c r="B70" s="18">
        <v>57</v>
      </c>
      <c r="C70" s="8" t="s">
        <v>19</v>
      </c>
      <c r="D70" s="8" t="s">
        <v>68</v>
      </c>
      <c r="E70" s="8" t="s">
        <v>69</v>
      </c>
      <c r="F70" s="19">
        <v>46</v>
      </c>
      <c r="G70" s="8" t="s">
        <v>140</v>
      </c>
      <c r="H70" s="8" t="s">
        <v>23</v>
      </c>
      <c r="I70" s="8" t="s">
        <v>67</v>
      </c>
      <c r="J70" s="8" t="s">
        <v>54</v>
      </c>
      <c r="K70" s="20">
        <v>3.9</v>
      </c>
      <c r="L70" s="8" t="s">
        <v>26</v>
      </c>
      <c r="M70" s="8" t="s">
        <v>27</v>
      </c>
      <c r="N70" s="8" t="s">
        <v>47</v>
      </c>
      <c r="O70" s="8" t="s">
        <v>26</v>
      </c>
      <c r="P70" s="8" t="s">
        <v>26</v>
      </c>
      <c r="Q70" s="10">
        <v>21</v>
      </c>
      <c r="R70" s="8" t="s">
        <v>35</v>
      </c>
      <c r="S70" s="8" t="s">
        <v>97</v>
      </c>
    </row>
    <row r="71" spans="1:19" x14ac:dyDescent="0.25">
      <c r="A71" s="18">
        <v>70</v>
      </c>
      <c r="B71" s="18">
        <v>48</v>
      </c>
      <c r="C71" s="8" t="s">
        <v>19</v>
      </c>
      <c r="D71" s="8" t="s">
        <v>133</v>
      </c>
      <c r="E71" s="8" t="s">
        <v>69</v>
      </c>
      <c r="F71" s="19">
        <v>70</v>
      </c>
      <c r="G71" s="8" t="s">
        <v>122</v>
      </c>
      <c r="H71" s="8" t="s">
        <v>38</v>
      </c>
      <c r="I71" s="8" t="s">
        <v>109</v>
      </c>
      <c r="J71" s="8" t="s">
        <v>54</v>
      </c>
      <c r="K71" s="20">
        <v>4.4000000000000004</v>
      </c>
      <c r="L71" s="8" t="s">
        <v>26</v>
      </c>
      <c r="M71" s="8" t="s">
        <v>27</v>
      </c>
      <c r="N71" s="8" t="s">
        <v>28</v>
      </c>
      <c r="O71" s="8" t="s">
        <v>26</v>
      </c>
      <c r="P71" s="8" t="s">
        <v>26</v>
      </c>
      <c r="Q71" s="10">
        <v>5</v>
      </c>
      <c r="R71" s="8" t="s">
        <v>35</v>
      </c>
      <c r="S71" s="8" t="s">
        <v>41</v>
      </c>
    </row>
    <row r="72" spans="1:19" x14ac:dyDescent="0.25">
      <c r="A72" s="18">
        <v>71</v>
      </c>
      <c r="B72" s="18">
        <v>22</v>
      </c>
      <c r="C72" s="8" t="s">
        <v>19</v>
      </c>
      <c r="D72" s="8" t="s">
        <v>133</v>
      </c>
      <c r="E72" s="8" t="s">
        <v>69</v>
      </c>
      <c r="F72" s="19">
        <v>29</v>
      </c>
      <c r="G72" s="8" t="s">
        <v>90</v>
      </c>
      <c r="H72" s="8" t="s">
        <v>45</v>
      </c>
      <c r="I72" s="8" t="s">
        <v>136</v>
      </c>
      <c r="J72" s="8" t="s">
        <v>58</v>
      </c>
      <c r="K72" s="20">
        <v>4.2</v>
      </c>
      <c r="L72" s="8" t="s">
        <v>26</v>
      </c>
      <c r="M72" s="8" t="s">
        <v>27</v>
      </c>
      <c r="N72" s="8" t="s">
        <v>28</v>
      </c>
      <c r="O72" s="8" t="s">
        <v>26</v>
      </c>
      <c r="P72" s="8" t="s">
        <v>26</v>
      </c>
      <c r="Q72" s="10">
        <v>32</v>
      </c>
      <c r="R72" s="8" t="s">
        <v>59</v>
      </c>
      <c r="S72" s="8" t="s">
        <v>97</v>
      </c>
    </row>
    <row r="73" spans="1:19" x14ac:dyDescent="0.25">
      <c r="A73" s="18">
        <v>72</v>
      </c>
      <c r="B73" s="18">
        <v>36</v>
      </c>
      <c r="C73" s="8" t="s">
        <v>19</v>
      </c>
      <c r="D73" s="8" t="s">
        <v>82</v>
      </c>
      <c r="E73" s="8" t="s">
        <v>21</v>
      </c>
      <c r="F73" s="19">
        <v>48</v>
      </c>
      <c r="G73" s="8" t="s">
        <v>141</v>
      </c>
      <c r="H73" s="8" t="s">
        <v>23</v>
      </c>
      <c r="I73" s="8" t="s">
        <v>81</v>
      </c>
      <c r="J73" s="8" t="s">
        <v>54</v>
      </c>
      <c r="K73" s="20">
        <v>2.9</v>
      </c>
      <c r="L73" s="8" t="s">
        <v>26</v>
      </c>
      <c r="M73" s="8" t="s">
        <v>59</v>
      </c>
      <c r="N73" s="8" t="s">
        <v>28</v>
      </c>
      <c r="O73" s="8" t="s">
        <v>26</v>
      </c>
      <c r="P73" s="8" t="s">
        <v>26</v>
      </c>
      <c r="Q73" s="10">
        <v>34</v>
      </c>
      <c r="R73" s="8" t="s">
        <v>34</v>
      </c>
      <c r="S73" s="8" t="s">
        <v>50</v>
      </c>
    </row>
    <row r="74" spans="1:19" x14ac:dyDescent="0.25">
      <c r="A74" s="18">
        <v>73</v>
      </c>
      <c r="B74" s="18">
        <v>18</v>
      </c>
      <c r="C74" s="8" t="s">
        <v>19</v>
      </c>
      <c r="D74" s="8" t="s">
        <v>82</v>
      </c>
      <c r="E74" s="8" t="s">
        <v>21</v>
      </c>
      <c r="F74" s="19">
        <v>26</v>
      </c>
      <c r="G74" s="8" t="s">
        <v>142</v>
      </c>
      <c r="H74" s="8" t="s">
        <v>45</v>
      </c>
      <c r="I74" s="8" t="s">
        <v>79</v>
      </c>
      <c r="J74" s="8" t="s">
        <v>25</v>
      </c>
      <c r="K74" s="20">
        <v>2.9</v>
      </c>
      <c r="L74" s="8" t="s">
        <v>26</v>
      </c>
      <c r="M74" s="8" t="s">
        <v>59</v>
      </c>
      <c r="N74" s="8" t="s">
        <v>76</v>
      </c>
      <c r="O74" s="8" t="s">
        <v>26</v>
      </c>
      <c r="P74" s="8" t="s">
        <v>26</v>
      </c>
      <c r="Q74" s="10">
        <v>21</v>
      </c>
      <c r="R74" s="8" t="s">
        <v>34</v>
      </c>
      <c r="S74" s="8" t="s">
        <v>97</v>
      </c>
    </row>
    <row r="75" spans="1:19" x14ac:dyDescent="0.25">
      <c r="A75" s="18">
        <v>74</v>
      </c>
      <c r="B75" s="18">
        <v>48</v>
      </c>
      <c r="C75" s="8" t="s">
        <v>19</v>
      </c>
      <c r="D75" s="8" t="s">
        <v>95</v>
      </c>
      <c r="E75" s="8" t="s">
        <v>21</v>
      </c>
      <c r="F75" s="19">
        <v>85</v>
      </c>
      <c r="G75" s="8" t="s">
        <v>78</v>
      </c>
      <c r="H75" s="8" t="s">
        <v>45</v>
      </c>
      <c r="I75" s="8" t="s">
        <v>86</v>
      </c>
      <c r="J75" s="8" t="s">
        <v>39</v>
      </c>
      <c r="K75" s="20">
        <v>2.7</v>
      </c>
      <c r="L75" s="8" t="s">
        <v>26</v>
      </c>
      <c r="M75" s="8" t="s">
        <v>59</v>
      </c>
      <c r="N75" s="8" t="s">
        <v>40</v>
      </c>
      <c r="O75" s="8" t="s">
        <v>26</v>
      </c>
      <c r="P75" s="8" t="s">
        <v>26</v>
      </c>
      <c r="Q75" s="10">
        <v>43</v>
      </c>
      <c r="R75" s="8" t="s">
        <v>34</v>
      </c>
      <c r="S75" s="8" t="s">
        <v>77</v>
      </c>
    </row>
    <row r="76" spans="1:19" x14ac:dyDescent="0.25">
      <c r="A76" s="18">
        <v>75</v>
      </c>
      <c r="B76" s="18">
        <v>49</v>
      </c>
      <c r="C76" s="8" t="s">
        <v>19</v>
      </c>
      <c r="D76" s="8" t="s">
        <v>143</v>
      </c>
      <c r="E76" s="8" t="s">
        <v>69</v>
      </c>
      <c r="F76" s="19">
        <v>58</v>
      </c>
      <c r="G76" s="8" t="s">
        <v>116</v>
      </c>
      <c r="H76" s="8" t="s">
        <v>23</v>
      </c>
      <c r="I76" s="8" t="s">
        <v>84</v>
      </c>
      <c r="J76" s="8" t="s">
        <v>39</v>
      </c>
      <c r="K76" s="20">
        <v>4.5</v>
      </c>
      <c r="L76" s="8" t="s">
        <v>26</v>
      </c>
      <c r="M76" s="8" t="s">
        <v>46</v>
      </c>
      <c r="N76" s="8" t="s">
        <v>28</v>
      </c>
      <c r="O76" s="8" t="s">
        <v>26</v>
      </c>
      <c r="P76" s="8" t="s">
        <v>26</v>
      </c>
      <c r="Q76" s="10">
        <v>3</v>
      </c>
      <c r="R76" s="8" t="s">
        <v>35</v>
      </c>
      <c r="S76" s="8" t="s">
        <v>88</v>
      </c>
    </row>
    <row r="77" spans="1:19" x14ac:dyDescent="0.25">
      <c r="A77" s="18">
        <v>76</v>
      </c>
      <c r="B77" s="18">
        <v>64</v>
      </c>
      <c r="C77" s="8" t="s">
        <v>19</v>
      </c>
      <c r="D77" s="8" t="s">
        <v>119</v>
      </c>
      <c r="E77" s="8" t="s">
        <v>69</v>
      </c>
      <c r="F77" s="19">
        <v>85</v>
      </c>
      <c r="G77" s="8" t="s">
        <v>140</v>
      </c>
      <c r="H77" s="8" t="s">
        <v>45</v>
      </c>
      <c r="I77" s="8" t="s">
        <v>144</v>
      </c>
      <c r="J77" s="8" t="s">
        <v>54</v>
      </c>
      <c r="K77" s="20">
        <v>2.7</v>
      </c>
      <c r="L77" s="8" t="s">
        <v>26</v>
      </c>
      <c r="M77" s="8" t="s">
        <v>59</v>
      </c>
      <c r="N77" s="8" t="s">
        <v>40</v>
      </c>
      <c r="O77" s="8" t="s">
        <v>26</v>
      </c>
      <c r="P77" s="8" t="s">
        <v>26</v>
      </c>
      <c r="Q77" s="10">
        <v>21</v>
      </c>
      <c r="R77" s="8" t="s">
        <v>27</v>
      </c>
      <c r="S77" s="8" t="s">
        <v>50</v>
      </c>
    </row>
    <row r="78" spans="1:19" x14ac:dyDescent="0.25">
      <c r="A78" s="18">
        <v>77</v>
      </c>
      <c r="B78" s="18">
        <v>50</v>
      </c>
      <c r="C78" s="8" t="s">
        <v>19</v>
      </c>
      <c r="D78" s="8" t="s">
        <v>124</v>
      </c>
      <c r="E78" s="8" t="s">
        <v>69</v>
      </c>
      <c r="F78" s="19">
        <v>43</v>
      </c>
      <c r="G78" s="8" t="s">
        <v>80</v>
      </c>
      <c r="H78" s="8" t="s">
        <v>38</v>
      </c>
      <c r="I78" s="8" t="s">
        <v>86</v>
      </c>
      <c r="J78" s="8" t="s">
        <v>54</v>
      </c>
      <c r="K78" s="20">
        <v>4.2</v>
      </c>
      <c r="L78" s="8" t="s">
        <v>26</v>
      </c>
      <c r="M78" s="8" t="s">
        <v>34</v>
      </c>
      <c r="N78" s="8" t="s">
        <v>40</v>
      </c>
      <c r="O78" s="8" t="s">
        <v>26</v>
      </c>
      <c r="P78" s="8" t="s">
        <v>26</v>
      </c>
      <c r="Q78" s="10">
        <v>32</v>
      </c>
      <c r="R78" s="8" t="s">
        <v>29</v>
      </c>
      <c r="S78" s="8" t="s">
        <v>88</v>
      </c>
    </row>
    <row r="79" spans="1:19" x14ac:dyDescent="0.25">
      <c r="A79" s="18">
        <v>78</v>
      </c>
      <c r="B79" s="18">
        <v>22</v>
      </c>
      <c r="C79" s="8" t="s">
        <v>19</v>
      </c>
      <c r="D79" s="8" t="s">
        <v>82</v>
      </c>
      <c r="E79" s="8" t="s">
        <v>21</v>
      </c>
      <c r="F79" s="19">
        <v>53</v>
      </c>
      <c r="G79" s="8" t="s">
        <v>80</v>
      </c>
      <c r="H79" s="8" t="s">
        <v>23</v>
      </c>
      <c r="I79" s="8" t="s">
        <v>81</v>
      </c>
      <c r="J79" s="8" t="s">
        <v>54</v>
      </c>
      <c r="K79" s="20">
        <v>3.3</v>
      </c>
      <c r="L79" s="8" t="s">
        <v>26</v>
      </c>
      <c r="M79" s="8" t="s">
        <v>59</v>
      </c>
      <c r="N79" s="8" t="s">
        <v>47</v>
      </c>
      <c r="O79" s="8" t="s">
        <v>26</v>
      </c>
      <c r="P79" s="8" t="s">
        <v>26</v>
      </c>
      <c r="Q79" s="10">
        <v>36</v>
      </c>
      <c r="R79" s="8" t="s">
        <v>59</v>
      </c>
      <c r="S79" s="8" t="s">
        <v>30</v>
      </c>
    </row>
    <row r="80" spans="1:19" x14ac:dyDescent="0.25">
      <c r="A80" s="18">
        <v>79</v>
      </c>
      <c r="B80" s="18">
        <v>50</v>
      </c>
      <c r="C80" s="8" t="s">
        <v>19</v>
      </c>
      <c r="D80" s="8" t="s">
        <v>87</v>
      </c>
      <c r="E80" s="8" t="s">
        <v>21</v>
      </c>
      <c r="F80" s="19">
        <v>91</v>
      </c>
      <c r="G80" s="8" t="s">
        <v>145</v>
      </c>
      <c r="H80" s="8" t="s">
        <v>45</v>
      </c>
      <c r="I80" s="8" t="s">
        <v>33</v>
      </c>
      <c r="J80" s="8" t="s">
        <v>39</v>
      </c>
      <c r="K80" s="20">
        <v>4.7</v>
      </c>
      <c r="L80" s="8" t="s">
        <v>26</v>
      </c>
      <c r="M80" s="8" t="s">
        <v>29</v>
      </c>
      <c r="N80" s="8" t="s">
        <v>40</v>
      </c>
      <c r="O80" s="8" t="s">
        <v>26</v>
      </c>
      <c r="P80" s="8" t="s">
        <v>26</v>
      </c>
      <c r="Q80" s="10">
        <v>50</v>
      </c>
      <c r="R80" s="8" t="s">
        <v>29</v>
      </c>
      <c r="S80" s="8" t="s">
        <v>30</v>
      </c>
    </row>
    <row r="81" spans="1:19" x14ac:dyDescent="0.25">
      <c r="A81" s="18">
        <v>80</v>
      </c>
      <c r="B81" s="18">
        <v>38</v>
      </c>
      <c r="C81" s="8" t="s">
        <v>19</v>
      </c>
      <c r="D81" s="8" t="s">
        <v>102</v>
      </c>
      <c r="E81" s="8" t="s">
        <v>65</v>
      </c>
      <c r="F81" s="19">
        <v>96</v>
      </c>
      <c r="G81" s="8" t="s">
        <v>146</v>
      </c>
      <c r="H81" s="8" t="s">
        <v>45</v>
      </c>
      <c r="I81" s="8" t="s">
        <v>79</v>
      </c>
      <c r="J81" s="8" t="s">
        <v>25</v>
      </c>
      <c r="K81" s="20">
        <v>2.6</v>
      </c>
      <c r="L81" s="8" t="s">
        <v>26</v>
      </c>
      <c r="M81" s="8" t="s">
        <v>34</v>
      </c>
      <c r="N81" s="8" t="s">
        <v>72</v>
      </c>
      <c r="O81" s="8" t="s">
        <v>26</v>
      </c>
      <c r="P81" s="8" t="s">
        <v>26</v>
      </c>
      <c r="Q81" s="10">
        <v>43</v>
      </c>
      <c r="R81" s="8" t="s">
        <v>34</v>
      </c>
      <c r="S81" s="8" t="s">
        <v>97</v>
      </c>
    </row>
    <row r="82" spans="1:19" x14ac:dyDescent="0.25">
      <c r="A82" s="18">
        <v>81</v>
      </c>
      <c r="B82" s="18">
        <v>19</v>
      </c>
      <c r="C82" s="8" t="s">
        <v>19</v>
      </c>
      <c r="D82" s="8" t="s">
        <v>42</v>
      </c>
      <c r="E82" s="8" t="s">
        <v>43</v>
      </c>
      <c r="F82" s="19">
        <v>72</v>
      </c>
      <c r="G82" s="8" t="s">
        <v>85</v>
      </c>
      <c r="H82" s="8" t="s">
        <v>92</v>
      </c>
      <c r="I82" s="8" t="s">
        <v>144</v>
      </c>
      <c r="J82" s="8" t="s">
        <v>54</v>
      </c>
      <c r="K82" s="20">
        <v>3.3</v>
      </c>
      <c r="L82" s="8" t="s">
        <v>26</v>
      </c>
      <c r="M82" s="8" t="s">
        <v>27</v>
      </c>
      <c r="N82" s="8" t="s">
        <v>76</v>
      </c>
      <c r="O82" s="8" t="s">
        <v>26</v>
      </c>
      <c r="P82" s="8" t="s">
        <v>26</v>
      </c>
      <c r="Q82" s="10">
        <v>24</v>
      </c>
      <c r="R82" s="8" t="s">
        <v>27</v>
      </c>
      <c r="S82" s="8" t="s">
        <v>97</v>
      </c>
    </row>
    <row r="83" spans="1:19" x14ac:dyDescent="0.25">
      <c r="A83" s="18">
        <v>82</v>
      </c>
      <c r="B83" s="18">
        <v>67</v>
      </c>
      <c r="C83" s="8" t="s">
        <v>19</v>
      </c>
      <c r="D83" s="8" t="s">
        <v>73</v>
      </c>
      <c r="E83" s="8" t="s">
        <v>43</v>
      </c>
      <c r="F83" s="19">
        <v>96</v>
      </c>
      <c r="G83" s="8" t="s">
        <v>141</v>
      </c>
      <c r="H83" s="8" t="s">
        <v>23</v>
      </c>
      <c r="I83" s="8" t="s">
        <v>33</v>
      </c>
      <c r="J83" s="8" t="s">
        <v>54</v>
      </c>
      <c r="K83" s="20">
        <v>2.6</v>
      </c>
      <c r="L83" s="8" t="s">
        <v>26</v>
      </c>
      <c r="M83" s="8" t="s">
        <v>46</v>
      </c>
      <c r="N83" s="8" t="s">
        <v>28</v>
      </c>
      <c r="O83" s="8" t="s">
        <v>26</v>
      </c>
      <c r="P83" s="8" t="s">
        <v>26</v>
      </c>
      <c r="Q83" s="10">
        <v>36</v>
      </c>
      <c r="R83" s="8" t="s">
        <v>27</v>
      </c>
      <c r="S83" s="8" t="s">
        <v>97</v>
      </c>
    </row>
    <row r="84" spans="1:19" x14ac:dyDescent="0.25">
      <c r="A84" s="18">
        <v>83</v>
      </c>
      <c r="B84" s="18">
        <v>19</v>
      </c>
      <c r="C84" s="8" t="s">
        <v>19</v>
      </c>
      <c r="D84" s="8" t="s">
        <v>95</v>
      </c>
      <c r="E84" s="8" t="s">
        <v>21</v>
      </c>
      <c r="F84" s="19">
        <v>28</v>
      </c>
      <c r="G84" s="8" t="s">
        <v>142</v>
      </c>
      <c r="H84" s="8" t="s">
        <v>38</v>
      </c>
      <c r="I84" s="8" t="s">
        <v>79</v>
      </c>
      <c r="J84" s="8" t="s">
        <v>39</v>
      </c>
      <c r="K84" s="20">
        <v>4</v>
      </c>
      <c r="L84" s="8" t="s">
        <v>26</v>
      </c>
      <c r="M84" s="8" t="s">
        <v>34</v>
      </c>
      <c r="N84" s="8" t="s">
        <v>72</v>
      </c>
      <c r="O84" s="8" t="s">
        <v>26</v>
      </c>
      <c r="P84" s="8" t="s">
        <v>26</v>
      </c>
      <c r="Q84" s="10">
        <v>21</v>
      </c>
      <c r="R84" s="8" t="s">
        <v>27</v>
      </c>
      <c r="S84" s="8" t="s">
        <v>97</v>
      </c>
    </row>
    <row r="85" spans="1:19" x14ac:dyDescent="0.25">
      <c r="A85" s="18">
        <v>84</v>
      </c>
      <c r="B85" s="18">
        <v>36</v>
      </c>
      <c r="C85" s="8" t="s">
        <v>19</v>
      </c>
      <c r="D85" s="8" t="s">
        <v>82</v>
      </c>
      <c r="E85" s="8" t="s">
        <v>21</v>
      </c>
      <c r="F85" s="19">
        <v>40</v>
      </c>
      <c r="G85" s="8" t="s">
        <v>105</v>
      </c>
      <c r="H85" s="8" t="s">
        <v>45</v>
      </c>
      <c r="I85" s="8" t="s">
        <v>49</v>
      </c>
      <c r="J85" s="8" t="s">
        <v>54</v>
      </c>
      <c r="K85" s="20">
        <v>4.0999999999999996</v>
      </c>
      <c r="L85" s="8" t="s">
        <v>26</v>
      </c>
      <c r="M85" s="8" t="s">
        <v>59</v>
      </c>
      <c r="N85" s="8" t="s">
        <v>55</v>
      </c>
      <c r="O85" s="8" t="s">
        <v>26</v>
      </c>
      <c r="P85" s="8" t="s">
        <v>26</v>
      </c>
      <c r="Q85" s="10">
        <v>34</v>
      </c>
      <c r="R85" s="8" t="s">
        <v>34</v>
      </c>
      <c r="S85" s="8" t="s">
        <v>41</v>
      </c>
    </row>
    <row r="86" spans="1:19" x14ac:dyDescent="0.25">
      <c r="A86" s="18">
        <v>85</v>
      </c>
      <c r="B86" s="18">
        <v>52</v>
      </c>
      <c r="C86" s="8" t="s">
        <v>19</v>
      </c>
      <c r="D86" s="8" t="s">
        <v>64</v>
      </c>
      <c r="E86" s="8" t="s">
        <v>65</v>
      </c>
      <c r="F86" s="19">
        <v>32</v>
      </c>
      <c r="G86" s="8" t="s">
        <v>117</v>
      </c>
      <c r="H86" s="8" t="s">
        <v>38</v>
      </c>
      <c r="I86" s="8" t="s">
        <v>100</v>
      </c>
      <c r="J86" s="8" t="s">
        <v>39</v>
      </c>
      <c r="K86" s="20">
        <v>4.4000000000000004</v>
      </c>
      <c r="L86" s="8" t="s">
        <v>26</v>
      </c>
      <c r="M86" s="8" t="s">
        <v>35</v>
      </c>
      <c r="N86" s="8" t="s">
        <v>55</v>
      </c>
      <c r="O86" s="8" t="s">
        <v>26</v>
      </c>
      <c r="P86" s="8" t="s">
        <v>26</v>
      </c>
      <c r="Q86" s="10">
        <v>42</v>
      </c>
      <c r="R86" s="8" t="s">
        <v>34</v>
      </c>
      <c r="S86" s="8" t="s">
        <v>97</v>
      </c>
    </row>
    <row r="87" spans="1:19" x14ac:dyDescent="0.25">
      <c r="A87" s="18">
        <v>86</v>
      </c>
      <c r="B87" s="18">
        <v>53</v>
      </c>
      <c r="C87" s="8" t="s">
        <v>19</v>
      </c>
      <c r="D87" s="8" t="s">
        <v>89</v>
      </c>
      <c r="E87" s="8" t="s">
        <v>69</v>
      </c>
      <c r="F87" s="19">
        <v>95</v>
      </c>
      <c r="G87" s="8" t="s">
        <v>130</v>
      </c>
      <c r="H87" s="8" t="s">
        <v>45</v>
      </c>
      <c r="I87" s="8" t="s">
        <v>63</v>
      </c>
      <c r="J87" s="8" t="s">
        <v>25</v>
      </c>
      <c r="K87" s="20">
        <v>4.5</v>
      </c>
      <c r="L87" s="8" t="s">
        <v>26</v>
      </c>
      <c r="M87" s="8" t="s">
        <v>27</v>
      </c>
      <c r="N87" s="8" t="s">
        <v>47</v>
      </c>
      <c r="O87" s="8" t="s">
        <v>26</v>
      </c>
      <c r="P87" s="8" t="s">
        <v>26</v>
      </c>
      <c r="Q87" s="10">
        <v>2</v>
      </c>
      <c r="R87" s="8" t="s">
        <v>59</v>
      </c>
      <c r="S87" s="8" t="s">
        <v>77</v>
      </c>
    </row>
    <row r="88" spans="1:19" x14ac:dyDescent="0.25">
      <c r="A88" s="18">
        <v>87</v>
      </c>
      <c r="B88" s="18">
        <v>24</v>
      </c>
      <c r="C88" s="8" t="s">
        <v>19</v>
      </c>
      <c r="D88" s="8" t="s">
        <v>104</v>
      </c>
      <c r="E88" s="8" t="s">
        <v>21</v>
      </c>
      <c r="F88" s="19">
        <v>41</v>
      </c>
      <c r="G88" s="8" t="s">
        <v>107</v>
      </c>
      <c r="H88" s="8" t="s">
        <v>23</v>
      </c>
      <c r="I88" s="8" t="s">
        <v>71</v>
      </c>
      <c r="J88" s="8" t="s">
        <v>39</v>
      </c>
      <c r="K88" s="20">
        <v>3.7</v>
      </c>
      <c r="L88" s="8" t="s">
        <v>26</v>
      </c>
      <c r="M88" s="8" t="s">
        <v>29</v>
      </c>
      <c r="N88" s="8" t="s">
        <v>72</v>
      </c>
      <c r="O88" s="8" t="s">
        <v>26</v>
      </c>
      <c r="P88" s="8" t="s">
        <v>26</v>
      </c>
      <c r="Q88" s="10">
        <v>47</v>
      </c>
      <c r="R88" s="8" t="s">
        <v>35</v>
      </c>
      <c r="S88" s="8" t="s">
        <v>77</v>
      </c>
    </row>
    <row r="89" spans="1:19" x14ac:dyDescent="0.25">
      <c r="A89" s="18">
        <v>88</v>
      </c>
      <c r="B89" s="18">
        <v>52</v>
      </c>
      <c r="C89" s="8" t="s">
        <v>19</v>
      </c>
      <c r="D89" s="8" t="s">
        <v>73</v>
      </c>
      <c r="E89" s="8" t="s">
        <v>43</v>
      </c>
      <c r="F89" s="19">
        <v>53</v>
      </c>
      <c r="G89" s="8" t="s">
        <v>123</v>
      </c>
      <c r="H89" s="8" t="s">
        <v>45</v>
      </c>
      <c r="I89" s="8" t="s">
        <v>96</v>
      </c>
      <c r="J89" s="8" t="s">
        <v>58</v>
      </c>
      <c r="K89" s="20">
        <v>3.7</v>
      </c>
      <c r="L89" s="8" t="s">
        <v>26</v>
      </c>
      <c r="M89" s="8" t="s">
        <v>59</v>
      </c>
      <c r="N89" s="8" t="s">
        <v>72</v>
      </c>
      <c r="O89" s="8" t="s">
        <v>26</v>
      </c>
      <c r="P89" s="8" t="s">
        <v>26</v>
      </c>
      <c r="Q89" s="10">
        <v>44</v>
      </c>
      <c r="R89" s="8" t="s">
        <v>59</v>
      </c>
      <c r="S89" s="8" t="s">
        <v>30</v>
      </c>
    </row>
    <row r="90" spans="1:19" x14ac:dyDescent="0.25">
      <c r="A90" s="18">
        <v>89</v>
      </c>
      <c r="B90" s="18">
        <v>33</v>
      </c>
      <c r="C90" s="8" t="s">
        <v>19</v>
      </c>
      <c r="D90" s="8" t="s">
        <v>113</v>
      </c>
      <c r="E90" s="8" t="s">
        <v>21</v>
      </c>
      <c r="F90" s="19">
        <v>47</v>
      </c>
      <c r="G90" s="8" t="s">
        <v>52</v>
      </c>
      <c r="H90" s="8" t="s">
        <v>45</v>
      </c>
      <c r="I90" s="8" t="s">
        <v>121</v>
      </c>
      <c r="J90" s="8" t="s">
        <v>58</v>
      </c>
      <c r="K90" s="20">
        <v>3.5</v>
      </c>
      <c r="L90" s="8" t="s">
        <v>26</v>
      </c>
      <c r="M90" s="8" t="s">
        <v>27</v>
      </c>
      <c r="N90" s="8" t="s">
        <v>40</v>
      </c>
      <c r="O90" s="8" t="s">
        <v>26</v>
      </c>
      <c r="P90" s="8" t="s">
        <v>26</v>
      </c>
      <c r="Q90" s="10">
        <v>35</v>
      </c>
      <c r="R90" s="8" t="s">
        <v>27</v>
      </c>
      <c r="S90" s="8" t="s">
        <v>88</v>
      </c>
    </row>
    <row r="91" spans="1:19" x14ac:dyDescent="0.25">
      <c r="A91" s="18">
        <v>90</v>
      </c>
      <c r="B91" s="18">
        <v>47</v>
      </c>
      <c r="C91" s="8" t="s">
        <v>19</v>
      </c>
      <c r="D91" s="8" t="s">
        <v>102</v>
      </c>
      <c r="E91" s="8" t="s">
        <v>65</v>
      </c>
      <c r="F91" s="19">
        <v>83</v>
      </c>
      <c r="G91" s="8" t="s">
        <v>99</v>
      </c>
      <c r="H91" s="8" t="s">
        <v>92</v>
      </c>
      <c r="I91" s="8" t="s">
        <v>71</v>
      </c>
      <c r="J91" s="8" t="s">
        <v>58</v>
      </c>
      <c r="K91" s="20">
        <v>3.6</v>
      </c>
      <c r="L91" s="8" t="s">
        <v>26</v>
      </c>
      <c r="M91" s="8" t="s">
        <v>34</v>
      </c>
      <c r="N91" s="8" t="s">
        <v>47</v>
      </c>
      <c r="O91" s="8" t="s">
        <v>26</v>
      </c>
      <c r="P91" s="8" t="s">
        <v>26</v>
      </c>
      <c r="Q91" s="10">
        <v>15</v>
      </c>
      <c r="R91" s="8" t="s">
        <v>35</v>
      </c>
      <c r="S91" s="8" t="s">
        <v>60</v>
      </c>
    </row>
    <row r="92" spans="1:19" x14ac:dyDescent="0.25">
      <c r="A92" s="18">
        <v>91</v>
      </c>
      <c r="B92" s="18">
        <v>25</v>
      </c>
      <c r="C92" s="8" t="s">
        <v>19</v>
      </c>
      <c r="D92" s="8" t="s">
        <v>124</v>
      </c>
      <c r="E92" s="8" t="s">
        <v>69</v>
      </c>
      <c r="F92" s="19">
        <v>48</v>
      </c>
      <c r="G92" s="8" t="s">
        <v>131</v>
      </c>
      <c r="H92" s="8" t="s">
        <v>23</v>
      </c>
      <c r="I92" s="8" t="s">
        <v>84</v>
      </c>
      <c r="J92" s="8" t="s">
        <v>54</v>
      </c>
      <c r="K92" s="20">
        <v>2.9</v>
      </c>
      <c r="L92" s="8" t="s">
        <v>26</v>
      </c>
      <c r="M92" s="8" t="s">
        <v>29</v>
      </c>
      <c r="N92" s="8" t="s">
        <v>28</v>
      </c>
      <c r="O92" s="8" t="s">
        <v>26</v>
      </c>
      <c r="P92" s="8" t="s">
        <v>26</v>
      </c>
      <c r="Q92" s="10">
        <v>29</v>
      </c>
      <c r="R92" s="8" t="s">
        <v>27</v>
      </c>
      <c r="S92" s="8" t="s">
        <v>88</v>
      </c>
    </row>
    <row r="93" spans="1:19" x14ac:dyDescent="0.25">
      <c r="A93" s="18">
        <v>92</v>
      </c>
      <c r="B93" s="18">
        <v>44</v>
      </c>
      <c r="C93" s="8" t="s">
        <v>19</v>
      </c>
      <c r="D93" s="8" t="s">
        <v>119</v>
      </c>
      <c r="E93" s="8" t="s">
        <v>69</v>
      </c>
      <c r="F93" s="19">
        <v>99</v>
      </c>
      <c r="G93" s="8" t="s">
        <v>131</v>
      </c>
      <c r="H93" s="8" t="s">
        <v>38</v>
      </c>
      <c r="I93" s="8" t="s">
        <v>96</v>
      </c>
      <c r="J93" s="8" t="s">
        <v>25</v>
      </c>
      <c r="K93" s="20">
        <v>4.5999999999999996</v>
      </c>
      <c r="L93" s="8" t="s">
        <v>26</v>
      </c>
      <c r="M93" s="8" t="s">
        <v>46</v>
      </c>
      <c r="N93" s="8" t="s">
        <v>55</v>
      </c>
      <c r="O93" s="8" t="s">
        <v>26</v>
      </c>
      <c r="P93" s="8" t="s">
        <v>26</v>
      </c>
      <c r="Q93" s="10">
        <v>18</v>
      </c>
      <c r="R93" s="8" t="s">
        <v>27</v>
      </c>
      <c r="S93" s="8" t="s">
        <v>97</v>
      </c>
    </row>
    <row r="94" spans="1:19" x14ac:dyDescent="0.25">
      <c r="A94" s="18">
        <v>93</v>
      </c>
      <c r="B94" s="18">
        <v>61</v>
      </c>
      <c r="C94" s="8" t="s">
        <v>19</v>
      </c>
      <c r="D94" s="8" t="s">
        <v>102</v>
      </c>
      <c r="E94" s="8" t="s">
        <v>65</v>
      </c>
      <c r="F94" s="19">
        <v>87</v>
      </c>
      <c r="G94" s="8" t="s">
        <v>105</v>
      </c>
      <c r="H94" s="8" t="s">
        <v>45</v>
      </c>
      <c r="I94" s="8" t="s">
        <v>79</v>
      </c>
      <c r="J94" s="8" t="s">
        <v>25</v>
      </c>
      <c r="K94" s="20">
        <v>4.4000000000000004</v>
      </c>
      <c r="L94" s="8" t="s">
        <v>26</v>
      </c>
      <c r="M94" s="8" t="s">
        <v>35</v>
      </c>
      <c r="N94" s="8" t="s">
        <v>72</v>
      </c>
      <c r="O94" s="8" t="s">
        <v>26</v>
      </c>
      <c r="P94" s="8" t="s">
        <v>26</v>
      </c>
      <c r="Q94" s="10">
        <v>13</v>
      </c>
      <c r="R94" s="8" t="s">
        <v>29</v>
      </c>
      <c r="S94" s="8" t="s">
        <v>97</v>
      </c>
    </row>
    <row r="95" spans="1:19" x14ac:dyDescent="0.25">
      <c r="A95" s="18">
        <v>94</v>
      </c>
      <c r="B95" s="18">
        <v>37</v>
      </c>
      <c r="C95" s="8" t="s">
        <v>19</v>
      </c>
      <c r="D95" s="8" t="s">
        <v>31</v>
      </c>
      <c r="E95" s="8" t="s">
        <v>21</v>
      </c>
      <c r="F95" s="19">
        <v>62</v>
      </c>
      <c r="G95" s="8" t="s">
        <v>103</v>
      </c>
      <c r="H95" s="8" t="s">
        <v>45</v>
      </c>
      <c r="I95" s="8" t="s">
        <v>75</v>
      </c>
      <c r="J95" s="8" t="s">
        <v>58</v>
      </c>
      <c r="K95" s="20">
        <v>4.5</v>
      </c>
      <c r="L95" s="8" t="s">
        <v>26</v>
      </c>
      <c r="M95" s="8" t="s">
        <v>46</v>
      </c>
      <c r="N95" s="8" t="s">
        <v>55</v>
      </c>
      <c r="O95" s="8" t="s">
        <v>26</v>
      </c>
      <c r="P95" s="8" t="s">
        <v>26</v>
      </c>
      <c r="Q95" s="10">
        <v>46</v>
      </c>
      <c r="R95" s="8" t="s">
        <v>27</v>
      </c>
      <c r="S95" s="8" t="s">
        <v>41</v>
      </c>
    </row>
    <row r="96" spans="1:19" x14ac:dyDescent="0.25">
      <c r="A96" s="18">
        <v>95</v>
      </c>
      <c r="B96" s="18">
        <v>58</v>
      </c>
      <c r="C96" s="8" t="s">
        <v>19</v>
      </c>
      <c r="D96" s="8" t="s">
        <v>87</v>
      </c>
      <c r="E96" s="8" t="s">
        <v>21</v>
      </c>
      <c r="F96" s="19">
        <v>76</v>
      </c>
      <c r="G96" s="8" t="s">
        <v>107</v>
      </c>
      <c r="H96" s="8" t="s">
        <v>38</v>
      </c>
      <c r="I96" s="8" t="s">
        <v>67</v>
      </c>
      <c r="J96" s="8" t="s">
        <v>39</v>
      </c>
      <c r="K96" s="20">
        <v>4.5999999999999996</v>
      </c>
      <c r="L96" s="8" t="s">
        <v>26</v>
      </c>
      <c r="M96" s="8" t="s">
        <v>34</v>
      </c>
      <c r="N96" s="8" t="s">
        <v>40</v>
      </c>
      <c r="O96" s="8" t="s">
        <v>26</v>
      </c>
      <c r="P96" s="8" t="s">
        <v>26</v>
      </c>
      <c r="Q96" s="10">
        <v>28</v>
      </c>
      <c r="R96" s="8" t="s">
        <v>27</v>
      </c>
      <c r="S96" s="8" t="s">
        <v>41</v>
      </c>
    </row>
    <row r="97" spans="1:19" x14ac:dyDescent="0.25">
      <c r="A97" s="18">
        <v>96</v>
      </c>
      <c r="B97" s="18">
        <v>37</v>
      </c>
      <c r="C97" s="8" t="s">
        <v>19</v>
      </c>
      <c r="D97" s="8" t="s">
        <v>51</v>
      </c>
      <c r="E97" s="8" t="s">
        <v>43</v>
      </c>
      <c r="F97" s="19">
        <v>100</v>
      </c>
      <c r="G97" s="8" t="s">
        <v>70</v>
      </c>
      <c r="H97" s="8" t="s">
        <v>23</v>
      </c>
      <c r="I97" s="8" t="s">
        <v>71</v>
      </c>
      <c r="J97" s="8" t="s">
        <v>58</v>
      </c>
      <c r="K97" s="20">
        <v>3.8</v>
      </c>
      <c r="L97" s="8" t="s">
        <v>26</v>
      </c>
      <c r="M97" s="8" t="s">
        <v>46</v>
      </c>
      <c r="N97" s="8" t="s">
        <v>40</v>
      </c>
      <c r="O97" s="8" t="s">
        <v>26</v>
      </c>
      <c r="P97" s="8" t="s">
        <v>26</v>
      </c>
      <c r="Q97" s="10">
        <v>48</v>
      </c>
      <c r="R97" s="8" t="s">
        <v>46</v>
      </c>
      <c r="S97" s="8" t="s">
        <v>88</v>
      </c>
    </row>
    <row r="98" spans="1:19" x14ac:dyDescent="0.25">
      <c r="A98" s="18">
        <v>97</v>
      </c>
      <c r="B98" s="18">
        <v>32</v>
      </c>
      <c r="C98" s="8" t="s">
        <v>19</v>
      </c>
      <c r="D98" s="8" t="s">
        <v>143</v>
      </c>
      <c r="E98" s="8" t="s">
        <v>69</v>
      </c>
      <c r="F98" s="19">
        <v>73</v>
      </c>
      <c r="G98" s="8" t="s">
        <v>80</v>
      </c>
      <c r="H98" s="8" t="s">
        <v>38</v>
      </c>
      <c r="I98" s="8" t="s">
        <v>81</v>
      </c>
      <c r="J98" s="8" t="s">
        <v>39</v>
      </c>
      <c r="K98" s="20">
        <v>3.6</v>
      </c>
      <c r="L98" s="8" t="s">
        <v>26</v>
      </c>
      <c r="M98" s="8" t="s">
        <v>29</v>
      </c>
      <c r="N98" s="8" t="s">
        <v>28</v>
      </c>
      <c r="O98" s="8" t="s">
        <v>26</v>
      </c>
      <c r="P98" s="8" t="s">
        <v>26</v>
      </c>
      <c r="Q98" s="10">
        <v>43</v>
      </c>
      <c r="R98" s="8" t="s">
        <v>29</v>
      </c>
      <c r="S98" s="8" t="s">
        <v>97</v>
      </c>
    </row>
    <row r="99" spans="1:19" x14ac:dyDescent="0.25">
      <c r="A99" s="18">
        <v>98</v>
      </c>
      <c r="B99" s="18">
        <v>21</v>
      </c>
      <c r="C99" s="8" t="s">
        <v>19</v>
      </c>
      <c r="D99" s="8" t="s">
        <v>73</v>
      </c>
      <c r="E99" s="8" t="s">
        <v>43</v>
      </c>
      <c r="F99" s="19">
        <v>92</v>
      </c>
      <c r="G99" s="8" t="s">
        <v>141</v>
      </c>
      <c r="H99" s="8" t="s">
        <v>45</v>
      </c>
      <c r="I99" s="8" t="s">
        <v>86</v>
      </c>
      <c r="J99" s="8" t="s">
        <v>25</v>
      </c>
      <c r="K99" s="20">
        <v>4.8</v>
      </c>
      <c r="L99" s="8" t="s">
        <v>26</v>
      </c>
      <c r="M99" s="8" t="s">
        <v>46</v>
      </c>
      <c r="N99" s="8" t="s">
        <v>76</v>
      </c>
      <c r="O99" s="8" t="s">
        <v>26</v>
      </c>
      <c r="P99" s="8" t="s">
        <v>26</v>
      </c>
      <c r="Q99" s="10">
        <v>37</v>
      </c>
      <c r="R99" s="8" t="s">
        <v>35</v>
      </c>
      <c r="S99" s="8" t="s">
        <v>50</v>
      </c>
    </row>
    <row r="100" spans="1:19" x14ac:dyDescent="0.25">
      <c r="A100" s="18">
        <v>99</v>
      </c>
      <c r="B100" s="18">
        <v>20</v>
      </c>
      <c r="C100" s="8" t="s">
        <v>19</v>
      </c>
      <c r="D100" s="8" t="s">
        <v>36</v>
      </c>
      <c r="E100" s="8" t="s">
        <v>21</v>
      </c>
      <c r="F100" s="19">
        <v>67</v>
      </c>
      <c r="G100" s="8" t="s">
        <v>85</v>
      </c>
      <c r="H100" s="8" t="s">
        <v>92</v>
      </c>
      <c r="I100" s="8" t="s">
        <v>86</v>
      </c>
      <c r="J100" s="8" t="s">
        <v>39</v>
      </c>
      <c r="K100" s="20">
        <v>2.6</v>
      </c>
      <c r="L100" s="8" t="s">
        <v>26</v>
      </c>
      <c r="M100" s="8" t="s">
        <v>35</v>
      </c>
      <c r="N100" s="8" t="s">
        <v>47</v>
      </c>
      <c r="O100" s="8" t="s">
        <v>26</v>
      </c>
      <c r="P100" s="8" t="s">
        <v>26</v>
      </c>
      <c r="Q100" s="10">
        <v>20</v>
      </c>
      <c r="R100" s="8" t="s">
        <v>34</v>
      </c>
      <c r="S100" s="8" t="s">
        <v>50</v>
      </c>
    </row>
    <row r="101" spans="1:19" x14ac:dyDescent="0.25">
      <c r="A101" s="18">
        <v>100</v>
      </c>
      <c r="B101" s="18">
        <v>26</v>
      </c>
      <c r="C101" s="8" t="s">
        <v>19</v>
      </c>
      <c r="D101" s="8" t="s">
        <v>104</v>
      </c>
      <c r="E101" s="8" t="s">
        <v>21</v>
      </c>
      <c r="F101" s="19">
        <v>40</v>
      </c>
      <c r="G101" s="8" t="s">
        <v>70</v>
      </c>
      <c r="H101" s="8" t="s">
        <v>92</v>
      </c>
      <c r="I101" s="8" t="s">
        <v>126</v>
      </c>
      <c r="J101" s="8" t="s">
        <v>54</v>
      </c>
      <c r="K101" s="20">
        <v>3.7</v>
      </c>
      <c r="L101" s="8" t="s">
        <v>26</v>
      </c>
      <c r="M101" s="8" t="s">
        <v>35</v>
      </c>
      <c r="N101" s="8" t="s">
        <v>28</v>
      </c>
      <c r="O101" s="8" t="s">
        <v>26</v>
      </c>
      <c r="P101" s="8" t="s">
        <v>26</v>
      </c>
      <c r="Q101" s="10">
        <v>33</v>
      </c>
      <c r="R101" s="8" t="s">
        <v>59</v>
      </c>
      <c r="S101" s="8" t="s">
        <v>60</v>
      </c>
    </row>
    <row r="102" spans="1:19" x14ac:dyDescent="0.25">
      <c r="A102" s="18">
        <v>101</v>
      </c>
      <c r="B102" s="18">
        <v>62</v>
      </c>
      <c r="C102" s="8" t="s">
        <v>19</v>
      </c>
      <c r="D102" s="8" t="s">
        <v>89</v>
      </c>
      <c r="E102" s="8" t="s">
        <v>69</v>
      </c>
      <c r="F102" s="19">
        <v>98</v>
      </c>
      <c r="G102" s="8" t="s">
        <v>147</v>
      </c>
      <c r="H102" s="8" t="s">
        <v>45</v>
      </c>
      <c r="I102" s="8" t="s">
        <v>33</v>
      </c>
      <c r="J102" s="8" t="s">
        <v>58</v>
      </c>
      <c r="K102" s="20">
        <v>2.7</v>
      </c>
      <c r="L102" s="8" t="s">
        <v>26</v>
      </c>
      <c r="M102" s="8" t="s">
        <v>46</v>
      </c>
      <c r="N102" s="8" t="s">
        <v>28</v>
      </c>
      <c r="O102" s="8" t="s">
        <v>26</v>
      </c>
      <c r="P102" s="8" t="s">
        <v>26</v>
      </c>
      <c r="Q102" s="10">
        <v>31</v>
      </c>
      <c r="R102" s="8" t="s">
        <v>35</v>
      </c>
      <c r="S102" s="8" t="s">
        <v>30</v>
      </c>
    </row>
    <row r="103" spans="1:19" x14ac:dyDescent="0.25">
      <c r="A103" s="18">
        <v>102</v>
      </c>
      <c r="B103" s="18">
        <v>27</v>
      </c>
      <c r="C103" s="8" t="s">
        <v>19</v>
      </c>
      <c r="D103" s="8" t="s">
        <v>64</v>
      </c>
      <c r="E103" s="8" t="s">
        <v>65</v>
      </c>
      <c r="F103" s="19">
        <v>85</v>
      </c>
      <c r="G103" s="8" t="s">
        <v>114</v>
      </c>
      <c r="H103" s="8" t="s">
        <v>92</v>
      </c>
      <c r="I103" s="8" t="s">
        <v>53</v>
      </c>
      <c r="J103" s="8" t="s">
        <v>39</v>
      </c>
      <c r="K103" s="20">
        <v>4.5999999999999996</v>
      </c>
      <c r="L103" s="8" t="s">
        <v>26</v>
      </c>
      <c r="M103" s="8" t="s">
        <v>29</v>
      </c>
      <c r="N103" s="8" t="s">
        <v>28</v>
      </c>
      <c r="O103" s="8" t="s">
        <v>26</v>
      </c>
      <c r="P103" s="8" t="s">
        <v>26</v>
      </c>
      <c r="Q103" s="10">
        <v>50</v>
      </c>
      <c r="R103" s="8" t="s">
        <v>27</v>
      </c>
      <c r="S103" s="8" t="s">
        <v>77</v>
      </c>
    </row>
    <row r="104" spans="1:19" x14ac:dyDescent="0.25">
      <c r="A104" s="18">
        <v>103</v>
      </c>
      <c r="B104" s="18">
        <v>51</v>
      </c>
      <c r="C104" s="8" t="s">
        <v>19</v>
      </c>
      <c r="D104" s="8" t="s">
        <v>125</v>
      </c>
      <c r="E104" s="8" t="s">
        <v>21</v>
      </c>
      <c r="F104" s="19">
        <v>67</v>
      </c>
      <c r="G104" s="8" t="s">
        <v>101</v>
      </c>
      <c r="H104" s="8" t="s">
        <v>23</v>
      </c>
      <c r="I104" s="8" t="s">
        <v>84</v>
      </c>
      <c r="J104" s="8" t="s">
        <v>25</v>
      </c>
      <c r="K104" s="20">
        <v>4.8</v>
      </c>
      <c r="L104" s="8" t="s">
        <v>26</v>
      </c>
      <c r="M104" s="8" t="s">
        <v>27</v>
      </c>
      <c r="N104" s="8" t="s">
        <v>47</v>
      </c>
      <c r="O104" s="8" t="s">
        <v>26</v>
      </c>
      <c r="P104" s="8" t="s">
        <v>26</v>
      </c>
      <c r="Q104" s="10">
        <v>35</v>
      </c>
      <c r="R104" s="8" t="s">
        <v>27</v>
      </c>
      <c r="S104" s="8" t="s">
        <v>60</v>
      </c>
    </row>
    <row r="105" spans="1:19" x14ac:dyDescent="0.25">
      <c r="A105" s="18">
        <v>104</v>
      </c>
      <c r="B105" s="18">
        <v>54</v>
      </c>
      <c r="C105" s="8" t="s">
        <v>19</v>
      </c>
      <c r="D105" s="8" t="s">
        <v>137</v>
      </c>
      <c r="E105" s="8" t="s">
        <v>43</v>
      </c>
      <c r="F105" s="19">
        <v>89</v>
      </c>
      <c r="G105" s="8" t="s">
        <v>66</v>
      </c>
      <c r="H105" s="8" t="s">
        <v>23</v>
      </c>
      <c r="I105" s="8" t="s">
        <v>108</v>
      </c>
      <c r="J105" s="8" t="s">
        <v>25</v>
      </c>
      <c r="K105" s="20">
        <v>4</v>
      </c>
      <c r="L105" s="8" t="s">
        <v>26</v>
      </c>
      <c r="M105" s="8" t="s">
        <v>59</v>
      </c>
      <c r="N105" s="8" t="s">
        <v>47</v>
      </c>
      <c r="O105" s="8" t="s">
        <v>26</v>
      </c>
      <c r="P105" s="8" t="s">
        <v>26</v>
      </c>
      <c r="Q105" s="10">
        <v>22</v>
      </c>
      <c r="R105" s="8" t="s">
        <v>29</v>
      </c>
      <c r="S105" s="8" t="s">
        <v>77</v>
      </c>
    </row>
    <row r="106" spans="1:19" x14ac:dyDescent="0.25">
      <c r="A106" s="18">
        <v>105</v>
      </c>
      <c r="B106" s="18">
        <v>55</v>
      </c>
      <c r="C106" s="8" t="s">
        <v>19</v>
      </c>
      <c r="D106" s="8" t="s">
        <v>89</v>
      </c>
      <c r="E106" s="8" t="s">
        <v>69</v>
      </c>
      <c r="F106" s="19">
        <v>24</v>
      </c>
      <c r="G106" s="8" t="s">
        <v>83</v>
      </c>
      <c r="H106" s="8" t="s">
        <v>23</v>
      </c>
      <c r="I106" s="8" t="s">
        <v>71</v>
      </c>
      <c r="J106" s="8" t="s">
        <v>39</v>
      </c>
      <c r="K106" s="20">
        <v>4.4000000000000004</v>
      </c>
      <c r="L106" s="8" t="s">
        <v>26</v>
      </c>
      <c r="M106" s="8" t="s">
        <v>34</v>
      </c>
      <c r="N106" s="8" t="s">
        <v>72</v>
      </c>
      <c r="O106" s="8" t="s">
        <v>26</v>
      </c>
      <c r="P106" s="8" t="s">
        <v>26</v>
      </c>
      <c r="Q106" s="10">
        <v>1</v>
      </c>
      <c r="R106" s="8" t="s">
        <v>46</v>
      </c>
      <c r="S106" s="8" t="s">
        <v>88</v>
      </c>
    </row>
    <row r="107" spans="1:19" x14ac:dyDescent="0.25">
      <c r="A107" s="18">
        <v>106</v>
      </c>
      <c r="B107" s="18">
        <v>69</v>
      </c>
      <c r="C107" s="8" t="s">
        <v>19</v>
      </c>
      <c r="D107" s="8" t="s">
        <v>132</v>
      </c>
      <c r="E107" s="8" t="s">
        <v>69</v>
      </c>
      <c r="F107" s="19">
        <v>96</v>
      </c>
      <c r="G107" s="8" t="s">
        <v>85</v>
      </c>
      <c r="H107" s="8" t="s">
        <v>45</v>
      </c>
      <c r="I107" s="8" t="s">
        <v>63</v>
      </c>
      <c r="J107" s="8" t="s">
        <v>58</v>
      </c>
      <c r="K107" s="20">
        <v>3.6</v>
      </c>
      <c r="L107" s="8" t="s">
        <v>26</v>
      </c>
      <c r="M107" s="8" t="s">
        <v>34</v>
      </c>
      <c r="N107" s="8" t="s">
        <v>47</v>
      </c>
      <c r="O107" s="8" t="s">
        <v>26</v>
      </c>
      <c r="P107" s="8" t="s">
        <v>26</v>
      </c>
      <c r="Q107" s="10">
        <v>4</v>
      </c>
      <c r="R107" s="8" t="s">
        <v>34</v>
      </c>
      <c r="S107" s="8" t="s">
        <v>50</v>
      </c>
    </row>
    <row r="108" spans="1:19" x14ac:dyDescent="0.25">
      <c r="A108" s="18">
        <v>107</v>
      </c>
      <c r="B108" s="18">
        <v>64</v>
      </c>
      <c r="C108" s="8" t="s">
        <v>19</v>
      </c>
      <c r="D108" s="8" t="s">
        <v>102</v>
      </c>
      <c r="E108" s="8" t="s">
        <v>65</v>
      </c>
      <c r="F108" s="19">
        <v>35</v>
      </c>
      <c r="G108" s="8" t="s">
        <v>148</v>
      </c>
      <c r="H108" s="8" t="s">
        <v>23</v>
      </c>
      <c r="I108" s="8" t="s">
        <v>53</v>
      </c>
      <c r="J108" s="8" t="s">
        <v>54</v>
      </c>
      <c r="K108" s="20">
        <v>3.7</v>
      </c>
      <c r="L108" s="8" t="s">
        <v>26</v>
      </c>
      <c r="M108" s="8" t="s">
        <v>35</v>
      </c>
      <c r="N108" s="8" t="s">
        <v>55</v>
      </c>
      <c r="O108" s="8" t="s">
        <v>26</v>
      </c>
      <c r="P108" s="8" t="s">
        <v>26</v>
      </c>
      <c r="Q108" s="10">
        <v>31</v>
      </c>
      <c r="R108" s="8" t="s">
        <v>27</v>
      </c>
      <c r="S108" s="8" t="s">
        <v>88</v>
      </c>
    </row>
    <row r="109" spans="1:19" x14ac:dyDescent="0.25">
      <c r="A109" s="18">
        <v>108</v>
      </c>
      <c r="B109" s="18">
        <v>28</v>
      </c>
      <c r="C109" s="8" t="s">
        <v>19</v>
      </c>
      <c r="D109" s="8" t="s">
        <v>51</v>
      </c>
      <c r="E109" s="8" t="s">
        <v>43</v>
      </c>
      <c r="F109" s="19">
        <v>67</v>
      </c>
      <c r="G109" s="8" t="s">
        <v>128</v>
      </c>
      <c r="H109" s="8" t="s">
        <v>23</v>
      </c>
      <c r="I109" s="8" t="s">
        <v>79</v>
      </c>
      <c r="J109" s="8" t="s">
        <v>25</v>
      </c>
      <c r="K109" s="20">
        <v>3.1</v>
      </c>
      <c r="L109" s="8" t="s">
        <v>26</v>
      </c>
      <c r="M109" s="8" t="s">
        <v>35</v>
      </c>
      <c r="N109" s="8" t="s">
        <v>47</v>
      </c>
      <c r="O109" s="8" t="s">
        <v>26</v>
      </c>
      <c r="P109" s="8" t="s">
        <v>26</v>
      </c>
      <c r="Q109" s="10">
        <v>46</v>
      </c>
      <c r="R109" s="8" t="s">
        <v>46</v>
      </c>
      <c r="S109" s="8" t="s">
        <v>30</v>
      </c>
    </row>
    <row r="110" spans="1:19" x14ac:dyDescent="0.25">
      <c r="A110" s="18">
        <v>109</v>
      </c>
      <c r="B110" s="18">
        <v>70</v>
      </c>
      <c r="C110" s="8" t="s">
        <v>19</v>
      </c>
      <c r="D110" s="8" t="s">
        <v>125</v>
      </c>
      <c r="E110" s="8" t="s">
        <v>21</v>
      </c>
      <c r="F110" s="19">
        <v>79</v>
      </c>
      <c r="G110" s="8" t="s">
        <v>57</v>
      </c>
      <c r="H110" s="8" t="s">
        <v>23</v>
      </c>
      <c r="I110" s="8" t="s">
        <v>75</v>
      </c>
      <c r="J110" s="8" t="s">
        <v>39</v>
      </c>
      <c r="K110" s="20">
        <v>3.4</v>
      </c>
      <c r="L110" s="8" t="s">
        <v>26</v>
      </c>
      <c r="M110" s="8" t="s">
        <v>34</v>
      </c>
      <c r="N110" s="8" t="s">
        <v>47</v>
      </c>
      <c r="O110" s="8" t="s">
        <v>26</v>
      </c>
      <c r="P110" s="8" t="s">
        <v>26</v>
      </c>
      <c r="Q110" s="10">
        <v>32</v>
      </c>
      <c r="R110" s="8" t="s">
        <v>34</v>
      </c>
      <c r="S110" s="8" t="s">
        <v>77</v>
      </c>
    </row>
    <row r="111" spans="1:19" x14ac:dyDescent="0.25">
      <c r="A111" s="18">
        <v>110</v>
      </c>
      <c r="B111" s="18">
        <v>58</v>
      </c>
      <c r="C111" s="8" t="s">
        <v>19</v>
      </c>
      <c r="D111" s="8" t="s">
        <v>113</v>
      </c>
      <c r="E111" s="8" t="s">
        <v>21</v>
      </c>
      <c r="F111" s="19">
        <v>85</v>
      </c>
      <c r="G111" s="8" t="s">
        <v>90</v>
      </c>
      <c r="H111" s="8" t="s">
        <v>45</v>
      </c>
      <c r="I111" s="8" t="s">
        <v>84</v>
      </c>
      <c r="J111" s="8" t="s">
        <v>39</v>
      </c>
      <c r="K111" s="20">
        <v>2.6</v>
      </c>
      <c r="L111" s="8" t="s">
        <v>26</v>
      </c>
      <c r="M111" s="8" t="s">
        <v>35</v>
      </c>
      <c r="N111" s="8" t="s">
        <v>47</v>
      </c>
      <c r="O111" s="8" t="s">
        <v>26</v>
      </c>
      <c r="P111" s="8" t="s">
        <v>26</v>
      </c>
      <c r="Q111" s="10">
        <v>43</v>
      </c>
      <c r="R111" s="8" t="s">
        <v>34</v>
      </c>
      <c r="S111" s="8" t="s">
        <v>30</v>
      </c>
    </row>
    <row r="112" spans="1:19" x14ac:dyDescent="0.25">
      <c r="A112" s="18">
        <v>111</v>
      </c>
      <c r="B112" s="18">
        <v>56</v>
      </c>
      <c r="C112" s="8" t="s">
        <v>19</v>
      </c>
      <c r="D112" s="8" t="s">
        <v>132</v>
      </c>
      <c r="E112" s="8" t="s">
        <v>69</v>
      </c>
      <c r="F112" s="19">
        <v>26</v>
      </c>
      <c r="G112" s="8" t="s">
        <v>85</v>
      </c>
      <c r="H112" s="8" t="s">
        <v>45</v>
      </c>
      <c r="I112" s="8" t="s">
        <v>94</v>
      </c>
      <c r="J112" s="8" t="s">
        <v>54</v>
      </c>
      <c r="K112" s="20">
        <v>4</v>
      </c>
      <c r="L112" s="8" t="s">
        <v>26</v>
      </c>
      <c r="M112" s="8" t="s">
        <v>34</v>
      </c>
      <c r="N112" s="8" t="s">
        <v>55</v>
      </c>
      <c r="O112" s="8" t="s">
        <v>26</v>
      </c>
      <c r="P112" s="8" t="s">
        <v>26</v>
      </c>
      <c r="Q112" s="10">
        <v>26</v>
      </c>
      <c r="R112" s="8" t="s">
        <v>29</v>
      </c>
      <c r="S112" s="8" t="s">
        <v>30</v>
      </c>
    </row>
    <row r="113" spans="1:19" x14ac:dyDescent="0.25">
      <c r="A113" s="18">
        <v>112</v>
      </c>
      <c r="B113" s="18">
        <v>26</v>
      </c>
      <c r="C113" s="8" t="s">
        <v>19</v>
      </c>
      <c r="D113" s="8" t="s">
        <v>133</v>
      </c>
      <c r="E113" s="8" t="s">
        <v>69</v>
      </c>
      <c r="F113" s="19">
        <v>75</v>
      </c>
      <c r="G113" s="8" t="s">
        <v>37</v>
      </c>
      <c r="H113" s="8" t="s">
        <v>23</v>
      </c>
      <c r="I113" s="8" t="s">
        <v>75</v>
      </c>
      <c r="J113" s="8" t="s">
        <v>54</v>
      </c>
      <c r="K113" s="20">
        <v>5</v>
      </c>
      <c r="L113" s="8" t="s">
        <v>26</v>
      </c>
      <c r="M113" s="8" t="s">
        <v>46</v>
      </c>
      <c r="N113" s="8" t="s">
        <v>40</v>
      </c>
      <c r="O113" s="8" t="s">
        <v>26</v>
      </c>
      <c r="P113" s="8" t="s">
        <v>26</v>
      </c>
      <c r="Q113" s="10">
        <v>9</v>
      </c>
      <c r="R113" s="8" t="s">
        <v>27</v>
      </c>
      <c r="S113" s="8" t="s">
        <v>50</v>
      </c>
    </row>
    <row r="114" spans="1:19" x14ac:dyDescent="0.25">
      <c r="A114" s="18">
        <v>113</v>
      </c>
      <c r="B114" s="18">
        <v>37</v>
      </c>
      <c r="C114" s="8" t="s">
        <v>19</v>
      </c>
      <c r="D114" s="8" t="s">
        <v>143</v>
      </c>
      <c r="E114" s="8" t="s">
        <v>69</v>
      </c>
      <c r="F114" s="19">
        <v>65</v>
      </c>
      <c r="G114" s="8" t="s">
        <v>103</v>
      </c>
      <c r="H114" s="8" t="s">
        <v>45</v>
      </c>
      <c r="I114" s="8" t="s">
        <v>108</v>
      </c>
      <c r="J114" s="8" t="s">
        <v>39</v>
      </c>
      <c r="K114" s="20">
        <v>4.3</v>
      </c>
      <c r="L114" s="8" t="s">
        <v>26</v>
      </c>
      <c r="M114" s="8" t="s">
        <v>27</v>
      </c>
      <c r="N114" s="8" t="s">
        <v>40</v>
      </c>
      <c r="O114" s="8" t="s">
        <v>26</v>
      </c>
      <c r="P114" s="8" t="s">
        <v>26</v>
      </c>
      <c r="Q114" s="10">
        <v>28</v>
      </c>
      <c r="R114" s="8" t="s">
        <v>46</v>
      </c>
      <c r="S114" s="8" t="s">
        <v>77</v>
      </c>
    </row>
    <row r="115" spans="1:19" x14ac:dyDescent="0.25">
      <c r="A115" s="18">
        <v>114</v>
      </c>
      <c r="B115" s="18">
        <v>44</v>
      </c>
      <c r="C115" s="8" t="s">
        <v>19</v>
      </c>
      <c r="D115" s="8" t="s">
        <v>124</v>
      </c>
      <c r="E115" s="8" t="s">
        <v>69</v>
      </c>
      <c r="F115" s="19">
        <v>54</v>
      </c>
      <c r="G115" s="8" t="s">
        <v>127</v>
      </c>
      <c r="H115" s="8" t="s">
        <v>23</v>
      </c>
      <c r="I115" s="8" t="s">
        <v>33</v>
      </c>
      <c r="J115" s="8" t="s">
        <v>25</v>
      </c>
      <c r="K115" s="20">
        <v>3.1</v>
      </c>
      <c r="L115" s="8" t="s">
        <v>26</v>
      </c>
      <c r="M115" s="8" t="s">
        <v>59</v>
      </c>
      <c r="N115" s="8" t="s">
        <v>47</v>
      </c>
      <c r="O115" s="8" t="s">
        <v>26</v>
      </c>
      <c r="P115" s="8" t="s">
        <v>26</v>
      </c>
      <c r="Q115" s="10">
        <v>20</v>
      </c>
      <c r="R115" s="8" t="s">
        <v>46</v>
      </c>
      <c r="S115" s="8" t="s">
        <v>60</v>
      </c>
    </row>
    <row r="116" spans="1:19" x14ac:dyDescent="0.25">
      <c r="A116" s="18">
        <v>115</v>
      </c>
      <c r="B116" s="18">
        <v>70</v>
      </c>
      <c r="C116" s="8" t="s">
        <v>19</v>
      </c>
      <c r="D116" s="8" t="s">
        <v>64</v>
      </c>
      <c r="E116" s="8" t="s">
        <v>65</v>
      </c>
      <c r="F116" s="19">
        <v>95</v>
      </c>
      <c r="G116" s="8" t="s">
        <v>37</v>
      </c>
      <c r="H116" s="8" t="s">
        <v>38</v>
      </c>
      <c r="I116" s="8" t="s">
        <v>144</v>
      </c>
      <c r="J116" s="8" t="s">
        <v>54</v>
      </c>
      <c r="K116" s="20">
        <v>3.7</v>
      </c>
      <c r="L116" s="8" t="s">
        <v>26</v>
      </c>
      <c r="M116" s="8" t="s">
        <v>29</v>
      </c>
      <c r="N116" s="8" t="s">
        <v>76</v>
      </c>
      <c r="O116" s="8" t="s">
        <v>26</v>
      </c>
      <c r="P116" s="8" t="s">
        <v>26</v>
      </c>
      <c r="Q116" s="10">
        <v>9</v>
      </c>
      <c r="R116" s="8" t="s">
        <v>35</v>
      </c>
      <c r="S116" s="8" t="s">
        <v>41</v>
      </c>
    </row>
    <row r="117" spans="1:19" x14ac:dyDescent="0.25">
      <c r="A117" s="18">
        <v>116</v>
      </c>
      <c r="B117" s="18">
        <v>53</v>
      </c>
      <c r="C117" s="8" t="s">
        <v>19</v>
      </c>
      <c r="D117" s="8" t="s">
        <v>87</v>
      </c>
      <c r="E117" s="8" t="s">
        <v>21</v>
      </c>
      <c r="F117" s="19">
        <v>94</v>
      </c>
      <c r="G117" s="8" t="s">
        <v>52</v>
      </c>
      <c r="H117" s="8" t="s">
        <v>45</v>
      </c>
      <c r="I117" s="8" t="s">
        <v>24</v>
      </c>
      <c r="J117" s="8" t="s">
        <v>39</v>
      </c>
      <c r="K117" s="20">
        <v>3.8</v>
      </c>
      <c r="L117" s="8" t="s">
        <v>26</v>
      </c>
      <c r="M117" s="8" t="s">
        <v>35</v>
      </c>
      <c r="N117" s="8" t="s">
        <v>55</v>
      </c>
      <c r="O117" s="8" t="s">
        <v>26</v>
      </c>
      <c r="P117" s="8" t="s">
        <v>26</v>
      </c>
      <c r="Q117" s="10">
        <v>48</v>
      </c>
      <c r="R117" s="8" t="s">
        <v>59</v>
      </c>
      <c r="S117" s="8" t="s">
        <v>97</v>
      </c>
    </row>
    <row r="118" spans="1:19" x14ac:dyDescent="0.25">
      <c r="A118" s="18">
        <v>117</v>
      </c>
      <c r="B118" s="18">
        <v>55</v>
      </c>
      <c r="C118" s="8" t="s">
        <v>19</v>
      </c>
      <c r="D118" s="8" t="s">
        <v>73</v>
      </c>
      <c r="E118" s="8" t="s">
        <v>43</v>
      </c>
      <c r="F118" s="19">
        <v>86</v>
      </c>
      <c r="G118" s="8" t="s">
        <v>141</v>
      </c>
      <c r="H118" s="8" t="s">
        <v>38</v>
      </c>
      <c r="I118" s="8" t="s">
        <v>144</v>
      </c>
      <c r="J118" s="8" t="s">
        <v>39</v>
      </c>
      <c r="K118" s="20">
        <v>3.4</v>
      </c>
      <c r="L118" s="8" t="s">
        <v>26</v>
      </c>
      <c r="M118" s="8" t="s">
        <v>46</v>
      </c>
      <c r="N118" s="8" t="s">
        <v>40</v>
      </c>
      <c r="O118" s="8" t="s">
        <v>26</v>
      </c>
      <c r="P118" s="8" t="s">
        <v>26</v>
      </c>
      <c r="Q118" s="10">
        <v>12</v>
      </c>
      <c r="R118" s="8" t="s">
        <v>29</v>
      </c>
      <c r="S118" s="8" t="s">
        <v>50</v>
      </c>
    </row>
    <row r="119" spans="1:19" x14ac:dyDescent="0.25">
      <c r="A119" s="18">
        <v>118</v>
      </c>
      <c r="B119" s="18">
        <v>50</v>
      </c>
      <c r="C119" s="8" t="s">
        <v>19</v>
      </c>
      <c r="D119" s="8" t="s">
        <v>42</v>
      </c>
      <c r="E119" s="8" t="s">
        <v>43</v>
      </c>
      <c r="F119" s="19">
        <v>32</v>
      </c>
      <c r="G119" s="8" t="s">
        <v>147</v>
      </c>
      <c r="H119" s="8" t="s">
        <v>23</v>
      </c>
      <c r="I119" s="8" t="s">
        <v>134</v>
      </c>
      <c r="J119" s="8" t="s">
        <v>54</v>
      </c>
      <c r="K119" s="20">
        <v>4.5999999999999996</v>
      </c>
      <c r="L119" s="8" t="s">
        <v>26</v>
      </c>
      <c r="M119" s="8" t="s">
        <v>34</v>
      </c>
      <c r="N119" s="8" t="s">
        <v>28</v>
      </c>
      <c r="O119" s="8" t="s">
        <v>26</v>
      </c>
      <c r="P119" s="8" t="s">
        <v>26</v>
      </c>
      <c r="Q119" s="10">
        <v>29</v>
      </c>
      <c r="R119" s="8" t="s">
        <v>35</v>
      </c>
      <c r="S119" s="8" t="s">
        <v>30</v>
      </c>
    </row>
    <row r="120" spans="1:19" x14ac:dyDescent="0.25">
      <c r="A120" s="18">
        <v>119</v>
      </c>
      <c r="B120" s="18">
        <v>50</v>
      </c>
      <c r="C120" s="8" t="s">
        <v>19</v>
      </c>
      <c r="D120" s="8" t="s">
        <v>31</v>
      </c>
      <c r="E120" s="8" t="s">
        <v>21</v>
      </c>
      <c r="F120" s="19">
        <v>45</v>
      </c>
      <c r="G120" s="8" t="s">
        <v>22</v>
      </c>
      <c r="H120" s="8" t="s">
        <v>23</v>
      </c>
      <c r="I120" s="8" t="s">
        <v>121</v>
      </c>
      <c r="J120" s="8" t="s">
        <v>58</v>
      </c>
      <c r="K120" s="20">
        <v>4.8</v>
      </c>
      <c r="L120" s="8" t="s">
        <v>26</v>
      </c>
      <c r="M120" s="8" t="s">
        <v>34</v>
      </c>
      <c r="N120" s="8" t="s">
        <v>72</v>
      </c>
      <c r="O120" s="8" t="s">
        <v>26</v>
      </c>
      <c r="P120" s="8" t="s">
        <v>26</v>
      </c>
      <c r="Q120" s="10">
        <v>27</v>
      </c>
      <c r="R120" s="8" t="s">
        <v>35</v>
      </c>
      <c r="S120" s="8" t="s">
        <v>77</v>
      </c>
    </row>
    <row r="121" spans="1:19" x14ac:dyDescent="0.25">
      <c r="A121" s="18">
        <v>120</v>
      </c>
      <c r="B121" s="18">
        <v>38</v>
      </c>
      <c r="C121" s="8" t="s">
        <v>19</v>
      </c>
      <c r="D121" s="8" t="s">
        <v>64</v>
      </c>
      <c r="E121" s="8" t="s">
        <v>65</v>
      </c>
      <c r="F121" s="19">
        <v>76</v>
      </c>
      <c r="G121" s="8" t="s">
        <v>52</v>
      </c>
      <c r="H121" s="8" t="s">
        <v>45</v>
      </c>
      <c r="I121" s="8" t="s">
        <v>121</v>
      </c>
      <c r="J121" s="8" t="s">
        <v>58</v>
      </c>
      <c r="K121" s="20">
        <v>4.3</v>
      </c>
      <c r="L121" s="8" t="s">
        <v>26</v>
      </c>
      <c r="M121" s="8" t="s">
        <v>59</v>
      </c>
      <c r="N121" s="8" t="s">
        <v>28</v>
      </c>
      <c r="O121" s="8" t="s">
        <v>26</v>
      </c>
      <c r="P121" s="8" t="s">
        <v>26</v>
      </c>
      <c r="Q121" s="10">
        <v>44</v>
      </c>
      <c r="R121" s="8" t="s">
        <v>35</v>
      </c>
      <c r="S121" s="8" t="s">
        <v>50</v>
      </c>
    </row>
    <row r="122" spans="1:19" x14ac:dyDescent="0.25">
      <c r="A122" s="18">
        <v>121</v>
      </c>
      <c r="B122" s="18">
        <v>64</v>
      </c>
      <c r="C122" s="8" t="s">
        <v>19</v>
      </c>
      <c r="D122" s="8" t="s">
        <v>124</v>
      </c>
      <c r="E122" s="8" t="s">
        <v>69</v>
      </c>
      <c r="F122" s="19">
        <v>84</v>
      </c>
      <c r="G122" s="8" t="s">
        <v>66</v>
      </c>
      <c r="H122" s="8" t="s">
        <v>23</v>
      </c>
      <c r="I122" s="8" t="s">
        <v>108</v>
      </c>
      <c r="J122" s="8" t="s">
        <v>54</v>
      </c>
      <c r="K122" s="20">
        <v>4</v>
      </c>
      <c r="L122" s="8" t="s">
        <v>26</v>
      </c>
      <c r="M122" s="8" t="s">
        <v>46</v>
      </c>
      <c r="N122" s="8" t="s">
        <v>28</v>
      </c>
      <c r="O122" s="8" t="s">
        <v>26</v>
      </c>
      <c r="P122" s="8" t="s">
        <v>26</v>
      </c>
      <c r="Q122" s="10">
        <v>32</v>
      </c>
      <c r="R122" s="8" t="s">
        <v>34</v>
      </c>
      <c r="S122" s="8" t="s">
        <v>50</v>
      </c>
    </row>
    <row r="123" spans="1:19" x14ac:dyDescent="0.25">
      <c r="A123" s="18">
        <v>122</v>
      </c>
      <c r="B123" s="18">
        <v>19</v>
      </c>
      <c r="C123" s="8" t="s">
        <v>19</v>
      </c>
      <c r="D123" s="8" t="s">
        <v>61</v>
      </c>
      <c r="E123" s="8" t="s">
        <v>21</v>
      </c>
      <c r="F123" s="19">
        <v>72</v>
      </c>
      <c r="G123" s="8" t="s">
        <v>141</v>
      </c>
      <c r="H123" s="8" t="s">
        <v>45</v>
      </c>
      <c r="I123" s="8" t="s">
        <v>79</v>
      </c>
      <c r="J123" s="8" t="s">
        <v>25</v>
      </c>
      <c r="K123" s="20">
        <v>4.2</v>
      </c>
      <c r="L123" s="8" t="s">
        <v>26</v>
      </c>
      <c r="M123" s="8" t="s">
        <v>35</v>
      </c>
      <c r="N123" s="8" t="s">
        <v>55</v>
      </c>
      <c r="O123" s="8" t="s">
        <v>26</v>
      </c>
      <c r="P123" s="8" t="s">
        <v>26</v>
      </c>
      <c r="Q123" s="10">
        <v>11</v>
      </c>
      <c r="R123" s="8" t="s">
        <v>35</v>
      </c>
      <c r="S123" s="8" t="s">
        <v>30</v>
      </c>
    </row>
    <row r="124" spans="1:19" x14ac:dyDescent="0.25">
      <c r="A124" s="18">
        <v>123</v>
      </c>
      <c r="B124" s="18">
        <v>40</v>
      </c>
      <c r="C124" s="8" t="s">
        <v>19</v>
      </c>
      <c r="D124" s="8" t="s">
        <v>132</v>
      </c>
      <c r="E124" s="8" t="s">
        <v>69</v>
      </c>
      <c r="F124" s="19">
        <v>40</v>
      </c>
      <c r="G124" s="8" t="s">
        <v>149</v>
      </c>
      <c r="H124" s="8" t="s">
        <v>23</v>
      </c>
      <c r="I124" s="8" t="s">
        <v>110</v>
      </c>
      <c r="J124" s="8" t="s">
        <v>39</v>
      </c>
      <c r="K124" s="20">
        <v>4.8</v>
      </c>
      <c r="L124" s="8" t="s">
        <v>26</v>
      </c>
      <c r="M124" s="8" t="s">
        <v>27</v>
      </c>
      <c r="N124" s="8" t="s">
        <v>72</v>
      </c>
      <c r="O124" s="8" t="s">
        <v>26</v>
      </c>
      <c r="P124" s="8" t="s">
        <v>26</v>
      </c>
      <c r="Q124" s="10">
        <v>44</v>
      </c>
      <c r="R124" s="8" t="s">
        <v>35</v>
      </c>
      <c r="S124" s="8" t="s">
        <v>30</v>
      </c>
    </row>
    <row r="125" spans="1:19" x14ac:dyDescent="0.25">
      <c r="A125" s="18">
        <v>124</v>
      </c>
      <c r="B125" s="18">
        <v>57</v>
      </c>
      <c r="C125" s="8" t="s">
        <v>19</v>
      </c>
      <c r="D125" s="8" t="s">
        <v>31</v>
      </c>
      <c r="E125" s="8" t="s">
        <v>21</v>
      </c>
      <c r="F125" s="19">
        <v>89</v>
      </c>
      <c r="G125" s="8" t="s">
        <v>62</v>
      </c>
      <c r="H125" s="8" t="s">
        <v>23</v>
      </c>
      <c r="I125" s="8" t="s">
        <v>110</v>
      </c>
      <c r="J125" s="8" t="s">
        <v>58</v>
      </c>
      <c r="K125" s="20">
        <v>3.1</v>
      </c>
      <c r="L125" s="8" t="s">
        <v>26</v>
      </c>
      <c r="M125" s="8" t="s">
        <v>59</v>
      </c>
      <c r="N125" s="8" t="s">
        <v>40</v>
      </c>
      <c r="O125" s="8" t="s">
        <v>26</v>
      </c>
      <c r="P125" s="8" t="s">
        <v>26</v>
      </c>
      <c r="Q125" s="10">
        <v>46</v>
      </c>
      <c r="R125" s="8" t="s">
        <v>35</v>
      </c>
      <c r="S125" s="8" t="s">
        <v>41</v>
      </c>
    </row>
    <row r="126" spans="1:19" x14ac:dyDescent="0.25">
      <c r="A126" s="18">
        <v>125</v>
      </c>
      <c r="B126" s="18">
        <v>44</v>
      </c>
      <c r="C126" s="8" t="s">
        <v>19</v>
      </c>
      <c r="D126" s="8" t="s">
        <v>31</v>
      </c>
      <c r="E126" s="8" t="s">
        <v>21</v>
      </c>
      <c r="F126" s="19">
        <v>86</v>
      </c>
      <c r="G126" s="8" t="s">
        <v>107</v>
      </c>
      <c r="H126" s="8" t="s">
        <v>45</v>
      </c>
      <c r="I126" s="8" t="s">
        <v>24</v>
      </c>
      <c r="J126" s="8" t="s">
        <v>39</v>
      </c>
      <c r="K126" s="20">
        <v>3.1</v>
      </c>
      <c r="L126" s="8" t="s">
        <v>26</v>
      </c>
      <c r="M126" s="8" t="s">
        <v>46</v>
      </c>
      <c r="N126" s="8" t="s">
        <v>47</v>
      </c>
      <c r="O126" s="8" t="s">
        <v>26</v>
      </c>
      <c r="P126" s="8" t="s">
        <v>26</v>
      </c>
      <c r="Q126" s="10">
        <v>50</v>
      </c>
      <c r="R126" s="8" t="s">
        <v>46</v>
      </c>
      <c r="S126" s="8" t="s">
        <v>50</v>
      </c>
    </row>
    <row r="127" spans="1:19" x14ac:dyDescent="0.25">
      <c r="A127" s="18">
        <v>126</v>
      </c>
      <c r="B127" s="18">
        <v>49</v>
      </c>
      <c r="C127" s="8" t="s">
        <v>19</v>
      </c>
      <c r="D127" s="8" t="s">
        <v>61</v>
      </c>
      <c r="E127" s="8" t="s">
        <v>21</v>
      </c>
      <c r="F127" s="19">
        <v>54</v>
      </c>
      <c r="G127" s="8" t="s">
        <v>99</v>
      </c>
      <c r="H127" s="8" t="s">
        <v>45</v>
      </c>
      <c r="I127" s="8" t="s">
        <v>126</v>
      </c>
      <c r="J127" s="8" t="s">
        <v>25</v>
      </c>
      <c r="K127" s="20">
        <v>3.6</v>
      </c>
      <c r="L127" s="8" t="s">
        <v>26</v>
      </c>
      <c r="M127" s="8" t="s">
        <v>35</v>
      </c>
      <c r="N127" s="8" t="s">
        <v>47</v>
      </c>
      <c r="O127" s="8" t="s">
        <v>26</v>
      </c>
      <c r="P127" s="8" t="s">
        <v>26</v>
      </c>
      <c r="Q127" s="10">
        <v>45</v>
      </c>
      <c r="R127" s="8" t="s">
        <v>29</v>
      </c>
      <c r="S127" s="8" t="s">
        <v>97</v>
      </c>
    </row>
    <row r="128" spans="1:19" x14ac:dyDescent="0.25">
      <c r="A128" s="18">
        <v>127</v>
      </c>
      <c r="B128" s="18">
        <v>43</v>
      </c>
      <c r="C128" s="8" t="s">
        <v>19</v>
      </c>
      <c r="D128" s="8" t="s">
        <v>61</v>
      </c>
      <c r="E128" s="8" t="s">
        <v>21</v>
      </c>
      <c r="F128" s="19">
        <v>36</v>
      </c>
      <c r="G128" s="8" t="s">
        <v>91</v>
      </c>
      <c r="H128" s="8" t="s">
        <v>23</v>
      </c>
      <c r="I128" s="8" t="s">
        <v>71</v>
      </c>
      <c r="J128" s="8" t="s">
        <v>39</v>
      </c>
      <c r="K128" s="20">
        <v>3.9</v>
      </c>
      <c r="L128" s="8" t="s">
        <v>26</v>
      </c>
      <c r="M128" s="8" t="s">
        <v>34</v>
      </c>
      <c r="N128" s="8" t="s">
        <v>76</v>
      </c>
      <c r="O128" s="8" t="s">
        <v>26</v>
      </c>
      <c r="P128" s="8" t="s">
        <v>26</v>
      </c>
      <c r="Q128" s="10">
        <v>48</v>
      </c>
      <c r="R128" s="8" t="s">
        <v>35</v>
      </c>
      <c r="S128" s="8" t="s">
        <v>97</v>
      </c>
    </row>
    <row r="129" spans="1:19" x14ac:dyDescent="0.25">
      <c r="A129" s="18">
        <v>128</v>
      </c>
      <c r="B129" s="18">
        <v>24</v>
      </c>
      <c r="C129" s="8" t="s">
        <v>19</v>
      </c>
      <c r="D129" s="8" t="s">
        <v>31</v>
      </c>
      <c r="E129" s="8" t="s">
        <v>21</v>
      </c>
      <c r="F129" s="19">
        <v>89</v>
      </c>
      <c r="G129" s="8" t="s">
        <v>91</v>
      </c>
      <c r="H129" s="8" t="s">
        <v>45</v>
      </c>
      <c r="I129" s="8" t="s">
        <v>24</v>
      </c>
      <c r="J129" s="8" t="s">
        <v>25</v>
      </c>
      <c r="K129" s="20">
        <v>4.8</v>
      </c>
      <c r="L129" s="8" t="s">
        <v>26</v>
      </c>
      <c r="M129" s="8" t="s">
        <v>29</v>
      </c>
      <c r="N129" s="8" t="s">
        <v>47</v>
      </c>
      <c r="O129" s="8" t="s">
        <v>26</v>
      </c>
      <c r="P129" s="8" t="s">
        <v>26</v>
      </c>
      <c r="Q129" s="10">
        <v>26</v>
      </c>
      <c r="R129" s="8" t="s">
        <v>27</v>
      </c>
      <c r="S129" s="8" t="s">
        <v>41</v>
      </c>
    </row>
    <row r="130" spans="1:19" x14ac:dyDescent="0.25">
      <c r="A130" s="18">
        <v>129</v>
      </c>
      <c r="B130" s="18">
        <v>20</v>
      </c>
      <c r="C130" s="8" t="s">
        <v>19</v>
      </c>
      <c r="D130" s="8" t="s">
        <v>119</v>
      </c>
      <c r="E130" s="8" t="s">
        <v>69</v>
      </c>
      <c r="F130" s="19">
        <v>32</v>
      </c>
      <c r="G130" s="8" t="s">
        <v>99</v>
      </c>
      <c r="H130" s="8" t="s">
        <v>45</v>
      </c>
      <c r="I130" s="8" t="s">
        <v>81</v>
      </c>
      <c r="J130" s="8" t="s">
        <v>39</v>
      </c>
      <c r="K130" s="20">
        <v>4.7</v>
      </c>
      <c r="L130" s="8" t="s">
        <v>26</v>
      </c>
      <c r="M130" s="8" t="s">
        <v>29</v>
      </c>
      <c r="N130" s="8" t="s">
        <v>55</v>
      </c>
      <c r="O130" s="8" t="s">
        <v>26</v>
      </c>
      <c r="P130" s="8" t="s">
        <v>26</v>
      </c>
      <c r="Q130" s="10">
        <v>21</v>
      </c>
      <c r="R130" s="8" t="s">
        <v>27</v>
      </c>
      <c r="S130" s="8" t="s">
        <v>30</v>
      </c>
    </row>
    <row r="131" spans="1:19" x14ac:dyDescent="0.25">
      <c r="A131" s="18">
        <v>130</v>
      </c>
      <c r="B131" s="18">
        <v>24</v>
      </c>
      <c r="C131" s="8" t="s">
        <v>19</v>
      </c>
      <c r="D131" s="8" t="s">
        <v>82</v>
      </c>
      <c r="E131" s="8" t="s">
        <v>21</v>
      </c>
      <c r="F131" s="19">
        <v>67</v>
      </c>
      <c r="G131" s="8" t="s">
        <v>138</v>
      </c>
      <c r="H131" s="8" t="s">
        <v>92</v>
      </c>
      <c r="I131" s="8" t="s">
        <v>79</v>
      </c>
      <c r="J131" s="8" t="s">
        <v>54</v>
      </c>
      <c r="K131" s="20">
        <v>4.2</v>
      </c>
      <c r="L131" s="8" t="s">
        <v>26</v>
      </c>
      <c r="M131" s="8" t="s">
        <v>35</v>
      </c>
      <c r="N131" s="8" t="s">
        <v>72</v>
      </c>
      <c r="O131" s="8" t="s">
        <v>26</v>
      </c>
      <c r="P131" s="8" t="s">
        <v>26</v>
      </c>
      <c r="Q131" s="10">
        <v>49</v>
      </c>
      <c r="R131" s="8" t="s">
        <v>46</v>
      </c>
      <c r="S131" s="8" t="s">
        <v>77</v>
      </c>
    </row>
    <row r="132" spans="1:19" x14ac:dyDescent="0.25">
      <c r="A132" s="18">
        <v>131</v>
      </c>
      <c r="B132" s="18">
        <v>44</v>
      </c>
      <c r="C132" s="8" t="s">
        <v>19</v>
      </c>
      <c r="D132" s="8" t="s">
        <v>119</v>
      </c>
      <c r="E132" s="8" t="s">
        <v>69</v>
      </c>
      <c r="F132" s="19">
        <v>39</v>
      </c>
      <c r="G132" s="8" t="s">
        <v>22</v>
      </c>
      <c r="H132" s="8" t="s">
        <v>23</v>
      </c>
      <c r="I132" s="8" t="s">
        <v>84</v>
      </c>
      <c r="J132" s="8" t="s">
        <v>58</v>
      </c>
      <c r="K132" s="20">
        <v>3.7</v>
      </c>
      <c r="L132" s="8" t="s">
        <v>26</v>
      </c>
      <c r="M132" s="8" t="s">
        <v>27</v>
      </c>
      <c r="N132" s="8" t="s">
        <v>47</v>
      </c>
      <c r="O132" s="8" t="s">
        <v>26</v>
      </c>
      <c r="P132" s="8" t="s">
        <v>26</v>
      </c>
      <c r="Q132" s="10">
        <v>13</v>
      </c>
      <c r="R132" s="8" t="s">
        <v>46</v>
      </c>
      <c r="S132" s="8" t="s">
        <v>30</v>
      </c>
    </row>
    <row r="133" spans="1:19" x14ac:dyDescent="0.25">
      <c r="A133" s="18">
        <v>132</v>
      </c>
      <c r="B133" s="18">
        <v>28</v>
      </c>
      <c r="C133" s="8" t="s">
        <v>19</v>
      </c>
      <c r="D133" s="8" t="s">
        <v>87</v>
      </c>
      <c r="E133" s="8" t="s">
        <v>21</v>
      </c>
      <c r="F133" s="19">
        <v>29</v>
      </c>
      <c r="G133" s="8" t="s">
        <v>32</v>
      </c>
      <c r="H133" s="8" t="s">
        <v>23</v>
      </c>
      <c r="I133" s="8" t="s">
        <v>126</v>
      </c>
      <c r="J133" s="8" t="s">
        <v>54</v>
      </c>
      <c r="K133" s="20">
        <v>3.9</v>
      </c>
      <c r="L133" s="8" t="s">
        <v>26</v>
      </c>
      <c r="M133" s="8" t="s">
        <v>46</v>
      </c>
      <c r="N133" s="8" t="s">
        <v>55</v>
      </c>
      <c r="O133" s="8" t="s">
        <v>26</v>
      </c>
      <c r="P133" s="8" t="s">
        <v>26</v>
      </c>
      <c r="Q133" s="10">
        <v>46</v>
      </c>
      <c r="R133" s="8" t="s">
        <v>27</v>
      </c>
      <c r="S133" s="8" t="s">
        <v>41</v>
      </c>
    </row>
    <row r="134" spans="1:19" x14ac:dyDescent="0.25">
      <c r="A134" s="18">
        <v>133</v>
      </c>
      <c r="B134" s="18">
        <v>30</v>
      </c>
      <c r="C134" s="8" t="s">
        <v>19</v>
      </c>
      <c r="D134" s="8" t="s">
        <v>132</v>
      </c>
      <c r="E134" s="8" t="s">
        <v>69</v>
      </c>
      <c r="F134" s="19">
        <v>58</v>
      </c>
      <c r="G134" s="8" t="s">
        <v>130</v>
      </c>
      <c r="H134" s="8" t="s">
        <v>45</v>
      </c>
      <c r="I134" s="8" t="s">
        <v>121</v>
      </c>
      <c r="J134" s="8" t="s">
        <v>58</v>
      </c>
      <c r="K134" s="20">
        <v>4.7</v>
      </c>
      <c r="L134" s="8" t="s">
        <v>26</v>
      </c>
      <c r="M134" s="8" t="s">
        <v>34</v>
      </c>
      <c r="N134" s="8" t="s">
        <v>72</v>
      </c>
      <c r="O134" s="8" t="s">
        <v>26</v>
      </c>
      <c r="P134" s="8" t="s">
        <v>26</v>
      </c>
      <c r="Q134" s="10">
        <v>42</v>
      </c>
      <c r="R134" s="8" t="s">
        <v>46</v>
      </c>
      <c r="S134" s="8" t="s">
        <v>41</v>
      </c>
    </row>
    <row r="135" spans="1:19" x14ac:dyDescent="0.25">
      <c r="A135" s="18">
        <v>134</v>
      </c>
      <c r="B135" s="18">
        <v>52</v>
      </c>
      <c r="C135" s="8" t="s">
        <v>19</v>
      </c>
      <c r="D135" s="8" t="s">
        <v>31</v>
      </c>
      <c r="E135" s="8" t="s">
        <v>21</v>
      </c>
      <c r="F135" s="19">
        <v>65</v>
      </c>
      <c r="G135" s="8" t="s">
        <v>57</v>
      </c>
      <c r="H135" s="8" t="s">
        <v>45</v>
      </c>
      <c r="I135" s="8" t="s">
        <v>84</v>
      </c>
      <c r="J135" s="8" t="s">
        <v>25</v>
      </c>
      <c r="K135" s="20">
        <v>2.5</v>
      </c>
      <c r="L135" s="8" t="s">
        <v>26</v>
      </c>
      <c r="M135" s="8" t="s">
        <v>34</v>
      </c>
      <c r="N135" s="8" t="s">
        <v>47</v>
      </c>
      <c r="O135" s="8" t="s">
        <v>26</v>
      </c>
      <c r="P135" s="8" t="s">
        <v>26</v>
      </c>
      <c r="Q135" s="10">
        <v>25</v>
      </c>
      <c r="R135" s="8" t="s">
        <v>29</v>
      </c>
      <c r="S135" s="8" t="s">
        <v>50</v>
      </c>
    </row>
    <row r="136" spans="1:19" x14ac:dyDescent="0.25">
      <c r="A136" s="18">
        <v>135</v>
      </c>
      <c r="B136" s="18">
        <v>43</v>
      </c>
      <c r="C136" s="8" t="s">
        <v>19</v>
      </c>
      <c r="D136" s="8" t="s">
        <v>124</v>
      </c>
      <c r="E136" s="8" t="s">
        <v>69</v>
      </c>
      <c r="F136" s="19">
        <v>94</v>
      </c>
      <c r="G136" s="8" t="s">
        <v>105</v>
      </c>
      <c r="H136" s="8" t="s">
        <v>23</v>
      </c>
      <c r="I136" s="8" t="s">
        <v>24</v>
      </c>
      <c r="J136" s="8" t="s">
        <v>58</v>
      </c>
      <c r="K136" s="20">
        <v>4.9000000000000004</v>
      </c>
      <c r="L136" s="8" t="s">
        <v>26</v>
      </c>
      <c r="M136" s="8" t="s">
        <v>27</v>
      </c>
      <c r="N136" s="8" t="s">
        <v>76</v>
      </c>
      <c r="O136" s="8" t="s">
        <v>26</v>
      </c>
      <c r="P136" s="8" t="s">
        <v>26</v>
      </c>
      <c r="Q136" s="10">
        <v>25</v>
      </c>
      <c r="R136" s="8" t="s">
        <v>35</v>
      </c>
      <c r="S136" s="8" t="s">
        <v>88</v>
      </c>
    </row>
    <row r="137" spans="1:19" x14ac:dyDescent="0.25">
      <c r="A137" s="18">
        <v>136</v>
      </c>
      <c r="B137" s="18">
        <v>43</v>
      </c>
      <c r="C137" s="8" t="s">
        <v>19</v>
      </c>
      <c r="D137" s="8" t="s">
        <v>42</v>
      </c>
      <c r="E137" s="8" t="s">
        <v>43</v>
      </c>
      <c r="F137" s="19">
        <v>81</v>
      </c>
      <c r="G137" s="8" t="s">
        <v>111</v>
      </c>
      <c r="H137" s="8" t="s">
        <v>45</v>
      </c>
      <c r="I137" s="8" t="s">
        <v>75</v>
      </c>
      <c r="J137" s="8" t="s">
        <v>58</v>
      </c>
      <c r="K137" s="20">
        <v>4.0999999999999996</v>
      </c>
      <c r="L137" s="8" t="s">
        <v>26</v>
      </c>
      <c r="M137" s="8" t="s">
        <v>46</v>
      </c>
      <c r="N137" s="8" t="s">
        <v>28</v>
      </c>
      <c r="O137" s="8" t="s">
        <v>26</v>
      </c>
      <c r="P137" s="8" t="s">
        <v>26</v>
      </c>
      <c r="Q137" s="10">
        <v>12</v>
      </c>
      <c r="R137" s="8" t="s">
        <v>46</v>
      </c>
      <c r="S137" s="8" t="s">
        <v>60</v>
      </c>
    </row>
    <row r="138" spans="1:19" x14ac:dyDescent="0.25">
      <c r="A138" s="18">
        <v>137</v>
      </c>
      <c r="B138" s="18">
        <v>39</v>
      </c>
      <c r="C138" s="8" t="s">
        <v>19</v>
      </c>
      <c r="D138" s="8" t="s">
        <v>20</v>
      </c>
      <c r="E138" s="8" t="s">
        <v>21</v>
      </c>
      <c r="F138" s="19">
        <v>86</v>
      </c>
      <c r="G138" s="8" t="s">
        <v>131</v>
      </c>
      <c r="H138" s="8" t="s">
        <v>45</v>
      </c>
      <c r="I138" s="8" t="s">
        <v>53</v>
      </c>
      <c r="J138" s="8" t="s">
        <v>25</v>
      </c>
      <c r="K138" s="20">
        <v>3.3</v>
      </c>
      <c r="L138" s="8" t="s">
        <v>26</v>
      </c>
      <c r="M138" s="8" t="s">
        <v>27</v>
      </c>
      <c r="N138" s="8" t="s">
        <v>40</v>
      </c>
      <c r="O138" s="8" t="s">
        <v>26</v>
      </c>
      <c r="P138" s="8" t="s">
        <v>26</v>
      </c>
      <c r="Q138" s="10">
        <v>4</v>
      </c>
      <c r="R138" s="8" t="s">
        <v>59</v>
      </c>
      <c r="S138" s="8" t="s">
        <v>60</v>
      </c>
    </row>
    <row r="139" spans="1:19" x14ac:dyDescent="0.25">
      <c r="A139" s="18">
        <v>138</v>
      </c>
      <c r="B139" s="18">
        <v>68</v>
      </c>
      <c r="C139" s="8" t="s">
        <v>19</v>
      </c>
      <c r="D139" s="8" t="s">
        <v>51</v>
      </c>
      <c r="E139" s="8" t="s">
        <v>43</v>
      </c>
      <c r="F139" s="19">
        <v>43</v>
      </c>
      <c r="G139" s="8" t="s">
        <v>112</v>
      </c>
      <c r="H139" s="8" t="s">
        <v>45</v>
      </c>
      <c r="I139" s="8" t="s">
        <v>49</v>
      </c>
      <c r="J139" s="8" t="s">
        <v>39</v>
      </c>
      <c r="K139" s="20">
        <v>4.7</v>
      </c>
      <c r="L139" s="8" t="s">
        <v>26</v>
      </c>
      <c r="M139" s="8" t="s">
        <v>35</v>
      </c>
      <c r="N139" s="8" t="s">
        <v>40</v>
      </c>
      <c r="O139" s="8" t="s">
        <v>26</v>
      </c>
      <c r="P139" s="8" t="s">
        <v>26</v>
      </c>
      <c r="Q139" s="10">
        <v>38</v>
      </c>
      <c r="R139" s="8" t="s">
        <v>46</v>
      </c>
      <c r="S139" s="8" t="s">
        <v>41</v>
      </c>
    </row>
    <row r="140" spans="1:19" x14ac:dyDescent="0.25">
      <c r="A140" s="18">
        <v>139</v>
      </c>
      <c r="B140" s="18">
        <v>68</v>
      </c>
      <c r="C140" s="8" t="s">
        <v>19</v>
      </c>
      <c r="D140" s="8" t="s">
        <v>87</v>
      </c>
      <c r="E140" s="8" t="s">
        <v>21</v>
      </c>
      <c r="F140" s="19">
        <v>29</v>
      </c>
      <c r="G140" s="8" t="s">
        <v>142</v>
      </c>
      <c r="H140" s="8" t="s">
        <v>45</v>
      </c>
      <c r="I140" s="8" t="s">
        <v>33</v>
      </c>
      <c r="J140" s="8" t="s">
        <v>25</v>
      </c>
      <c r="K140" s="20">
        <v>4.4000000000000004</v>
      </c>
      <c r="L140" s="8" t="s">
        <v>26</v>
      </c>
      <c r="M140" s="8" t="s">
        <v>35</v>
      </c>
      <c r="N140" s="8" t="s">
        <v>76</v>
      </c>
      <c r="O140" s="8" t="s">
        <v>26</v>
      </c>
      <c r="P140" s="8" t="s">
        <v>26</v>
      </c>
      <c r="Q140" s="10">
        <v>42</v>
      </c>
      <c r="R140" s="8" t="s">
        <v>34</v>
      </c>
      <c r="S140" s="8" t="s">
        <v>41</v>
      </c>
    </row>
    <row r="141" spans="1:19" x14ac:dyDescent="0.25">
      <c r="A141" s="18">
        <v>140</v>
      </c>
      <c r="B141" s="18">
        <v>49</v>
      </c>
      <c r="C141" s="8" t="s">
        <v>19</v>
      </c>
      <c r="D141" s="8" t="s">
        <v>64</v>
      </c>
      <c r="E141" s="8" t="s">
        <v>65</v>
      </c>
      <c r="F141" s="19">
        <v>95</v>
      </c>
      <c r="G141" s="8" t="s">
        <v>103</v>
      </c>
      <c r="H141" s="8" t="s">
        <v>45</v>
      </c>
      <c r="I141" s="8" t="s">
        <v>53</v>
      </c>
      <c r="J141" s="8" t="s">
        <v>58</v>
      </c>
      <c r="K141" s="20">
        <v>3.8</v>
      </c>
      <c r="L141" s="8" t="s">
        <v>26</v>
      </c>
      <c r="M141" s="8" t="s">
        <v>59</v>
      </c>
      <c r="N141" s="8" t="s">
        <v>76</v>
      </c>
      <c r="O141" s="8" t="s">
        <v>26</v>
      </c>
      <c r="P141" s="8" t="s">
        <v>26</v>
      </c>
      <c r="Q141" s="10">
        <v>30</v>
      </c>
      <c r="R141" s="8" t="s">
        <v>29</v>
      </c>
      <c r="S141" s="8" t="s">
        <v>50</v>
      </c>
    </row>
    <row r="142" spans="1:19" x14ac:dyDescent="0.25">
      <c r="A142" s="18">
        <v>141</v>
      </c>
      <c r="B142" s="18">
        <v>63</v>
      </c>
      <c r="C142" s="8" t="s">
        <v>19</v>
      </c>
      <c r="D142" s="8" t="s">
        <v>56</v>
      </c>
      <c r="E142" s="8" t="s">
        <v>21</v>
      </c>
      <c r="F142" s="19">
        <v>28</v>
      </c>
      <c r="G142" s="8" t="s">
        <v>98</v>
      </c>
      <c r="H142" s="8" t="s">
        <v>23</v>
      </c>
      <c r="I142" s="8" t="s">
        <v>134</v>
      </c>
      <c r="J142" s="8" t="s">
        <v>58</v>
      </c>
      <c r="K142" s="20">
        <v>3.9</v>
      </c>
      <c r="L142" s="8" t="s">
        <v>26</v>
      </c>
      <c r="M142" s="8" t="s">
        <v>34</v>
      </c>
      <c r="N142" s="8" t="s">
        <v>72</v>
      </c>
      <c r="O142" s="8" t="s">
        <v>26</v>
      </c>
      <c r="P142" s="8" t="s">
        <v>26</v>
      </c>
      <c r="Q142" s="10">
        <v>50</v>
      </c>
      <c r="R142" s="8" t="s">
        <v>27</v>
      </c>
      <c r="S142" s="8" t="s">
        <v>41</v>
      </c>
    </row>
    <row r="143" spans="1:19" x14ac:dyDescent="0.25">
      <c r="A143" s="18">
        <v>142</v>
      </c>
      <c r="B143" s="18">
        <v>56</v>
      </c>
      <c r="C143" s="8" t="s">
        <v>19</v>
      </c>
      <c r="D143" s="8" t="s">
        <v>143</v>
      </c>
      <c r="E143" s="8" t="s">
        <v>69</v>
      </c>
      <c r="F143" s="19">
        <v>46</v>
      </c>
      <c r="G143" s="8" t="s">
        <v>141</v>
      </c>
      <c r="H143" s="8" t="s">
        <v>45</v>
      </c>
      <c r="I143" s="8" t="s">
        <v>49</v>
      </c>
      <c r="J143" s="8" t="s">
        <v>58</v>
      </c>
      <c r="K143" s="20">
        <v>4.9000000000000004</v>
      </c>
      <c r="L143" s="8" t="s">
        <v>26</v>
      </c>
      <c r="M143" s="8" t="s">
        <v>46</v>
      </c>
      <c r="N143" s="8" t="s">
        <v>40</v>
      </c>
      <c r="O143" s="8" t="s">
        <v>26</v>
      </c>
      <c r="P143" s="8" t="s">
        <v>26</v>
      </c>
      <c r="Q143" s="10">
        <v>45</v>
      </c>
      <c r="R143" s="8" t="s">
        <v>46</v>
      </c>
      <c r="S143" s="8" t="s">
        <v>41</v>
      </c>
    </row>
    <row r="144" spans="1:19" x14ac:dyDescent="0.25">
      <c r="A144" s="18">
        <v>143</v>
      </c>
      <c r="B144" s="18">
        <v>37</v>
      </c>
      <c r="C144" s="8" t="s">
        <v>19</v>
      </c>
      <c r="D144" s="8" t="s">
        <v>102</v>
      </c>
      <c r="E144" s="8" t="s">
        <v>65</v>
      </c>
      <c r="F144" s="19">
        <v>58</v>
      </c>
      <c r="G144" s="8" t="s">
        <v>145</v>
      </c>
      <c r="H144" s="8" t="s">
        <v>23</v>
      </c>
      <c r="I144" s="8" t="s">
        <v>84</v>
      </c>
      <c r="J144" s="8" t="s">
        <v>58</v>
      </c>
      <c r="K144" s="20">
        <v>3.1</v>
      </c>
      <c r="L144" s="8" t="s">
        <v>26</v>
      </c>
      <c r="M144" s="8" t="s">
        <v>46</v>
      </c>
      <c r="N144" s="8" t="s">
        <v>40</v>
      </c>
      <c r="O144" s="8" t="s">
        <v>26</v>
      </c>
      <c r="P144" s="8" t="s">
        <v>26</v>
      </c>
      <c r="Q144" s="10">
        <v>33</v>
      </c>
      <c r="R144" s="8" t="s">
        <v>27</v>
      </c>
      <c r="S144" s="8" t="s">
        <v>30</v>
      </c>
    </row>
    <row r="145" spans="1:19" x14ac:dyDescent="0.25">
      <c r="A145" s="18">
        <v>144</v>
      </c>
      <c r="B145" s="18">
        <v>30</v>
      </c>
      <c r="C145" s="8" t="s">
        <v>19</v>
      </c>
      <c r="D145" s="8" t="s">
        <v>64</v>
      </c>
      <c r="E145" s="8" t="s">
        <v>65</v>
      </c>
      <c r="F145" s="19">
        <v>48</v>
      </c>
      <c r="G145" s="8" t="s">
        <v>70</v>
      </c>
      <c r="H145" s="8" t="s">
        <v>45</v>
      </c>
      <c r="I145" s="8" t="s">
        <v>118</v>
      </c>
      <c r="J145" s="8" t="s">
        <v>58</v>
      </c>
      <c r="K145" s="20">
        <v>2.7</v>
      </c>
      <c r="L145" s="8" t="s">
        <v>26</v>
      </c>
      <c r="M145" s="8" t="s">
        <v>34</v>
      </c>
      <c r="N145" s="8" t="s">
        <v>76</v>
      </c>
      <c r="O145" s="8" t="s">
        <v>26</v>
      </c>
      <c r="P145" s="8" t="s">
        <v>26</v>
      </c>
      <c r="Q145" s="10">
        <v>25</v>
      </c>
      <c r="R145" s="8" t="s">
        <v>46</v>
      </c>
      <c r="S145" s="8" t="s">
        <v>60</v>
      </c>
    </row>
    <row r="146" spans="1:19" x14ac:dyDescent="0.25">
      <c r="A146" s="18">
        <v>145</v>
      </c>
      <c r="B146" s="18">
        <v>19</v>
      </c>
      <c r="C146" s="8" t="s">
        <v>19</v>
      </c>
      <c r="D146" s="8" t="s">
        <v>73</v>
      </c>
      <c r="E146" s="8" t="s">
        <v>43</v>
      </c>
      <c r="F146" s="19">
        <v>43</v>
      </c>
      <c r="G146" s="8" t="s">
        <v>127</v>
      </c>
      <c r="H146" s="8" t="s">
        <v>45</v>
      </c>
      <c r="I146" s="8" t="s">
        <v>67</v>
      </c>
      <c r="J146" s="8" t="s">
        <v>58</v>
      </c>
      <c r="K146" s="20">
        <v>3.2</v>
      </c>
      <c r="L146" s="8" t="s">
        <v>26</v>
      </c>
      <c r="M146" s="8" t="s">
        <v>27</v>
      </c>
      <c r="N146" s="8" t="s">
        <v>28</v>
      </c>
      <c r="O146" s="8" t="s">
        <v>26</v>
      </c>
      <c r="P146" s="8" t="s">
        <v>26</v>
      </c>
      <c r="Q146" s="10">
        <v>25</v>
      </c>
      <c r="R146" s="8" t="s">
        <v>35</v>
      </c>
      <c r="S146" s="8" t="s">
        <v>88</v>
      </c>
    </row>
    <row r="147" spans="1:19" x14ac:dyDescent="0.25">
      <c r="A147" s="18">
        <v>146</v>
      </c>
      <c r="B147" s="18">
        <v>24</v>
      </c>
      <c r="C147" s="8" t="s">
        <v>19</v>
      </c>
      <c r="D147" s="8" t="s">
        <v>106</v>
      </c>
      <c r="E147" s="8" t="s">
        <v>69</v>
      </c>
      <c r="F147" s="19">
        <v>95</v>
      </c>
      <c r="G147" s="8" t="s">
        <v>70</v>
      </c>
      <c r="H147" s="8" t="s">
        <v>45</v>
      </c>
      <c r="I147" s="8" t="s">
        <v>86</v>
      </c>
      <c r="J147" s="8" t="s">
        <v>58</v>
      </c>
      <c r="K147" s="20">
        <v>4.5</v>
      </c>
      <c r="L147" s="8" t="s">
        <v>26</v>
      </c>
      <c r="M147" s="8" t="s">
        <v>29</v>
      </c>
      <c r="N147" s="8" t="s">
        <v>55</v>
      </c>
      <c r="O147" s="8" t="s">
        <v>26</v>
      </c>
      <c r="P147" s="8" t="s">
        <v>26</v>
      </c>
      <c r="Q147" s="10">
        <v>44</v>
      </c>
      <c r="R147" s="8" t="s">
        <v>59</v>
      </c>
      <c r="S147" s="8" t="s">
        <v>60</v>
      </c>
    </row>
    <row r="148" spans="1:19" x14ac:dyDescent="0.25">
      <c r="A148" s="18">
        <v>147</v>
      </c>
      <c r="B148" s="18">
        <v>52</v>
      </c>
      <c r="C148" s="8" t="s">
        <v>19</v>
      </c>
      <c r="D148" s="8" t="s">
        <v>87</v>
      </c>
      <c r="E148" s="8" t="s">
        <v>21</v>
      </c>
      <c r="F148" s="19">
        <v>30</v>
      </c>
      <c r="G148" s="8" t="s">
        <v>112</v>
      </c>
      <c r="H148" s="8" t="s">
        <v>38</v>
      </c>
      <c r="I148" s="8" t="s">
        <v>94</v>
      </c>
      <c r="J148" s="8" t="s">
        <v>58</v>
      </c>
      <c r="K148" s="20">
        <v>4</v>
      </c>
      <c r="L148" s="8" t="s">
        <v>26</v>
      </c>
      <c r="M148" s="8" t="s">
        <v>59</v>
      </c>
      <c r="N148" s="8" t="s">
        <v>55</v>
      </c>
      <c r="O148" s="8" t="s">
        <v>26</v>
      </c>
      <c r="P148" s="8" t="s">
        <v>26</v>
      </c>
      <c r="Q148" s="10">
        <v>21</v>
      </c>
      <c r="R148" s="8" t="s">
        <v>29</v>
      </c>
      <c r="S148" s="8" t="s">
        <v>30</v>
      </c>
    </row>
    <row r="149" spans="1:19" x14ac:dyDescent="0.25">
      <c r="A149" s="18">
        <v>148</v>
      </c>
      <c r="B149" s="18">
        <v>63</v>
      </c>
      <c r="C149" s="8" t="s">
        <v>19</v>
      </c>
      <c r="D149" s="8" t="s">
        <v>73</v>
      </c>
      <c r="E149" s="8" t="s">
        <v>43</v>
      </c>
      <c r="F149" s="19">
        <v>64</v>
      </c>
      <c r="G149" s="8" t="s">
        <v>135</v>
      </c>
      <c r="H149" s="8" t="s">
        <v>45</v>
      </c>
      <c r="I149" s="8" t="s">
        <v>75</v>
      </c>
      <c r="J149" s="8" t="s">
        <v>54</v>
      </c>
      <c r="K149" s="20">
        <v>3.5</v>
      </c>
      <c r="L149" s="8" t="s">
        <v>26</v>
      </c>
      <c r="M149" s="8" t="s">
        <v>34</v>
      </c>
      <c r="N149" s="8" t="s">
        <v>72</v>
      </c>
      <c r="O149" s="8" t="s">
        <v>26</v>
      </c>
      <c r="P149" s="8" t="s">
        <v>26</v>
      </c>
      <c r="Q149" s="10">
        <v>31</v>
      </c>
      <c r="R149" s="8" t="s">
        <v>34</v>
      </c>
      <c r="S149" s="8" t="s">
        <v>30</v>
      </c>
    </row>
    <row r="150" spans="1:19" x14ac:dyDescent="0.25">
      <c r="A150" s="18">
        <v>149</v>
      </c>
      <c r="B150" s="18">
        <v>37</v>
      </c>
      <c r="C150" s="8" t="s">
        <v>19</v>
      </c>
      <c r="D150" s="8" t="s">
        <v>143</v>
      </c>
      <c r="E150" s="8" t="s">
        <v>69</v>
      </c>
      <c r="F150" s="19">
        <v>90</v>
      </c>
      <c r="G150" s="8" t="s">
        <v>52</v>
      </c>
      <c r="H150" s="8" t="s">
        <v>45</v>
      </c>
      <c r="I150" s="8" t="s">
        <v>24</v>
      </c>
      <c r="J150" s="8" t="s">
        <v>58</v>
      </c>
      <c r="K150" s="20">
        <v>2.6</v>
      </c>
      <c r="L150" s="8" t="s">
        <v>26</v>
      </c>
      <c r="M150" s="8" t="s">
        <v>46</v>
      </c>
      <c r="N150" s="8" t="s">
        <v>76</v>
      </c>
      <c r="O150" s="8" t="s">
        <v>26</v>
      </c>
      <c r="P150" s="8" t="s">
        <v>26</v>
      </c>
      <c r="Q150" s="10">
        <v>47</v>
      </c>
      <c r="R150" s="8" t="s">
        <v>59</v>
      </c>
      <c r="S150" s="8" t="s">
        <v>50</v>
      </c>
    </row>
    <row r="151" spans="1:19" x14ac:dyDescent="0.25">
      <c r="A151" s="18">
        <v>150</v>
      </c>
      <c r="B151" s="18">
        <v>38</v>
      </c>
      <c r="C151" s="8" t="s">
        <v>19</v>
      </c>
      <c r="D151" s="8" t="s">
        <v>95</v>
      </c>
      <c r="E151" s="8" t="s">
        <v>21</v>
      </c>
      <c r="F151" s="19">
        <v>76</v>
      </c>
      <c r="G151" s="8" t="s">
        <v>80</v>
      </c>
      <c r="H151" s="8" t="s">
        <v>45</v>
      </c>
      <c r="I151" s="8" t="s">
        <v>53</v>
      </c>
      <c r="J151" s="8" t="s">
        <v>54</v>
      </c>
      <c r="K151" s="20">
        <v>3.2</v>
      </c>
      <c r="L151" s="8" t="s">
        <v>26</v>
      </c>
      <c r="M151" s="8" t="s">
        <v>29</v>
      </c>
      <c r="N151" s="8" t="s">
        <v>40</v>
      </c>
      <c r="O151" s="8" t="s">
        <v>26</v>
      </c>
      <c r="P151" s="8" t="s">
        <v>26</v>
      </c>
      <c r="Q151" s="10">
        <v>14</v>
      </c>
      <c r="R151" s="8" t="s">
        <v>46</v>
      </c>
      <c r="S151" s="8" t="s">
        <v>88</v>
      </c>
    </row>
    <row r="152" spans="1:19" x14ac:dyDescent="0.25">
      <c r="A152" s="18">
        <v>151</v>
      </c>
      <c r="B152" s="18">
        <v>35</v>
      </c>
      <c r="C152" s="8" t="s">
        <v>19</v>
      </c>
      <c r="D152" s="8" t="s">
        <v>137</v>
      </c>
      <c r="E152" s="8" t="s">
        <v>43</v>
      </c>
      <c r="F152" s="19">
        <v>96</v>
      </c>
      <c r="G152" s="8" t="s">
        <v>99</v>
      </c>
      <c r="H152" s="8" t="s">
        <v>23</v>
      </c>
      <c r="I152" s="8" t="s">
        <v>109</v>
      </c>
      <c r="J152" s="8" t="s">
        <v>58</v>
      </c>
      <c r="K152" s="20">
        <v>4.9000000000000004</v>
      </c>
      <c r="L152" s="8" t="s">
        <v>26</v>
      </c>
      <c r="M152" s="8" t="s">
        <v>34</v>
      </c>
      <c r="N152" s="8" t="s">
        <v>55</v>
      </c>
      <c r="O152" s="8" t="s">
        <v>26</v>
      </c>
      <c r="P152" s="8" t="s">
        <v>26</v>
      </c>
      <c r="Q152" s="10">
        <v>17</v>
      </c>
      <c r="R152" s="8" t="s">
        <v>59</v>
      </c>
      <c r="S152" s="8" t="s">
        <v>97</v>
      </c>
    </row>
    <row r="153" spans="1:19" x14ac:dyDescent="0.25">
      <c r="A153" s="18">
        <v>152</v>
      </c>
      <c r="B153" s="18">
        <v>28</v>
      </c>
      <c r="C153" s="8" t="s">
        <v>19</v>
      </c>
      <c r="D153" s="8" t="s">
        <v>89</v>
      </c>
      <c r="E153" s="8" t="s">
        <v>69</v>
      </c>
      <c r="F153" s="19">
        <v>47</v>
      </c>
      <c r="G153" s="8" t="s">
        <v>114</v>
      </c>
      <c r="H153" s="8" t="s">
        <v>23</v>
      </c>
      <c r="I153" s="8" t="s">
        <v>49</v>
      </c>
      <c r="J153" s="8" t="s">
        <v>58</v>
      </c>
      <c r="K153" s="20">
        <v>4.5</v>
      </c>
      <c r="L153" s="8" t="s">
        <v>26</v>
      </c>
      <c r="M153" s="8" t="s">
        <v>59</v>
      </c>
      <c r="N153" s="8" t="s">
        <v>47</v>
      </c>
      <c r="O153" s="8" t="s">
        <v>26</v>
      </c>
      <c r="P153" s="8" t="s">
        <v>26</v>
      </c>
      <c r="Q153" s="10">
        <v>3</v>
      </c>
      <c r="R153" s="8" t="s">
        <v>29</v>
      </c>
      <c r="S153" s="8" t="s">
        <v>50</v>
      </c>
    </row>
    <row r="154" spans="1:19" x14ac:dyDescent="0.25">
      <c r="A154" s="18">
        <v>153</v>
      </c>
      <c r="B154" s="18">
        <v>30</v>
      </c>
      <c r="C154" s="8" t="s">
        <v>19</v>
      </c>
      <c r="D154" s="8" t="s">
        <v>56</v>
      </c>
      <c r="E154" s="8" t="s">
        <v>21</v>
      </c>
      <c r="F154" s="19">
        <v>85</v>
      </c>
      <c r="G154" s="8" t="s">
        <v>131</v>
      </c>
      <c r="H154" s="8" t="s">
        <v>38</v>
      </c>
      <c r="I154" s="8" t="s">
        <v>110</v>
      </c>
      <c r="J154" s="8" t="s">
        <v>54</v>
      </c>
      <c r="K154" s="20">
        <v>4.3</v>
      </c>
      <c r="L154" s="8" t="s">
        <v>26</v>
      </c>
      <c r="M154" s="8" t="s">
        <v>46</v>
      </c>
      <c r="N154" s="8" t="s">
        <v>28</v>
      </c>
      <c r="O154" s="8" t="s">
        <v>26</v>
      </c>
      <c r="P154" s="8" t="s">
        <v>26</v>
      </c>
      <c r="Q154" s="10">
        <v>42</v>
      </c>
      <c r="R154" s="8" t="s">
        <v>29</v>
      </c>
      <c r="S154" s="8" t="s">
        <v>50</v>
      </c>
    </row>
    <row r="155" spans="1:19" x14ac:dyDescent="0.25">
      <c r="A155" s="18">
        <v>154</v>
      </c>
      <c r="B155" s="18">
        <v>69</v>
      </c>
      <c r="C155" s="8" t="s">
        <v>19</v>
      </c>
      <c r="D155" s="8" t="s">
        <v>104</v>
      </c>
      <c r="E155" s="8" t="s">
        <v>21</v>
      </c>
      <c r="F155" s="19">
        <v>55</v>
      </c>
      <c r="G155" s="8" t="s">
        <v>98</v>
      </c>
      <c r="H155" s="8" t="s">
        <v>45</v>
      </c>
      <c r="I155" s="8" t="s">
        <v>33</v>
      </c>
      <c r="J155" s="8" t="s">
        <v>25</v>
      </c>
      <c r="K155" s="20">
        <v>3.2</v>
      </c>
      <c r="L155" s="8" t="s">
        <v>26</v>
      </c>
      <c r="M155" s="8" t="s">
        <v>59</v>
      </c>
      <c r="N155" s="8" t="s">
        <v>55</v>
      </c>
      <c r="O155" s="8" t="s">
        <v>26</v>
      </c>
      <c r="P155" s="8" t="s">
        <v>26</v>
      </c>
      <c r="Q155" s="10">
        <v>22</v>
      </c>
      <c r="R155" s="8" t="s">
        <v>59</v>
      </c>
      <c r="S155" s="8" t="s">
        <v>50</v>
      </c>
    </row>
    <row r="156" spans="1:19" x14ac:dyDescent="0.25">
      <c r="A156" s="18">
        <v>155</v>
      </c>
      <c r="B156" s="18">
        <v>41</v>
      </c>
      <c r="C156" s="8" t="s">
        <v>19</v>
      </c>
      <c r="D156" s="8" t="s">
        <v>82</v>
      </c>
      <c r="E156" s="8" t="s">
        <v>21</v>
      </c>
      <c r="F156" s="19">
        <v>98</v>
      </c>
      <c r="G156" s="8" t="s">
        <v>101</v>
      </c>
      <c r="H156" s="8" t="s">
        <v>45</v>
      </c>
      <c r="I156" s="8" t="s">
        <v>63</v>
      </c>
      <c r="J156" s="8" t="s">
        <v>58</v>
      </c>
      <c r="K156" s="20">
        <v>3.6</v>
      </c>
      <c r="L156" s="8" t="s">
        <v>26</v>
      </c>
      <c r="M156" s="8" t="s">
        <v>59</v>
      </c>
      <c r="N156" s="8" t="s">
        <v>47</v>
      </c>
      <c r="O156" s="8" t="s">
        <v>26</v>
      </c>
      <c r="P156" s="8" t="s">
        <v>26</v>
      </c>
      <c r="Q156" s="10">
        <v>21</v>
      </c>
      <c r="R156" s="8" t="s">
        <v>29</v>
      </c>
      <c r="S156" s="8" t="s">
        <v>60</v>
      </c>
    </row>
    <row r="157" spans="1:19" x14ac:dyDescent="0.25">
      <c r="A157" s="18">
        <v>156</v>
      </c>
      <c r="B157" s="18">
        <v>63</v>
      </c>
      <c r="C157" s="8" t="s">
        <v>19</v>
      </c>
      <c r="D157" s="8" t="s">
        <v>125</v>
      </c>
      <c r="E157" s="8" t="s">
        <v>21</v>
      </c>
      <c r="F157" s="19">
        <v>77</v>
      </c>
      <c r="G157" s="8" t="s">
        <v>32</v>
      </c>
      <c r="H157" s="8" t="s">
        <v>38</v>
      </c>
      <c r="I157" s="8" t="s">
        <v>79</v>
      </c>
      <c r="J157" s="8" t="s">
        <v>39</v>
      </c>
      <c r="K157" s="20">
        <v>4.3</v>
      </c>
      <c r="L157" s="8" t="s">
        <v>26</v>
      </c>
      <c r="M157" s="8" t="s">
        <v>35</v>
      </c>
      <c r="N157" s="8" t="s">
        <v>40</v>
      </c>
      <c r="O157" s="8" t="s">
        <v>26</v>
      </c>
      <c r="P157" s="8" t="s">
        <v>26</v>
      </c>
      <c r="Q157" s="10">
        <v>21</v>
      </c>
      <c r="R157" s="8" t="s">
        <v>34</v>
      </c>
      <c r="S157" s="8" t="s">
        <v>60</v>
      </c>
    </row>
    <row r="158" spans="1:19" x14ac:dyDescent="0.25">
      <c r="A158" s="18">
        <v>157</v>
      </c>
      <c r="B158" s="18">
        <v>35</v>
      </c>
      <c r="C158" s="8" t="s">
        <v>19</v>
      </c>
      <c r="D158" s="8" t="s">
        <v>61</v>
      </c>
      <c r="E158" s="8" t="s">
        <v>21</v>
      </c>
      <c r="F158" s="19">
        <v>26</v>
      </c>
      <c r="G158" s="8" t="s">
        <v>70</v>
      </c>
      <c r="H158" s="8" t="s">
        <v>45</v>
      </c>
      <c r="I158" s="8" t="s">
        <v>93</v>
      </c>
      <c r="J158" s="8" t="s">
        <v>58</v>
      </c>
      <c r="K158" s="20">
        <v>4</v>
      </c>
      <c r="L158" s="8" t="s">
        <v>26</v>
      </c>
      <c r="M158" s="8" t="s">
        <v>29</v>
      </c>
      <c r="N158" s="8" t="s">
        <v>55</v>
      </c>
      <c r="O158" s="8" t="s">
        <v>26</v>
      </c>
      <c r="P158" s="8" t="s">
        <v>26</v>
      </c>
      <c r="Q158" s="10">
        <v>40</v>
      </c>
      <c r="R158" s="8" t="s">
        <v>59</v>
      </c>
      <c r="S158" s="8" t="s">
        <v>50</v>
      </c>
    </row>
    <row r="159" spans="1:19" x14ac:dyDescent="0.25">
      <c r="A159" s="18">
        <v>158</v>
      </c>
      <c r="B159" s="18">
        <v>36</v>
      </c>
      <c r="C159" s="8" t="s">
        <v>19</v>
      </c>
      <c r="D159" s="8" t="s">
        <v>124</v>
      </c>
      <c r="E159" s="8" t="s">
        <v>69</v>
      </c>
      <c r="F159" s="19">
        <v>68</v>
      </c>
      <c r="G159" s="8" t="s">
        <v>129</v>
      </c>
      <c r="H159" s="8" t="s">
        <v>38</v>
      </c>
      <c r="I159" s="8" t="s">
        <v>134</v>
      </c>
      <c r="J159" s="8" t="s">
        <v>58</v>
      </c>
      <c r="K159" s="20">
        <v>3</v>
      </c>
      <c r="L159" s="8" t="s">
        <v>26</v>
      </c>
      <c r="M159" s="8" t="s">
        <v>59</v>
      </c>
      <c r="N159" s="8" t="s">
        <v>47</v>
      </c>
      <c r="O159" s="8" t="s">
        <v>26</v>
      </c>
      <c r="P159" s="8" t="s">
        <v>26</v>
      </c>
      <c r="Q159" s="10">
        <v>1</v>
      </c>
      <c r="R159" s="8" t="s">
        <v>34</v>
      </c>
      <c r="S159" s="8" t="s">
        <v>30</v>
      </c>
    </row>
    <row r="160" spans="1:19" x14ac:dyDescent="0.25">
      <c r="A160" s="18">
        <v>159</v>
      </c>
      <c r="B160" s="18">
        <v>25</v>
      </c>
      <c r="C160" s="8" t="s">
        <v>19</v>
      </c>
      <c r="D160" s="8" t="s">
        <v>56</v>
      </c>
      <c r="E160" s="8" t="s">
        <v>21</v>
      </c>
      <c r="F160" s="19">
        <v>73</v>
      </c>
      <c r="G160" s="8" t="s">
        <v>139</v>
      </c>
      <c r="H160" s="8" t="s">
        <v>92</v>
      </c>
      <c r="I160" s="8" t="s">
        <v>86</v>
      </c>
      <c r="J160" s="8" t="s">
        <v>58</v>
      </c>
      <c r="K160" s="20">
        <v>4.0999999999999996</v>
      </c>
      <c r="L160" s="8" t="s">
        <v>26</v>
      </c>
      <c r="M160" s="8" t="s">
        <v>34</v>
      </c>
      <c r="N160" s="8" t="s">
        <v>55</v>
      </c>
      <c r="O160" s="8" t="s">
        <v>26</v>
      </c>
      <c r="P160" s="8" t="s">
        <v>26</v>
      </c>
      <c r="Q160" s="10">
        <v>50</v>
      </c>
      <c r="R160" s="8" t="s">
        <v>34</v>
      </c>
      <c r="S160" s="8" t="s">
        <v>88</v>
      </c>
    </row>
    <row r="161" spans="1:19" x14ac:dyDescent="0.25">
      <c r="A161" s="18">
        <v>160</v>
      </c>
      <c r="B161" s="18">
        <v>58</v>
      </c>
      <c r="C161" s="8" t="s">
        <v>19</v>
      </c>
      <c r="D161" s="8" t="s">
        <v>143</v>
      </c>
      <c r="E161" s="8" t="s">
        <v>69</v>
      </c>
      <c r="F161" s="19">
        <v>27</v>
      </c>
      <c r="G161" s="8" t="s">
        <v>83</v>
      </c>
      <c r="H161" s="8" t="s">
        <v>45</v>
      </c>
      <c r="I161" s="8" t="s">
        <v>63</v>
      </c>
      <c r="J161" s="8" t="s">
        <v>58</v>
      </c>
      <c r="K161" s="20">
        <v>3.8</v>
      </c>
      <c r="L161" s="8" t="s">
        <v>26</v>
      </c>
      <c r="M161" s="8" t="s">
        <v>59</v>
      </c>
      <c r="N161" s="8" t="s">
        <v>76</v>
      </c>
      <c r="O161" s="8" t="s">
        <v>26</v>
      </c>
      <c r="P161" s="8" t="s">
        <v>26</v>
      </c>
      <c r="Q161" s="10">
        <v>39</v>
      </c>
      <c r="R161" s="8" t="s">
        <v>34</v>
      </c>
      <c r="S161" s="8" t="s">
        <v>97</v>
      </c>
    </row>
    <row r="162" spans="1:19" x14ac:dyDescent="0.25">
      <c r="A162" s="18">
        <v>161</v>
      </c>
      <c r="B162" s="18">
        <v>27</v>
      </c>
      <c r="C162" s="8" t="s">
        <v>19</v>
      </c>
      <c r="D162" s="8" t="s">
        <v>143</v>
      </c>
      <c r="E162" s="8" t="s">
        <v>69</v>
      </c>
      <c r="F162" s="19">
        <v>23</v>
      </c>
      <c r="G162" s="8" t="s">
        <v>105</v>
      </c>
      <c r="H162" s="8" t="s">
        <v>45</v>
      </c>
      <c r="I162" s="8" t="s">
        <v>121</v>
      </c>
      <c r="J162" s="8" t="s">
        <v>54</v>
      </c>
      <c r="K162" s="20">
        <v>4.5999999999999996</v>
      </c>
      <c r="L162" s="8" t="s">
        <v>26</v>
      </c>
      <c r="M162" s="8" t="s">
        <v>34</v>
      </c>
      <c r="N162" s="8" t="s">
        <v>40</v>
      </c>
      <c r="O162" s="8" t="s">
        <v>26</v>
      </c>
      <c r="P162" s="8" t="s">
        <v>26</v>
      </c>
      <c r="Q162" s="10">
        <v>34</v>
      </c>
      <c r="R162" s="8" t="s">
        <v>29</v>
      </c>
      <c r="S162" s="8" t="s">
        <v>88</v>
      </c>
    </row>
    <row r="163" spans="1:19" x14ac:dyDescent="0.25">
      <c r="A163" s="18">
        <v>162</v>
      </c>
      <c r="B163" s="18">
        <v>65</v>
      </c>
      <c r="C163" s="8" t="s">
        <v>19</v>
      </c>
      <c r="D163" s="8" t="s">
        <v>132</v>
      </c>
      <c r="E163" s="8" t="s">
        <v>69</v>
      </c>
      <c r="F163" s="19">
        <v>49</v>
      </c>
      <c r="G163" s="8" t="s">
        <v>114</v>
      </c>
      <c r="H163" s="8" t="s">
        <v>45</v>
      </c>
      <c r="I163" s="8" t="s">
        <v>79</v>
      </c>
      <c r="J163" s="8" t="s">
        <v>58</v>
      </c>
      <c r="K163" s="20">
        <v>3</v>
      </c>
      <c r="L163" s="8" t="s">
        <v>26</v>
      </c>
      <c r="M163" s="8" t="s">
        <v>29</v>
      </c>
      <c r="N163" s="8" t="s">
        <v>28</v>
      </c>
      <c r="O163" s="8" t="s">
        <v>26</v>
      </c>
      <c r="P163" s="8" t="s">
        <v>26</v>
      </c>
      <c r="Q163" s="10">
        <v>29</v>
      </c>
      <c r="R163" s="8" t="s">
        <v>29</v>
      </c>
      <c r="S163" s="8" t="s">
        <v>30</v>
      </c>
    </row>
    <row r="164" spans="1:19" x14ac:dyDescent="0.25">
      <c r="A164" s="18">
        <v>163</v>
      </c>
      <c r="B164" s="18">
        <v>54</v>
      </c>
      <c r="C164" s="8" t="s">
        <v>19</v>
      </c>
      <c r="D164" s="8" t="s">
        <v>89</v>
      </c>
      <c r="E164" s="8" t="s">
        <v>69</v>
      </c>
      <c r="F164" s="19">
        <v>74</v>
      </c>
      <c r="G164" s="8" t="s">
        <v>99</v>
      </c>
      <c r="H164" s="8" t="s">
        <v>45</v>
      </c>
      <c r="I164" s="8" t="s">
        <v>49</v>
      </c>
      <c r="J164" s="8" t="s">
        <v>54</v>
      </c>
      <c r="K164" s="20">
        <v>3</v>
      </c>
      <c r="L164" s="8" t="s">
        <v>26</v>
      </c>
      <c r="M164" s="8" t="s">
        <v>27</v>
      </c>
      <c r="N164" s="8" t="s">
        <v>76</v>
      </c>
      <c r="O164" s="8" t="s">
        <v>26</v>
      </c>
      <c r="P164" s="8" t="s">
        <v>26</v>
      </c>
      <c r="Q164" s="10">
        <v>31</v>
      </c>
      <c r="R164" s="8" t="s">
        <v>46</v>
      </c>
      <c r="S164" s="8" t="s">
        <v>77</v>
      </c>
    </row>
    <row r="165" spans="1:19" x14ac:dyDescent="0.25">
      <c r="A165" s="18">
        <v>164</v>
      </c>
      <c r="B165" s="18">
        <v>54</v>
      </c>
      <c r="C165" s="8" t="s">
        <v>19</v>
      </c>
      <c r="D165" s="8" t="s">
        <v>87</v>
      </c>
      <c r="E165" s="8" t="s">
        <v>21</v>
      </c>
      <c r="F165" s="19">
        <v>67</v>
      </c>
      <c r="G165" s="8" t="s">
        <v>141</v>
      </c>
      <c r="H165" s="8" t="s">
        <v>45</v>
      </c>
      <c r="I165" s="8" t="s">
        <v>75</v>
      </c>
      <c r="J165" s="8" t="s">
        <v>54</v>
      </c>
      <c r="K165" s="20">
        <v>3.4</v>
      </c>
      <c r="L165" s="8" t="s">
        <v>26</v>
      </c>
      <c r="M165" s="8" t="s">
        <v>46</v>
      </c>
      <c r="N165" s="8" t="s">
        <v>55</v>
      </c>
      <c r="O165" s="8" t="s">
        <v>26</v>
      </c>
      <c r="P165" s="8" t="s">
        <v>26</v>
      </c>
      <c r="Q165" s="10">
        <v>8</v>
      </c>
      <c r="R165" s="8" t="s">
        <v>59</v>
      </c>
      <c r="S165" s="8" t="s">
        <v>41</v>
      </c>
    </row>
    <row r="166" spans="1:19" x14ac:dyDescent="0.25">
      <c r="A166" s="18">
        <v>165</v>
      </c>
      <c r="B166" s="18">
        <v>59</v>
      </c>
      <c r="C166" s="8" t="s">
        <v>19</v>
      </c>
      <c r="D166" s="8" t="s">
        <v>68</v>
      </c>
      <c r="E166" s="8" t="s">
        <v>69</v>
      </c>
      <c r="F166" s="19">
        <v>65</v>
      </c>
      <c r="G166" s="8" t="s">
        <v>80</v>
      </c>
      <c r="H166" s="8" t="s">
        <v>38</v>
      </c>
      <c r="I166" s="8" t="s">
        <v>75</v>
      </c>
      <c r="J166" s="8" t="s">
        <v>39</v>
      </c>
      <c r="K166" s="20">
        <v>2.6</v>
      </c>
      <c r="L166" s="8" t="s">
        <v>26</v>
      </c>
      <c r="M166" s="8" t="s">
        <v>59</v>
      </c>
      <c r="N166" s="8" t="s">
        <v>40</v>
      </c>
      <c r="O166" s="8" t="s">
        <v>26</v>
      </c>
      <c r="P166" s="8" t="s">
        <v>26</v>
      </c>
      <c r="Q166" s="10">
        <v>5</v>
      </c>
      <c r="R166" s="8" t="s">
        <v>27</v>
      </c>
      <c r="S166" s="8" t="s">
        <v>30</v>
      </c>
    </row>
    <row r="167" spans="1:19" x14ac:dyDescent="0.25">
      <c r="A167" s="18">
        <v>166</v>
      </c>
      <c r="B167" s="18">
        <v>42</v>
      </c>
      <c r="C167" s="8" t="s">
        <v>19</v>
      </c>
      <c r="D167" s="8" t="s">
        <v>68</v>
      </c>
      <c r="E167" s="8" t="s">
        <v>69</v>
      </c>
      <c r="F167" s="19">
        <v>60</v>
      </c>
      <c r="G167" s="8" t="s">
        <v>22</v>
      </c>
      <c r="H167" s="8" t="s">
        <v>38</v>
      </c>
      <c r="I167" s="8" t="s">
        <v>134</v>
      </c>
      <c r="J167" s="8" t="s">
        <v>25</v>
      </c>
      <c r="K167" s="20">
        <v>2.8</v>
      </c>
      <c r="L167" s="8" t="s">
        <v>26</v>
      </c>
      <c r="M167" s="8" t="s">
        <v>27</v>
      </c>
      <c r="N167" s="8" t="s">
        <v>76</v>
      </c>
      <c r="O167" s="8" t="s">
        <v>26</v>
      </c>
      <c r="P167" s="8" t="s">
        <v>26</v>
      </c>
      <c r="Q167" s="10">
        <v>7</v>
      </c>
      <c r="R167" s="8" t="s">
        <v>35</v>
      </c>
      <c r="S167" s="8" t="s">
        <v>88</v>
      </c>
    </row>
    <row r="168" spans="1:19" x14ac:dyDescent="0.25">
      <c r="A168" s="18">
        <v>167</v>
      </c>
      <c r="B168" s="18">
        <v>46</v>
      </c>
      <c r="C168" s="8" t="s">
        <v>19</v>
      </c>
      <c r="D168" s="8" t="s">
        <v>51</v>
      </c>
      <c r="E168" s="8" t="s">
        <v>43</v>
      </c>
      <c r="F168" s="19">
        <v>31</v>
      </c>
      <c r="G168" s="8" t="s">
        <v>80</v>
      </c>
      <c r="H168" s="8" t="s">
        <v>92</v>
      </c>
      <c r="I168" s="8" t="s">
        <v>126</v>
      </c>
      <c r="J168" s="8" t="s">
        <v>58</v>
      </c>
      <c r="K168" s="20">
        <v>4</v>
      </c>
      <c r="L168" s="8" t="s">
        <v>26</v>
      </c>
      <c r="M168" s="8" t="s">
        <v>35</v>
      </c>
      <c r="N168" s="8" t="s">
        <v>76</v>
      </c>
      <c r="O168" s="8" t="s">
        <v>26</v>
      </c>
      <c r="P168" s="8" t="s">
        <v>26</v>
      </c>
      <c r="Q168" s="10">
        <v>30</v>
      </c>
      <c r="R168" s="8" t="s">
        <v>35</v>
      </c>
      <c r="S168" s="8" t="s">
        <v>88</v>
      </c>
    </row>
    <row r="169" spans="1:19" x14ac:dyDescent="0.25">
      <c r="A169" s="18">
        <v>168</v>
      </c>
      <c r="B169" s="18">
        <v>33</v>
      </c>
      <c r="C169" s="8" t="s">
        <v>19</v>
      </c>
      <c r="D169" s="8" t="s">
        <v>143</v>
      </c>
      <c r="E169" s="8" t="s">
        <v>69</v>
      </c>
      <c r="F169" s="19">
        <v>27</v>
      </c>
      <c r="G169" s="8" t="s">
        <v>74</v>
      </c>
      <c r="H169" s="8" t="s">
        <v>45</v>
      </c>
      <c r="I169" s="8" t="s">
        <v>96</v>
      </c>
      <c r="J169" s="8" t="s">
        <v>58</v>
      </c>
      <c r="K169" s="20">
        <v>4</v>
      </c>
      <c r="L169" s="8" t="s">
        <v>26</v>
      </c>
      <c r="M169" s="8" t="s">
        <v>29</v>
      </c>
      <c r="N169" s="8" t="s">
        <v>28</v>
      </c>
      <c r="O169" s="8" t="s">
        <v>26</v>
      </c>
      <c r="P169" s="8" t="s">
        <v>26</v>
      </c>
      <c r="Q169" s="10">
        <v>14</v>
      </c>
      <c r="R169" s="8" t="s">
        <v>27</v>
      </c>
      <c r="S169" s="8" t="s">
        <v>97</v>
      </c>
    </row>
    <row r="170" spans="1:19" x14ac:dyDescent="0.25">
      <c r="A170" s="18">
        <v>169</v>
      </c>
      <c r="B170" s="18">
        <v>34</v>
      </c>
      <c r="C170" s="8" t="s">
        <v>19</v>
      </c>
      <c r="D170" s="8" t="s">
        <v>73</v>
      </c>
      <c r="E170" s="8" t="s">
        <v>43</v>
      </c>
      <c r="F170" s="19">
        <v>80</v>
      </c>
      <c r="G170" s="8" t="s">
        <v>62</v>
      </c>
      <c r="H170" s="8" t="s">
        <v>45</v>
      </c>
      <c r="I170" s="8" t="s">
        <v>136</v>
      </c>
      <c r="J170" s="8" t="s">
        <v>54</v>
      </c>
      <c r="K170" s="20">
        <v>3</v>
      </c>
      <c r="L170" s="8" t="s">
        <v>26</v>
      </c>
      <c r="M170" s="8" t="s">
        <v>34</v>
      </c>
      <c r="N170" s="8" t="s">
        <v>28</v>
      </c>
      <c r="O170" s="8" t="s">
        <v>26</v>
      </c>
      <c r="P170" s="8" t="s">
        <v>26</v>
      </c>
      <c r="Q170" s="10">
        <v>5</v>
      </c>
      <c r="R170" s="8" t="s">
        <v>35</v>
      </c>
      <c r="S170" s="8" t="s">
        <v>30</v>
      </c>
    </row>
    <row r="171" spans="1:19" x14ac:dyDescent="0.25">
      <c r="A171" s="18">
        <v>170</v>
      </c>
      <c r="B171" s="18">
        <v>27</v>
      </c>
      <c r="C171" s="8" t="s">
        <v>19</v>
      </c>
      <c r="D171" s="8" t="s">
        <v>102</v>
      </c>
      <c r="E171" s="8" t="s">
        <v>65</v>
      </c>
      <c r="F171" s="19">
        <v>30</v>
      </c>
      <c r="G171" s="8" t="s">
        <v>107</v>
      </c>
      <c r="H171" s="8" t="s">
        <v>38</v>
      </c>
      <c r="I171" s="8" t="s">
        <v>81</v>
      </c>
      <c r="J171" s="8" t="s">
        <v>54</v>
      </c>
      <c r="K171" s="20">
        <v>3.3</v>
      </c>
      <c r="L171" s="8" t="s">
        <v>26</v>
      </c>
      <c r="M171" s="8" t="s">
        <v>27</v>
      </c>
      <c r="N171" s="8" t="s">
        <v>55</v>
      </c>
      <c r="O171" s="8" t="s">
        <v>26</v>
      </c>
      <c r="P171" s="8" t="s">
        <v>26</v>
      </c>
      <c r="Q171" s="10">
        <v>3</v>
      </c>
      <c r="R171" s="8" t="s">
        <v>46</v>
      </c>
      <c r="S171" s="8" t="s">
        <v>97</v>
      </c>
    </row>
    <row r="172" spans="1:19" x14ac:dyDescent="0.25">
      <c r="A172" s="18">
        <v>171</v>
      </c>
      <c r="B172" s="18">
        <v>52</v>
      </c>
      <c r="C172" s="8" t="s">
        <v>19</v>
      </c>
      <c r="D172" s="8" t="s">
        <v>56</v>
      </c>
      <c r="E172" s="8" t="s">
        <v>21</v>
      </c>
      <c r="F172" s="19">
        <v>25</v>
      </c>
      <c r="G172" s="8" t="s">
        <v>52</v>
      </c>
      <c r="H172" s="8" t="s">
        <v>45</v>
      </c>
      <c r="I172" s="8" t="s">
        <v>33</v>
      </c>
      <c r="J172" s="8" t="s">
        <v>58</v>
      </c>
      <c r="K172" s="20">
        <v>2.6</v>
      </c>
      <c r="L172" s="8" t="s">
        <v>26</v>
      </c>
      <c r="M172" s="8" t="s">
        <v>29</v>
      </c>
      <c r="N172" s="8" t="s">
        <v>76</v>
      </c>
      <c r="O172" s="8" t="s">
        <v>26</v>
      </c>
      <c r="P172" s="8" t="s">
        <v>26</v>
      </c>
      <c r="Q172" s="10">
        <v>46</v>
      </c>
      <c r="R172" s="8" t="s">
        <v>29</v>
      </c>
      <c r="S172" s="8" t="s">
        <v>77</v>
      </c>
    </row>
    <row r="173" spans="1:19" x14ac:dyDescent="0.25">
      <c r="A173" s="18">
        <v>172</v>
      </c>
      <c r="B173" s="18">
        <v>29</v>
      </c>
      <c r="C173" s="8" t="s">
        <v>19</v>
      </c>
      <c r="D173" s="8" t="s">
        <v>61</v>
      </c>
      <c r="E173" s="8" t="s">
        <v>21</v>
      </c>
      <c r="F173" s="19">
        <v>35</v>
      </c>
      <c r="G173" s="8" t="s">
        <v>141</v>
      </c>
      <c r="H173" s="8" t="s">
        <v>45</v>
      </c>
      <c r="I173" s="8" t="s">
        <v>144</v>
      </c>
      <c r="J173" s="8" t="s">
        <v>54</v>
      </c>
      <c r="K173" s="20">
        <v>3.6</v>
      </c>
      <c r="L173" s="8" t="s">
        <v>26</v>
      </c>
      <c r="M173" s="8" t="s">
        <v>59</v>
      </c>
      <c r="N173" s="8" t="s">
        <v>76</v>
      </c>
      <c r="O173" s="8" t="s">
        <v>26</v>
      </c>
      <c r="P173" s="8" t="s">
        <v>26</v>
      </c>
      <c r="Q173" s="10">
        <v>4</v>
      </c>
      <c r="R173" s="8" t="s">
        <v>27</v>
      </c>
      <c r="S173" s="8" t="s">
        <v>41</v>
      </c>
    </row>
    <row r="174" spans="1:19" x14ac:dyDescent="0.25">
      <c r="A174" s="18">
        <v>173</v>
      </c>
      <c r="B174" s="18">
        <v>54</v>
      </c>
      <c r="C174" s="8" t="s">
        <v>19</v>
      </c>
      <c r="D174" s="8" t="s">
        <v>106</v>
      </c>
      <c r="E174" s="8" t="s">
        <v>69</v>
      </c>
      <c r="F174" s="19">
        <v>67</v>
      </c>
      <c r="G174" s="8" t="s">
        <v>145</v>
      </c>
      <c r="H174" s="8" t="s">
        <v>45</v>
      </c>
      <c r="I174" s="8" t="s">
        <v>84</v>
      </c>
      <c r="J174" s="8" t="s">
        <v>54</v>
      </c>
      <c r="K174" s="20">
        <v>3.9</v>
      </c>
      <c r="L174" s="8" t="s">
        <v>26</v>
      </c>
      <c r="M174" s="8" t="s">
        <v>34</v>
      </c>
      <c r="N174" s="8" t="s">
        <v>47</v>
      </c>
      <c r="O174" s="8" t="s">
        <v>26</v>
      </c>
      <c r="P174" s="8" t="s">
        <v>26</v>
      </c>
      <c r="Q174" s="10">
        <v>42</v>
      </c>
      <c r="R174" s="8" t="s">
        <v>27</v>
      </c>
      <c r="S174" s="8" t="s">
        <v>77</v>
      </c>
    </row>
    <row r="175" spans="1:19" x14ac:dyDescent="0.25">
      <c r="A175" s="18">
        <v>174</v>
      </c>
      <c r="B175" s="18">
        <v>25</v>
      </c>
      <c r="C175" s="8" t="s">
        <v>19</v>
      </c>
      <c r="D175" s="8" t="s">
        <v>124</v>
      </c>
      <c r="E175" s="8" t="s">
        <v>69</v>
      </c>
      <c r="F175" s="19">
        <v>46</v>
      </c>
      <c r="G175" s="8" t="s">
        <v>78</v>
      </c>
      <c r="H175" s="8" t="s">
        <v>45</v>
      </c>
      <c r="I175" s="8" t="s">
        <v>49</v>
      </c>
      <c r="J175" s="8" t="s">
        <v>58</v>
      </c>
      <c r="K175" s="20">
        <v>3.4</v>
      </c>
      <c r="L175" s="8" t="s">
        <v>26</v>
      </c>
      <c r="M175" s="8" t="s">
        <v>46</v>
      </c>
      <c r="N175" s="8" t="s">
        <v>55</v>
      </c>
      <c r="O175" s="8" t="s">
        <v>26</v>
      </c>
      <c r="P175" s="8" t="s">
        <v>26</v>
      </c>
      <c r="Q175" s="10">
        <v>30</v>
      </c>
      <c r="R175" s="8" t="s">
        <v>35</v>
      </c>
      <c r="S175" s="8" t="s">
        <v>50</v>
      </c>
    </row>
    <row r="176" spans="1:19" x14ac:dyDescent="0.25">
      <c r="A176" s="18">
        <v>175</v>
      </c>
      <c r="B176" s="18">
        <v>41</v>
      </c>
      <c r="C176" s="8" t="s">
        <v>19</v>
      </c>
      <c r="D176" s="8" t="s">
        <v>73</v>
      </c>
      <c r="E176" s="8" t="s">
        <v>43</v>
      </c>
      <c r="F176" s="19">
        <v>35</v>
      </c>
      <c r="G176" s="8" t="s">
        <v>129</v>
      </c>
      <c r="H176" s="8" t="s">
        <v>23</v>
      </c>
      <c r="I176" s="8" t="s">
        <v>110</v>
      </c>
      <c r="J176" s="8" t="s">
        <v>25</v>
      </c>
      <c r="K176" s="20">
        <v>3.5</v>
      </c>
      <c r="L176" s="8" t="s">
        <v>26</v>
      </c>
      <c r="M176" s="8" t="s">
        <v>29</v>
      </c>
      <c r="N176" s="8" t="s">
        <v>28</v>
      </c>
      <c r="O176" s="8" t="s">
        <v>26</v>
      </c>
      <c r="P176" s="8" t="s">
        <v>26</v>
      </c>
      <c r="Q176" s="10">
        <v>37</v>
      </c>
      <c r="R176" s="8" t="s">
        <v>29</v>
      </c>
      <c r="S176" s="8" t="s">
        <v>50</v>
      </c>
    </row>
    <row r="177" spans="1:19" x14ac:dyDescent="0.25">
      <c r="A177" s="18">
        <v>176</v>
      </c>
      <c r="B177" s="18">
        <v>53</v>
      </c>
      <c r="C177" s="8" t="s">
        <v>19</v>
      </c>
      <c r="D177" s="8" t="s">
        <v>64</v>
      </c>
      <c r="E177" s="8" t="s">
        <v>65</v>
      </c>
      <c r="F177" s="19">
        <v>86</v>
      </c>
      <c r="G177" s="8" t="s">
        <v>101</v>
      </c>
      <c r="H177" s="8" t="s">
        <v>23</v>
      </c>
      <c r="I177" s="8" t="s">
        <v>84</v>
      </c>
      <c r="J177" s="8" t="s">
        <v>58</v>
      </c>
      <c r="K177" s="20">
        <v>2.8</v>
      </c>
      <c r="L177" s="8" t="s">
        <v>26</v>
      </c>
      <c r="M177" s="8" t="s">
        <v>59</v>
      </c>
      <c r="N177" s="8" t="s">
        <v>47</v>
      </c>
      <c r="O177" s="8" t="s">
        <v>26</v>
      </c>
      <c r="P177" s="8" t="s">
        <v>26</v>
      </c>
      <c r="Q177" s="10">
        <v>2</v>
      </c>
      <c r="R177" s="8" t="s">
        <v>34</v>
      </c>
      <c r="S177" s="8" t="s">
        <v>50</v>
      </c>
    </row>
    <row r="178" spans="1:19" x14ac:dyDescent="0.25">
      <c r="A178" s="18">
        <v>177</v>
      </c>
      <c r="B178" s="18">
        <v>53</v>
      </c>
      <c r="C178" s="8" t="s">
        <v>19</v>
      </c>
      <c r="D178" s="8" t="s">
        <v>132</v>
      </c>
      <c r="E178" s="8" t="s">
        <v>69</v>
      </c>
      <c r="F178" s="19">
        <v>81</v>
      </c>
      <c r="G178" s="8" t="s">
        <v>83</v>
      </c>
      <c r="H178" s="8" t="s">
        <v>23</v>
      </c>
      <c r="I178" s="8" t="s">
        <v>94</v>
      </c>
      <c r="J178" s="8" t="s">
        <v>39</v>
      </c>
      <c r="K178" s="20">
        <v>2.7</v>
      </c>
      <c r="L178" s="8" t="s">
        <v>26</v>
      </c>
      <c r="M178" s="8" t="s">
        <v>34</v>
      </c>
      <c r="N178" s="8" t="s">
        <v>47</v>
      </c>
      <c r="O178" s="8" t="s">
        <v>26</v>
      </c>
      <c r="P178" s="8" t="s">
        <v>26</v>
      </c>
      <c r="Q178" s="10">
        <v>30</v>
      </c>
      <c r="R178" s="8" t="s">
        <v>27</v>
      </c>
      <c r="S178" s="8" t="s">
        <v>60</v>
      </c>
    </row>
    <row r="179" spans="1:19" x14ac:dyDescent="0.25">
      <c r="A179" s="18">
        <v>178</v>
      </c>
      <c r="B179" s="18">
        <v>21</v>
      </c>
      <c r="C179" s="8" t="s">
        <v>19</v>
      </c>
      <c r="D179" s="8" t="s">
        <v>104</v>
      </c>
      <c r="E179" s="8" t="s">
        <v>21</v>
      </c>
      <c r="F179" s="19">
        <v>42</v>
      </c>
      <c r="G179" s="8" t="s">
        <v>111</v>
      </c>
      <c r="H179" s="8" t="s">
        <v>23</v>
      </c>
      <c r="I179" s="8" t="s">
        <v>136</v>
      </c>
      <c r="J179" s="8" t="s">
        <v>58</v>
      </c>
      <c r="K179" s="20">
        <v>3.7</v>
      </c>
      <c r="L179" s="8" t="s">
        <v>26</v>
      </c>
      <c r="M179" s="8" t="s">
        <v>59</v>
      </c>
      <c r="N179" s="8" t="s">
        <v>47</v>
      </c>
      <c r="O179" s="8" t="s">
        <v>26</v>
      </c>
      <c r="P179" s="8" t="s">
        <v>26</v>
      </c>
      <c r="Q179" s="10">
        <v>47</v>
      </c>
      <c r="R179" s="8" t="s">
        <v>34</v>
      </c>
      <c r="S179" s="8" t="s">
        <v>88</v>
      </c>
    </row>
    <row r="180" spans="1:19" x14ac:dyDescent="0.25">
      <c r="A180" s="18">
        <v>179</v>
      </c>
      <c r="B180" s="18">
        <v>61</v>
      </c>
      <c r="C180" s="8" t="s">
        <v>19</v>
      </c>
      <c r="D180" s="8" t="s">
        <v>87</v>
      </c>
      <c r="E180" s="8" t="s">
        <v>21</v>
      </c>
      <c r="F180" s="19">
        <v>43</v>
      </c>
      <c r="G180" s="8" t="s">
        <v>135</v>
      </c>
      <c r="H180" s="8" t="s">
        <v>23</v>
      </c>
      <c r="I180" s="8" t="s">
        <v>93</v>
      </c>
      <c r="J180" s="8" t="s">
        <v>58</v>
      </c>
      <c r="K180" s="20">
        <v>4.3</v>
      </c>
      <c r="L180" s="8" t="s">
        <v>26</v>
      </c>
      <c r="M180" s="8" t="s">
        <v>59</v>
      </c>
      <c r="N180" s="8" t="s">
        <v>72</v>
      </c>
      <c r="O180" s="8" t="s">
        <v>26</v>
      </c>
      <c r="P180" s="8" t="s">
        <v>26</v>
      </c>
      <c r="Q180" s="10">
        <v>21</v>
      </c>
      <c r="R180" s="8" t="s">
        <v>46</v>
      </c>
      <c r="S180" s="8" t="s">
        <v>60</v>
      </c>
    </row>
    <row r="181" spans="1:19" x14ac:dyDescent="0.25">
      <c r="A181" s="18">
        <v>180</v>
      </c>
      <c r="B181" s="18">
        <v>64</v>
      </c>
      <c r="C181" s="8" t="s">
        <v>19</v>
      </c>
      <c r="D181" s="8" t="s">
        <v>137</v>
      </c>
      <c r="E181" s="8" t="s">
        <v>43</v>
      </c>
      <c r="F181" s="19">
        <v>31</v>
      </c>
      <c r="G181" s="8" t="s">
        <v>115</v>
      </c>
      <c r="H181" s="8" t="s">
        <v>45</v>
      </c>
      <c r="I181" s="8" t="s">
        <v>84</v>
      </c>
      <c r="J181" s="8" t="s">
        <v>58</v>
      </c>
      <c r="K181" s="20">
        <v>4.9000000000000004</v>
      </c>
      <c r="L181" s="8" t="s">
        <v>26</v>
      </c>
      <c r="M181" s="8" t="s">
        <v>59</v>
      </c>
      <c r="N181" s="8" t="s">
        <v>76</v>
      </c>
      <c r="O181" s="8" t="s">
        <v>26</v>
      </c>
      <c r="P181" s="8" t="s">
        <v>26</v>
      </c>
      <c r="Q181" s="10">
        <v>9</v>
      </c>
      <c r="R181" s="8" t="s">
        <v>34</v>
      </c>
      <c r="S181" s="8" t="s">
        <v>30</v>
      </c>
    </row>
    <row r="182" spans="1:19" x14ac:dyDescent="0.25">
      <c r="A182" s="18">
        <v>181</v>
      </c>
      <c r="B182" s="18">
        <v>51</v>
      </c>
      <c r="C182" s="8" t="s">
        <v>19</v>
      </c>
      <c r="D182" s="8" t="s">
        <v>42</v>
      </c>
      <c r="E182" s="8" t="s">
        <v>43</v>
      </c>
      <c r="F182" s="19">
        <v>81</v>
      </c>
      <c r="G182" s="8" t="s">
        <v>147</v>
      </c>
      <c r="H182" s="8" t="s">
        <v>23</v>
      </c>
      <c r="I182" s="8" t="s">
        <v>96</v>
      </c>
      <c r="J182" s="8" t="s">
        <v>58</v>
      </c>
      <c r="K182" s="20">
        <v>3.3</v>
      </c>
      <c r="L182" s="8" t="s">
        <v>26</v>
      </c>
      <c r="M182" s="8" t="s">
        <v>35</v>
      </c>
      <c r="N182" s="8" t="s">
        <v>76</v>
      </c>
      <c r="O182" s="8" t="s">
        <v>26</v>
      </c>
      <c r="P182" s="8" t="s">
        <v>26</v>
      </c>
      <c r="Q182" s="10">
        <v>12</v>
      </c>
      <c r="R182" s="8" t="s">
        <v>59</v>
      </c>
      <c r="S182" s="8" t="s">
        <v>30</v>
      </c>
    </row>
    <row r="183" spans="1:19" x14ac:dyDescent="0.25">
      <c r="A183" s="18">
        <v>182</v>
      </c>
      <c r="B183" s="18">
        <v>32</v>
      </c>
      <c r="C183" s="8" t="s">
        <v>19</v>
      </c>
      <c r="D183" s="8" t="s">
        <v>95</v>
      </c>
      <c r="E183" s="8" t="s">
        <v>21</v>
      </c>
      <c r="F183" s="19">
        <v>61</v>
      </c>
      <c r="G183" s="8" t="s">
        <v>37</v>
      </c>
      <c r="H183" s="8" t="s">
        <v>45</v>
      </c>
      <c r="I183" s="8" t="s">
        <v>118</v>
      </c>
      <c r="J183" s="8" t="s">
        <v>54</v>
      </c>
      <c r="K183" s="20">
        <v>4.7</v>
      </c>
      <c r="L183" s="8" t="s">
        <v>26</v>
      </c>
      <c r="M183" s="8" t="s">
        <v>29</v>
      </c>
      <c r="N183" s="8" t="s">
        <v>47</v>
      </c>
      <c r="O183" s="8" t="s">
        <v>26</v>
      </c>
      <c r="P183" s="8" t="s">
        <v>26</v>
      </c>
      <c r="Q183" s="10">
        <v>4</v>
      </c>
      <c r="R183" s="8" t="s">
        <v>34</v>
      </c>
      <c r="S183" s="8" t="s">
        <v>41</v>
      </c>
    </row>
    <row r="184" spans="1:19" x14ac:dyDescent="0.25">
      <c r="A184" s="18">
        <v>183</v>
      </c>
      <c r="B184" s="18">
        <v>38</v>
      </c>
      <c r="C184" s="8" t="s">
        <v>19</v>
      </c>
      <c r="D184" s="8" t="s">
        <v>143</v>
      </c>
      <c r="E184" s="8" t="s">
        <v>69</v>
      </c>
      <c r="F184" s="19">
        <v>96</v>
      </c>
      <c r="G184" s="8" t="s">
        <v>90</v>
      </c>
      <c r="H184" s="8" t="s">
        <v>92</v>
      </c>
      <c r="I184" s="8" t="s">
        <v>75</v>
      </c>
      <c r="J184" s="8" t="s">
        <v>54</v>
      </c>
      <c r="K184" s="20">
        <v>2.8</v>
      </c>
      <c r="L184" s="8" t="s">
        <v>26</v>
      </c>
      <c r="M184" s="8" t="s">
        <v>29</v>
      </c>
      <c r="N184" s="8" t="s">
        <v>76</v>
      </c>
      <c r="O184" s="8" t="s">
        <v>26</v>
      </c>
      <c r="P184" s="8" t="s">
        <v>26</v>
      </c>
      <c r="Q184" s="10">
        <v>10</v>
      </c>
      <c r="R184" s="8" t="s">
        <v>59</v>
      </c>
      <c r="S184" s="8" t="s">
        <v>50</v>
      </c>
    </row>
    <row r="185" spans="1:19" x14ac:dyDescent="0.25">
      <c r="A185" s="18">
        <v>184</v>
      </c>
      <c r="B185" s="18">
        <v>58</v>
      </c>
      <c r="C185" s="8" t="s">
        <v>19</v>
      </c>
      <c r="D185" s="8" t="s">
        <v>87</v>
      </c>
      <c r="E185" s="8" t="s">
        <v>21</v>
      </c>
      <c r="F185" s="19">
        <v>29</v>
      </c>
      <c r="G185" s="8" t="s">
        <v>123</v>
      </c>
      <c r="H185" s="8" t="s">
        <v>92</v>
      </c>
      <c r="I185" s="8" t="s">
        <v>118</v>
      </c>
      <c r="J185" s="8" t="s">
        <v>39</v>
      </c>
      <c r="K185" s="20">
        <v>3.6</v>
      </c>
      <c r="L185" s="8" t="s">
        <v>26</v>
      </c>
      <c r="M185" s="8" t="s">
        <v>34</v>
      </c>
      <c r="N185" s="8" t="s">
        <v>72</v>
      </c>
      <c r="O185" s="8" t="s">
        <v>26</v>
      </c>
      <c r="P185" s="8" t="s">
        <v>26</v>
      </c>
      <c r="Q185" s="10">
        <v>26</v>
      </c>
      <c r="R185" s="8" t="s">
        <v>27</v>
      </c>
      <c r="S185" s="8" t="s">
        <v>41</v>
      </c>
    </row>
    <row r="186" spans="1:19" x14ac:dyDescent="0.25">
      <c r="A186" s="18">
        <v>185</v>
      </c>
      <c r="B186" s="18">
        <v>32</v>
      </c>
      <c r="C186" s="8" t="s">
        <v>19</v>
      </c>
      <c r="D186" s="8" t="s">
        <v>51</v>
      </c>
      <c r="E186" s="8" t="s">
        <v>43</v>
      </c>
      <c r="F186" s="19">
        <v>33</v>
      </c>
      <c r="G186" s="8" t="s">
        <v>78</v>
      </c>
      <c r="H186" s="8" t="s">
        <v>23</v>
      </c>
      <c r="I186" s="8" t="s">
        <v>109</v>
      </c>
      <c r="J186" s="8" t="s">
        <v>39</v>
      </c>
      <c r="K186" s="20">
        <v>3</v>
      </c>
      <c r="L186" s="8" t="s">
        <v>26</v>
      </c>
      <c r="M186" s="8" t="s">
        <v>35</v>
      </c>
      <c r="N186" s="8" t="s">
        <v>28</v>
      </c>
      <c r="O186" s="8" t="s">
        <v>26</v>
      </c>
      <c r="P186" s="8" t="s">
        <v>26</v>
      </c>
      <c r="Q186" s="10">
        <v>40</v>
      </c>
      <c r="R186" s="8" t="s">
        <v>35</v>
      </c>
      <c r="S186" s="8" t="s">
        <v>30</v>
      </c>
    </row>
    <row r="187" spans="1:19" x14ac:dyDescent="0.25">
      <c r="A187" s="18">
        <v>186</v>
      </c>
      <c r="B187" s="18">
        <v>46</v>
      </c>
      <c r="C187" s="8" t="s">
        <v>19</v>
      </c>
      <c r="D187" s="8" t="s">
        <v>113</v>
      </c>
      <c r="E187" s="8" t="s">
        <v>21</v>
      </c>
      <c r="F187" s="19">
        <v>32</v>
      </c>
      <c r="G187" s="8" t="s">
        <v>150</v>
      </c>
      <c r="H187" s="8" t="s">
        <v>92</v>
      </c>
      <c r="I187" s="8" t="s">
        <v>67</v>
      </c>
      <c r="J187" s="8" t="s">
        <v>54</v>
      </c>
      <c r="K187" s="20">
        <v>4.5</v>
      </c>
      <c r="L187" s="8" t="s">
        <v>26</v>
      </c>
      <c r="M187" s="8" t="s">
        <v>34</v>
      </c>
      <c r="N187" s="8" t="s">
        <v>76</v>
      </c>
      <c r="O187" s="8" t="s">
        <v>26</v>
      </c>
      <c r="P187" s="8" t="s">
        <v>26</v>
      </c>
      <c r="Q187" s="10">
        <v>34</v>
      </c>
      <c r="R187" s="8" t="s">
        <v>34</v>
      </c>
      <c r="S187" s="8" t="s">
        <v>30</v>
      </c>
    </row>
    <row r="188" spans="1:19" x14ac:dyDescent="0.25">
      <c r="A188" s="18">
        <v>187</v>
      </c>
      <c r="B188" s="18">
        <v>39</v>
      </c>
      <c r="C188" s="8" t="s">
        <v>19</v>
      </c>
      <c r="D188" s="8" t="s">
        <v>132</v>
      </c>
      <c r="E188" s="8" t="s">
        <v>69</v>
      </c>
      <c r="F188" s="19">
        <v>56</v>
      </c>
      <c r="G188" s="8" t="s">
        <v>148</v>
      </c>
      <c r="H188" s="8" t="s">
        <v>38</v>
      </c>
      <c r="I188" s="8" t="s">
        <v>93</v>
      </c>
      <c r="J188" s="8" t="s">
        <v>54</v>
      </c>
      <c r="K188" s="20">
        <v>2.9</v>
      </c>
      <c r="L188" s="8" t="s">
        <v>26</v>
      </c>
      <c r="M188" s="8" t="s">
        <v>59</v>
      </c>
      <c r="N188" s="8" t="s">
        <v>55</v>
      </c>
      <c r="O188" s="8" t="s">
        <v>26</v>
      </c>
      <c r="P188" s="8" t="s">
        <v>26</v>
      </c>
      <c r="Q188" s="10">
        <v>31</v>
      </c>
      <c r="R188" s="8" t="s">
        <v>59</v>
      </c>
      <c r="S188" s="8" t="s">
        <v>50</v>
      </c>
    </row>
    <row r="189" spans="1:19" x14ac:dyDescent="0.25">
      <c r="A189" s="18">
        <v>188</v>
      </c>
      <c r="B189" s="18">
        <v>19</v>
      </c>
      <c r="C189" s="8" t="s">
        <v>19</v>
      </c>
      <c r="D189" s="8" t="s">
        <v>73</v>
      </c>
      <c r="E189" s="8" t="s">
        <v>43</v>
      </c>
      <c r="F189" s="19">
        <v>94</v>
      </c>
      <c r="G189" s="8" t="s">
        <v>142</v>
      </c>
      <c r="H189" s="8" t="s">
        <v>38</v>
      </c>
      <c r="I189" s="8" t="s">
        <v>75</v>
      </c>
      <c r="J189" s="8" t="s">
        <v>39</v>
      </c>
      <c r="K189" s="20">
        <v>3.3</v>
      </c>
      <c r="L189" s="8" t="s">
        <v>26</v>
      </c>
      <c r="M189" s="8" t="s">
        <v>27</v>
      </c>
      <c r="N189" s="8" t="s">
        <v>76</v>
      </c>
      <c r="O189" s="8" t="s">
        <v>26</v>
      </c>
      <c r="P189" s="8" t="s">
        <v>26</v>
      </c>
      <c r="Q189" s="10">
        <v>1</v>
      </c>
      <c r="R189" s="8" t="s">
        <v>34</v>
      </c>
      <c r="S189" s="8" t="s">
        <v>77</v>
      </c>
    </row>
    <row r="190" spans="1:19" x14ac:dyDescent="0.25">
      <c r="A190" s="18">
        <v>189</v>
      </c>
      <c r="B190" s="18">
        <v>50</v>
      </c>
      <c r="C190" s="8" t="s">
        <v>19</v>
      </c>
      <c r="D190" s="8" t="s">
        <v>104</v>
      </c>
      <c r="E190" s="8" t="s">
        <v>21</v>
      </c>
      <c r="F190" s="19">
        <v>53</v>
      </c>
      <c r="G190" s="8" t="s">
        <v>74</v>
      </c>
      <c r="H190" s="8" t="s">
        <v>45</v>
      </c>
      <c r="I190" s="8" t="s">
        <v>71</v>
      </c>
      <c r="J190" s="8" t="s">
        <v>39</v>
      </c>
      <c r="K190" s="20">
        <v>3.1</v>
      </c>
      <c r="L190" s="8" t="s">
        <v>26</v>
      </c>
      <c r="M190" s="8" t="s">
        <v>27</v>
      </c>
      <c r="N190" s="8" t="s">
        <v>28</v>
      </c>
      <c r="O190" s="8" t="s">
        <v>26</v>
      </c>
      <c r="P190" s="8" t="s">
        <v>26</v>
      </c>
      <c r="Q190" s="10">
        <v>5</v>
      </c>
      <c r="R190" s="8" t="s">
        <v>34</v>
      </c>
      <c r="S190" s="8" t="s">
        <v>77</v>
      </c>
    </row>
    <row r="191" spans="1:19" x14ac:dyDescent="0.25">
      <c r="A191" s="18">
        <v>190</v>
      </c>
      <c r="B191" s="18">
        <v>36</v>
      </c>
      <c r="C191" s="8" t="s">
        <v>19</v>
      </c>
      <c r="D191" s="8" t="s">
        <v>20</v>
      </c>
      <c r="E191" s="8" t="s">
        <v>21</v>
      </c>
      <c r="F191" s="19">
        <v>82</v>
      </c>
      <c r="G191" s="8" t="s">
        <v>66</v>
      </c>
      <c r="H191" s="8" t="s">
        <v>45</v>
      </c>
      <c r="I191" s="8" t="s">
        <v>33</v>
      </c>
      <c r="J191" s="8" t="s">
        <v>58</v>
      </c>
      <c r="K191" s="20">
        <v>4.4000000000000004</v>
      </c>
      <c r="L191" s="8" t="s">
        <v>26</v>
      </c>
      <c r="M191" s="8" t="s">
        <v>29</v>
      </c>
      <c r="N191" s="8" t="s">
        <v>47</v>
      </c>
      <c r="O191" s="8" t="s">
        <v>26</v>
      </c>
      <c r="P191" s="8" t="s">
        <v>26</v>
      </c>
      <c r="Q191" s="10">
        <v>4</v>
      </c>
      <c r="R191" s="8" t="s">
        <v>27</v>
      </c>
      <c r="S191" s="8" t="s">
        <v>41</v>
      </c>
    </row>
    <row r="192" spans="1:19" x14ac:dyDescent="0.25">
      <c r="A192" s="18">
        <v>191</v>
      </c>
      <c r="B192" s="18">
        <v>65</v>
      </c>
      <c r="C192" s="8" t="s">
        <v>19</v>
      </c>
      <c r="D192" s="8" t="s">
        <v>64</v>
      </c>
      <c r="E192" s="8" t="s">
        <v>65</v>
      </c>
      <c r="F192" s="19">
        <v>70</v>
      </c>
      <c r="G192" s="8" t="s">
        <v>116</v>
      </c>
      <c r="H192" s="8" t="s">
        <v>92</v>
      </c>
      <c r="I192" s="8" t="s">
        <v>118</v>
      </c>
      <c r="J192" s="8" t="s">
        <v>58</v>
      </c>
      <c r="K192" s="20">
        <v>3</v>
      </c>
      <c r="L192" s="8" t="s">
        <v>26</v>
      </c>
      <c r="M192" s="8" t="s">
        <v>29</v>
      </c>
      <c r="N192" s="8" t="s">
        <v>40</v>
      </c>
      <c r="O192" s="8" t="s">
        <v>26</v>
      </c>
      <c r="P192" s="8" t="s">
        <v>26</v>
      </c>
      <c r="Q192" s="10">
        <v>48</v>
      </c>
      <c r="R192" s="8" t="s">
        <v>29</v>
      </c>
      <c r="S192" s="8" t="s">
        <v>60</v>
      </c>
    </row>
    <row r="193" spans="1:19" x14ac:dyDescent="0.25">
      <c r="A193" s="18">
        <v>192</v>
      </c>
      <c r="B193" s="18">
        <v>64</v>
      </c>
      <c r="C193" s="8" t="s">
        <v>19</v>
      </c>
      <c r="D193" s="8" t="s">
        <v>124</v>
      </c>
      <c r="E193" s="8" t="s">
        <v>69</v>
      </c>
      <c r="F193" s="19">
        <v>76</v>
      </c>
      <c r="G193" s="8" t="s">
        <v>140</v>
      </c>
      <c r="H193" s="8" t="s">
        <v>45</v>
      </c>
      <c r="I193" s="8" t="s">
        <v>24</v>
      </c>
      <c r="J193" s="8" t="s">
        <v>58</v>
      </c>
      <c r="K193" s="20">
        <v>3.9</v>
      </c>
      <c r="L193" s="8" t="s">
        <v>26</v>
      </c>
      <c r="M193" s="8" t="s">
        <v>27</v>
      </c>
      <c r="N193" s="8" t="s">
        <v>40</v>
      </c>
      <c r="O193" s="8" t="s">
        <v>26</v>
      </c>
      <c r="P193" s="8" t="s">
        <v>26</v>
      </c>
      <c r="Q193" s="10">
        <v>29</v>
      </c>
      <c r="R193" s="8" t="s">
        <v>35</v>
      </c>
      <c r="S193" s="8" t="s">
        <v>97</v>
      </c>
    </row>
    <row r="194" spans="1:19" x14ac:dyDescent="0.25">
      <c r="A194" s="18">
        <v>193</v>
      </c>
      <c r="B194" s="18">
        <v>46</v>
      </c>
      <c r="C194" s="8" t="s">
        <v>19</v>
      </c>
      <c r="D194" s="8" t="s">
        <v>73</v>
      </c>
      <c r="E194" s="8" t="s">
        <v>43</v>
      </c>
      <c r="F194" s="19">
        <v>29</v>
      </c>
      <c r="G194" s="8" t="s">
        <v>145</v>
      </c>
      <c r="H194" s="8" t="s">
        <v>23</v>
      </c>
      <c r="I194" s="8" t="s">
        <v>49</v>
      </c>
      <c r="J194" s="8" t="s">
        <v>54</v>
      </c>
      <c r="K194" s="20">
        <v>2.9</v>
      </c>
      <c r="L194" s="8" t="s">
        <v>26</v>
      </c>
      <c r="M194" s="8" t="s">
        <v>29</v>
      </c>
      <c r="N194" s="8" t="s">
        <v>28</v>
      </c>
      <c r="O194" s="8" t="s">
        <v>26</v>
      </c>
      <c r="P194" s="8" t="s">
        <v>26</v>
      </c>
      <c r="Q194" s="10">
        <v>12</v>
      </c>
      <c r="R194" s="8" t="s">
        <v>46</v>
      </c>
      <c r="S194" s="8" t="s">
        <v>77</v>
      </c>
    </row>
    <row r="195" spans="1:19" x14ac:dyDescent="0.25">
      <c r="A195" s="18">
        <v>194</v>
      </c>
      <c r="B195" s="18">
        <v>36</v>
      </c>
      <c r="C195" s="8" t="s">
        <v>19</v>
      </c>
      <c r="D195" s="8" t="s">
        <v>133</v>
      </c>
      <c r="E195" s="8" t="s">
        <v>69</v>
      </c>
      <c r="F195" s="19">
        <v>100</v>
      </c>
      <c r="G195" s="8" t="s">
        <v>114</v>
      </c>
      <c r="H195" s="8" t="s">
        <v>38</v>
      </c>
      <c r="I195" s="8" t="s">
        <v>67</v>
      </c>
      <c r="J195" s="8" t="s">
        <v>58</v>
      </c>
      <c r="K195" s="20">
        <v>3</v>
      </c>
      <c r="L195" s="8" t="s">
        <v>26</v>
      </c>
      <c r="M195" s="8" t="s">
        <v>46</v>
      </c>
      <c r="N195" s="8" t="s">
        <v>55</v>
      </c>
      <c r="O195" s="8" t="s">
        <v>26</v>
      </c>
      <c r="P195" s="8" t="s">
        <v>26</v>
      </c>
      <c r="Q195" s="10">
        <v>29</v>
      </c>
      <c r="R195" s="8" t="s">
        <v>29</v>
      </c>
      <c r="S195" s="8" t="s">
        <v>50</v>
      </c>
    </row>
    <row r="196" spans="1:19" x14ac:dyDescent="0.25">
      <c r="A196" s="18">
        <v>195</v>
      </c>
      <c r="B196" s="18">
        <v>51</v>
      </c>
      <c r="C196" s="8" t="s">
        <v>19</v>
      </c>
      <c r="D196" s="8" t="s">
        <v>132</v>
      </c>
      <c r="E196" s="8" t="s">
        <v>69</v>
      </c>
      <c r="F196" s="19">
        <v>94</v>
      </c>
      <c r="G196" s="8" t="s">
        <v>70</v>
      </c>
      <c r="H196" s="8" t="s">
        <v>45</v>
      </c>
      <c r="I196" s="8" t="s">
        <v>79</v>
      </c>
      <c r="J196" s="8" t="s">
        <v>39</v>
      </c>
      <c r="K196" s="20">
        <v>3.1</v>
      </c>
      <c r="L196" s="8" t="s">
        <v>26</v>
      </c>
      <c r="M196" s="8" t="s">
        <v>29</v>
      </c>
      <c r="N196" s="8" t="s">
        <v>28</v>
      </c>
      <c r="O196" s="8" t="s">
        <v>26</v>
      </c>
      <c r="P196" s="8" t="s">
        <v>26</v>
      </c>
      <c r="Q196" s="10">
        <v>15</v>
      </c>
      <c r="R196" s="8" t="s">
        <v>59</v>
      </c>
      <c r="S196" s="8" t="s">
        <v>60</v>
      </c>
    </row>
    <row r="197" spans="1:19" x14ac:dyDescent="0.25">
      <c r="A197" s="18">
        <v>196</v>
      </c>
      <c r="B197" s="18">
        <v>51</v>
      </c>
      <c r="C197" s="8" t="s">
        <v>19</v>
      </c>
      <c r="D197" s="8" t="s">
        <v>102</v>
      </c>
      <c r="E197" s="8" t="s">
        <v>65</v>
      </c>
      <c r="F197" s="19">
        <v>25</v>
      </c>
      <c r="G197" s="8" t="s">
        <v>85</v>
      </c>
      <c r="H197" s="8" t="s">
        <v>45</v>
      </c>
      <c r="I197" s="8" t="s">
        <v>136</v>
      </c>
      <c r="J197" s="8" t="s">
        <v>58</v>
      </c>
      <c r="K197" s="20">
        <v>4.3</v>
      </c>
      <c r="L197" s="8" t="s">
        <v>26</v>
      </c>
      <c r="M197" s="8" t="s">
        <v>27</v>
      </c>
      <c r="N197" s="8" t="s">
        <v>40</v>
      </c>
      <c r="O197" s="8" t="s">
        <v>26</v>
      </c>
      <c r="P197" s="8" t="s">
        <v>26</v>
      </c>
      <c r="Q197" s="10">
        <v>34</v>
      </c>
      <c r="R197" s="8" t="s">
        <v>27</v>
      </c>
      <c r="S197" s="8" t="s">
        <v>88</v>
      </c>
    </row>
    <row r="198" spans="1:19" x14ac:dyDescent="0.25">
      <c r="A198" s="18">
        <v>197</v>
      </c>
      <c r="B198" s="18">
        <v>38</v>
      </c>
      <c r="C198" s="8" t="s">
        <v>19</v>
      </c>
      <c r="D198" s="8" t="s">
        <v>137</v>
      </c>
      <c r="E198" s="8" t="s">
        <v>43</v>
      </c>
      <c r="F198" s="19">
        <v>88</v>
      </c>
      <c r="G198" s="8" t="s">
        <v>149</v>
      </c>
      <c r="H198" s="8" t="s">
        <v>45</v>
      </c>
      <c r="I198" s="8" t="s">
        <v>93</v>
      </c>
      <c r="J198" s="8" t="s">
        <v>54</v>
      </c>
      <c r="K198" s="20">
        <v>3.9</v>
      </c>
      <c r="L198" s="8" t="s">
        <v>26</v>
      </c>
      <c r="M198" s="8" t="s">
        <v>35</v>
      </c>
      <c r="N198" s="8" t="s">
        <v>47</v>
      </c>
      <c r="O198" s="8" t="s">
        <v>26</v>
      </c>
      <c r="P198" s="8" t="s">
        <v>26</v>
      </c>
      <c r="Q198" s="10">
        <v>41</v>
      </c>
      <c r="R198" s="8" t="s">
        <v>27</v>
      </c>
      <c r="S198" s="8" t="s">
        <v>30</v>
      </c>
    </row>
    <row r="199" spans="1:19" x14ac:dyDescent="0.25">
      <c r="A199" s="18">
        <v>198</v>
      </c>
      <c r="B199" s="18">
        <v>59</v>
      </c>
      <c r="C199" s="8" t="s">
        <v>19</v>
      </c>
      <c r="D199" s="8" t="s">
        <v>119</v>
      </c>
      <c r="E199" s="8" t="s">
        <v>69</v>
      </c>
      <c r="F199" s="19">
        <v>78</v>
      </c>
      <c r="G199" s="8" t="s">
        <v>131</v>
      </c>
      <c r="H199" s="8" t="s">
        <v>45</v>
      </c>
      <c r="I199" s="8" t="s">
        <v>94</v>
      </c>
      <c r="J199" s="8" t="s">
        <v>58</v>
      </c>
      <c r="K199" s="20">
        <v>3.2</v>
      </c>
      <c r="L199" s="8" t="s">
        <v>26</v>
      </c>
      <c r="M199" s="8" t="s">
        <v>59</v>
      </c>
      <c r="N199" s="8" t="s">
        <v>72</v>
      </c>
      <c r="O199" s="8" t="s">
        <v>26</v>
      </c>
      <c r="P199" s="8" t="s">
        <v>26</v>
      </c>
      <c r="Q199" s="10">
        <v>41</v>
      </c>
      <c r="R199" s="8" t="s">
        <v>27</v>
      </c>
      <c r="S199" s="8" t="s">
        <v>88</v>
      </c>
    </row>
    <row r="200" spans="1:19" x14ac:dyDescent="0.25">
      <c r="A200" s="18">
        <v>199</v>
      </c>
      <c r="B200" s="18">
        <v>57</v>
      </c>
      <c r="C200" s="8" t="s">
        <v>19</v>
      </c>
      <c r="D200" s="8" t="s">
        <v>106</v>
      </c>
      <c r="E200" s="8" t="s">
        <v>69</v>
      </c>
      <c r="F200" s="19">
        <v>45</v>
      </c>
      <c r="G200" s="8" t="s">
        <v>140</v>
      </c>
      <c r="H200" s="8" t="s">
        <v>45</v>
      </c>
      <c r="I200" s="8" t="s">
        <v>49</v>
      </c>
      <c r="J200" s="8" t="s">
        <v>25</v>
      </c>
      <c r="K200" s="20">
        <v>4.8</v>
      </c>
      <c r="L200" s="8" t="s">
        <v>26</v>
      </c>
      <c r="M200" s="8" t="s">
        <v>35</v>
      </c>
      <c r="N200" s="8" t="s">
        <v>55</v>
      </c>
      <c r="O200" s="8" t="s">
        <v>26</v>
      </c>
      <c r="P200" s="8" t="s">
        <v>26</v>
      </c>
      <c r="Q200" s="10">
        <v>39</v>
      </c>
      <c r="R200" s="8" t="s">
        <v>27</v>
      </c>
      <c r="S200" s="8" t="s">
        <v>30</v>
      </c>
    </row>
    <row r="201" spans="1:19" x14ac:dyDescent="0.25">
      <c r="A201" s="18">
        <v>200</v>
      </c>
      <c r="B201" s="18">
        <v>54</v>
      </c>
      <c r="C201" s="8" t="s">
        <v>19</v>
      </c>
      <c r="D201" s="8" t="s">
        <v>124</v>
      </c>
      <c r="E201" s="8" t="s">
        <v>69</v>
      </c>
      <c r="F201" s="19">
        <v>73</v>
      </c>
      <c r="G201" s="8" t="s">
        <v>135</v>
      </c>
      <c r="H201" s="8" t="s">
        <v>92</v>
      </c>
      <c r="I201" s="8" t="s">
        <v>96</v>
      </c>
      <c r="J201" s="8" t="s">
        <v>54</v>
      </c>
      <c r="K201" s="20">
        <v>3.8</v>
      </c>
      <c r="L201" s="8" t="s">
        <v>26</v>
      </c>
      <c r="M201" s="8" t="s">
        <v>59</v>
      </c>
      <c r="N201" s="8" t="s">
        <v>28</v>
      </c>
      <c r="O201" s="8" t="s">
        <v>26</v>
      </c>
      <c r="P201" s="8" t="s">
        <v>26</v>
      </c>
      <c r="Q201" s="10">
        <v>32</v>
      </c>
      <c r="R201" s="8" t="s">
        <v>35</v>
      </c>
      <c r="S201" s="8" t="s">
        <v>41</v>
      </c>
    </row>
    <row r="202" spans="1:19" x14ac:dyDescent="0.25">
      <c r="A202" s="18">
        <v>201</v>
      </c>
      <c r="B202" s="18">
        <v>25</v>
      </c>
      <c r="C202" s="8" t="s">
        <v>19</v>
      </c>
      <c r="D202" s="8" t="s">
        <v>82</v>
      </c>
      <c r="E202" s="8" t="s">
        <v>21</v>
      </c>
      <c r="F202" s="19">
        <v>61</v>
      </c>
      <c r="G202" s="8" t="s">
        <v>138</v>
      </c>
      <c r="H202" s="8" t="s">
        <v>38</v>
      </c>
      <c r="I202" s="8" t="s">
        <v>86</v>
      </c>
      <c r="J202" s="8" t="s">
        <v>54</v>
      </c>
      <c r="K202" s="20">
        <v>3.3</v>
      </c>
      <c r="L202" s="8" t="s">
        <v>26</v>
      </c>
      <c r="M202" s="8" t="s">
        <v>46</v>
      </c>
      <c r="N202" s="8" t="s">
        <v>47</v>
      </c>
      <c r="O202" s="8" t="s">
        <v>26</v>
      </c>
      <c r="P202" s="8" t="s">
        <v>26</v>
      </c>
      <c r="Q202" s="10">
        <v>29</v>
      </c>
      <c r="R202" s="8" t="s">
        <v>29</v>
      </c>
      <c r="S202" s="8" t="s">
        <v>88</v>
      </c>
    </row>
    <row r="203" spans="1:19" x14ac:dyDescent="0.25">
      <c r="A203" s="18">
        <v>202</v>
      </c>
      <c r="B203" s="18">
        <v>69</v>
      </c>
      <c r="C203" s="8" t="s">
        <v>19</v>
      </c>
      <c r="D203" s="8" t="s">
        <v>20</v>
      </c>
      <c r="E203" s="8" t="s">
        <v>21</v>
      </c>
      <c r="F203" s="19">
        <v>22</v>
      </c>
      <c r="G203" s="8" t="s">
        <v>70</v>
      </c>
      <c r="H203" s="8" t="s">
        <v>38</v>
      </c>
      <c r="I203" s="8" t="s">
        <v>118</v>
      </c>
      <c r="J203" s="8" t="s">
        <v>58</v>
      </c>
      <c r="K203" s="20">
        <v>4.3</v>
      </c>
      <c r="L203" s="8" t="s">
        <v>26</v>
      </c>
      <c r="M203" s="8" t="s">
        <v>34</v>
      </c>
      <c r="N203" s="8" t="s">
        <v>40</v>
      </c>
      <c r="O203" s="8" t="s">
        <v>26</v>
      </c>
      <c r="P203" s="8" t="s">
        <v>26</v>
      </c>
      <c r="Q203" s="10">
        <v>15</v>
      </c>
      <c r="R203" s="8" t="s">
        <v>34</v>
      </c>
      <c r="S203" s="8" t="s">
        <v>50</v>
      </c>
    </row>
    <row r="204" spans="1:19" x14ac:dyDescent="0.25">
      <c r="A204" s="18">
        <v>203</v>
      </c>
      <c r="B204" s="18">
        <v>57</v>
      </c>
      <c r="C204" s="8" t="s">
        <v>19</v>
      </c>
      <c r="D204" s="8" t="s">
        <v>124</v>
      </c>
      <c r="E204" s="8" t="s">
        <v>69</v>
      </c>
      <c r="F204" s="19">
        <v>38</v>
      </c>
      <c r="G204" s="8" t="s">
        <v>145</v>
      </c>
      <c r="H204" s="8" t="s">
        <v>23</v>
      </c>
      <c r="I204" s="8" t="s">
        <v>136</v>
      </c>
      <c r="J204" s="8" t="s">
        <v>39</v>
      </c>
      <c r="K204" s="20">
        <v>2.7</v>
      </c>
      <c r="L204" s="8" t="s">
        <v>26</v>
      </c>
      <c r="M204" s="8" t="s">
        <v>34</v>
      </c>
      <c r="N204" s="8" t="s">
        <v>28</v>
      </c>
      <c r="O204" s="8" t="s">
        <v>26</v>
      </c>
      <c r="P204" s="8" t="s">
        <v>26</v>
      </c>
      <c r="Q204" s="10">
        <v>33</v>
      </c>
      <c r="R204" s="8" t="s">
        <v>29</v>
      </c>
      <c r="S204" s="8" t="s">
        <v>50</v>
      </c>
    </row>
    <row r="205" spans="1:19" x14ac:dyDescent="0.25">
      <c r="A205" s="18">
        <v>204</v>
      </c>
      <c r="B205" s="18">
        <v>70</v>
      </c>
      <c r="C205" s="8" t="s">
        <v>19</v>
      </c>
      <c r="D205" s="8" t="s">
        <v>119</v>
      </c>
      <c r="E205" s="8" t="s">
        <v>69</v>
      </c>
      <c r="F205" s="19">
        <v>38</v>
      </c>
      <c r="G205" s="8" t="s">
        <v>116</v>
      </c>
      <c r="H205" s="8" t="s">
        <v>38</v>
      </c>
      <c r="I205" s="8" t="s">
        <v>134</v>
      </c>
      <c r="J205" s="8" t="s">
        <v>58</v>
      </c>
      <c r="K205" s="20">
        <v>3.2</v>
      </c>
      <c r="L205" s="8" t="s">
        <v>26</v>
      </c>
      <c r="M205" s="8" t="s">
        <v>46</v>
      </c>
      <c r="N205" s="8" t="s">
        <v>47</v>
      </c>
      <c r="O205" s="8" t="s">
        <v>26</v>
      </c>
      <c r="P205" s="8" t="s">
        <v>26</v>
      </c>
      <c r="Q205" s="10">
        <v>18</v>
      </c>
      <c r="R205" s="8" t="s">
        <v>34</v>
      </c>
      <c r="S205" s="8" t="s">
        <v>41</v>
      </c>
    </row>
    <row r="206" spans="1:19" x14ac:dyDescent="0.25">
      <c r="A206" s="18">
        <v>205</v>
      </c>
      <c r="B206" s="18">
        <v>24</v>
      </c>
      <c r="C206" s="8" t="s">
        <v>19</v>
      </c>
      <c r="D206" s="8" t="s">
        <v>51</v>
      </c>
      <c r="E206" s="8" t="s">
        <v>43</v>
      </c>
      <c r="F206" s="19">
        <v>100</v>
      </c>
      <c r="G206" s="8" t="s">
        <v>117</v>
      </c>
      <c r="H206" s="8" t="s">
        <v>45</v>
      </c>
      <c r="I206" s="8" t="s">
        <v>134</v>
      </c>
      <c r="J206" s="8" t="s">
        <v>58</v>
      </c>
      <c r="K206" s="20">
        <v>4</v>
      </c>
      <c r="L206" s="8" t="s">
        <v>26</v>
      </c>
      <c r="M206" s="8" t="s">
        <v>46</v>
      </c>
      <c r="N206" s="8" t="s">
        <v>76</v>
      </c>
      <c r="O206" s="8" t="s">
        <v>26</v>
      </c>
      <c r="P206" s="8" t="s">
        <v>26</v>
      </c>
      <c r="Q206" s="10">
        <v>35</v>
      </c>
      <c r="R206" s="8" t="s">
        <v>35</v>
      </c>
      <c r="S206" s="8" t="s">
        <v>77</v>
      </c>
    </row>
    <row r="207" spans="1:19" x14ac:dyDescent="0.25">
      <c r="A207" s="18">
        <v>206</v>
      </c>
      <c r="B207" s="18">
        <v>67</v>
      </c>
      <c r="C207" s="8" t="s">
        <v>19</v>
      </c>
      <c r="D207" s="8" t="s">
        <v>56</v>
      </c>
      <c r="E207" s="8" t="s">
        <v>21</v>
      </c>
      <c r="F207" s="19">
        <v>64</v>
      </c>
      <c r="G207" s="8" t="s">
        <v>78</v>
      </c>
      <c r="H207" s="8" t="s">
        <v>45</v>
      </c>
      <c r="I207" s="8" t="s">
        <v>67</v>
      </c>
      <c r="J207" s="8" t="s">
        <v>25</v>
      </c>
      <c r="K207" s="20">
        <v>3</v>
      </c>
      <c r="L207" s="8" t="s">
        <v>26</v>
      </c>
      <c r="M207" s="8" t="s">
        <v>34</v>
      </c>
      <c r="N207" s="8" t="s">
        <v>55</v>
      </c>
      <c r="O207" s="8" t="s">
        <v>26</v>
      </c>
      <c r="P207" s="8" t="s">
        <v>26</v>
      </c>
      <c r="Q207" s="10">
        <v>25</v>
      </c>
      <c r="R207" s="8" t="s">
        <v>46</v>
      </c>
      <c r="S207" s="8" t="s">
        <v>41</v>
      </c>
    </row>
    <row r="208" spans="1:19" x14ac:dyDescent="0.25">
      <c r="A208" s="18">
        <v>207</v>
      </c>
      <c r="B208" s="18">
        <v>24</v>
      </c>
      <c r="C208" s="8" t="s">
        <v>19</v>
      </c>
      <c r="D208" s="8" t="s">
        <v>113</v>
      </c>
      <c r="E208" s="8" t="s">
        <v>21</v>
      </c>
      <c r="F208" s="19">
        <v>55</v>
      </c>
      <c r="G208" s="8" t="s">
        <v>150</v>
      </c>
      <c r="H208" s="8" t="s">
        <v>23</v>
      </c>
      <c r="I208" s="8" t="s">
        <v>67</v>
      </c>
      <c r="J208" s="8" t="s">
        <v>54</v>
      </c>
      <c r="K208" s="20">
        <v>4.2</v>
      </c>
      <c r="L208" s="8" t="s">
        <v>26</v>
      </c>
      <c r="M208" s="8" t="s">
        <v>29</v>
      </c>
      <c r="N208" s="8" t="s">
        <v>40</v>
      </c>
      <c r="O208" s="8" t="s">
        <v>26</v>
      </c>
      <c r="P208" s="8" t="s">
        <v>26</v>
      </c>
      <c r="Q208" s="10">
        <v>6</v>
      </c>
      <c r="R208" s="8" t="s">
        <v>29</v>
      </c>
      <c r="S208" s="8" t="s">
        <v>30</v>
      </c>
    </row>
    <row r="209" spans="1:19" x14ac:dyDescent="0.25">
      <c r="A209" s="18">
        <v>208</v>
      </c>
      <c r="B209" s="18">
        <v>62</v>
      </c>
      <c r="C209" s="8" t="s">
        <v>19</v>
      </c>
      <c r="D209" s="8" t="s">
        <v>143</v>
      </c>
      <c r="E209" s="8" t="s">
        <v>69</v>
      </c>
      <c r="F209" s="19">
        <v>91</v>
      </c>
      <c r="G209" s="8" t="s">
        <v>44</v>
      </c>
      <c r="H209" s="8" t="s">
        <v>45</v>
      </c>
      <c r="I209" s="8" t="s">
        <v>67</v>
      </c>
      <c r="J209" s="8" t="s">
        <v>54</v>
      </c>
      <c r="K209" s="20">
        <v>2.9</v>
      </c>
      <c r="L209" s="8" t="s">
        <v>26</v>
      </c>
      <c r="M209" s="8" t="s">
        <v>29</v>
      </c>
      <c r="N209" s="8" t="s">
        <v>28</v>
      </c>
      <c r="O209" s="8" t="s">
        <v>26</v>
      </c>
      <c r="P209" s="8" t="s">
        <v>26</v>
      </c>
      <c r="Q209" s="10">
        <v>17</v>
      </c>
      <c r="R209" s="8" t="s">
        <v>34</v>
      </c>
      <c r="S209" s="8" t="s">
        <v>77</v>
      </c>
    </row>
    <row r="210" spans="1:19" x14ac:dyDescent="0.25">
      <c r="A210" s="18">
        <v>209</v>
      </c>
      <c r="B210" s="18">
        <v>57</v>
      </c>
      <c r="C210" s="8" t="s">
        <v>19</v>
      </c>
      <c r="D210" s="8" t="s">
        <v>87</v>
      </c>
      <c r="E210" s="8" t="s">
        <v>21</v>
      </c>
      <c r="F210" s="19">
        <v>38</v>
      </c>
      <c r="G210" s="8" t="s">
        <v>150</v>
      </c>
      <c r="H210" s="8" t="s">
        <v>45</v>
      </c>
      <c r="I210" s="8" t="s">
        <v>81</v>
      </c>
      <c r="J210" s="8" t="s">
        <v>39</v>
      </c>
      <c r="K210" s="20">
        <v>4.0999999999999996</v>
      </c>
      <c r="L210" s="8" t="s">
        <v>26</v>
      </c>
      <c r="M210" s="8" t="s">
        <v>35</v>
      </c>
      <c r="N210" s="8" t="s">
        <v>76</v>
      </c>
      <c r="O210" s="8" t="s">
        <v>26</v>
      </c>
      <c r="P210" s="8" t="s">
        <v>26</v>
      </c>
      <c r="Q210" s="10">
        <v>17</v>
      </c>
      <c r="R210" s="8" t="s">
        <v>27</v>
      </c>
      <c r="S210" s="8" t="s">
        <v>88</v>
      </c>
    </row>
    <row r="211" spans="1:19" x14ac:dyDescent="0.25">
      <c r="A211" s="18">
        <v>210</v>
      </c>
      <c r="B211" s="18">
        <v>55</v>
      </c>
      <c r="C211" s="8" t="s">
        <v>19</v>
      </c>
      <c r="D211" s="8" t="s">
        <v>42</v>
      </c>
      <c r="E211" s="8" t="s">
        <v>43</v>
      </c>
      <c r="F211" s="19">
        <v>97</v>
      </c>
      <c r="G211" s="8" t="s">
        <v>148</v>
      </c>
      <c r="H211" s="8" t="s">
        <v>38</v>
      </c>
      <c r="I211" s="8" t="s">
        <v>79</v>
      </c>
      <c r="J211" s="8" t="s">
        <v>25</v>
      </c>
      <c r="K211" s="20">
        <v>3.2</v>
      </c>
      <c r="L211" s="8" t="s">
        <v>26</v>
      </c>
      <c r="M211" s="8" t="s">
        <v>34</v>
      </c>
      <c r="N211" s="8" t="s">
        <v>76</v>
      </c>
      <c r="O211" s="8" t="s">
        <v>26</v>
      </c>
      <c r="P211" s="8" t="s">
        <v>26</v>
      </c>
      <c r="Q211" s="10">
        <v>44</v>
      </c>
      <c r="R211" s="8" t="s">
        <v>35</v>
      </c>
      <c r="S211" s="8" t="s">
        <v>97</v>
      </c>
    </row>
    <row r="212" spans="1:19" x14ac:dyDescent="0.25">
      <c r="A212" s="18">
        <v>211</v>
      </c>
      <c r="B212" s="18">
        <v>45</v>
      </c>
      <c r="C212" s="8" t="s">
        <v>19</v>
      </c>
      <c r="D212" s="8" t="s">
        <v>102</v>
      </c>
      <c r="E212" s="8" t="s">
        <v>65</v>
      </c>
      <c r="F212" s="19">
        <v>22</v>
      </c>
      <c r="G212" s="8" t="s">
        <v>129</v>
      </c>
      <c r="H212" s="8" t="s">
        <v>23</v>
      </c>
      <c r="I212" s="8" t="s">
        <v>86</v>
      </c>
      <c r="J212" s="8" t="s">
        <v>58</v>
      </c>
      <c r="K212" s="20">
        <v>3</v>
      </c>
      <c r="L212" s="8" t="s">
        <v>26</v>
      </c>
      <c r="M212" s="8" t="s">
        <v>29</v>
      </c>
      <c r="N212" s="8" t="s">
        <v>72</v>
      </c>
      <c r="O212" s="8" t="s">
        <v>26</v>
      </c>
      <c r="P212" s="8" t="s">
        <v>26</v>
      </c>
      <c r="Q212" s="10">
        <v>6</v>
      </c>
      <c r="R212" s="8" t="s">
        <v>46</v>
      </c>
      <c r="S212" s="8" t="s">
        <v>30</v>
      </c>
    </row>
    <row r="213" spans="1:19" x14ac:dyDescent="0.25">
      <c r="A213" s="18">
        <v>212</v>
      </c>
      <c r="B213" s="18">
        <v>69</v>
      </c>
      <c r="C213" s="8" t="s">
        <v>19</v>
      </c>
      <c r="D213" s="8" t="s">
        <v>87</v>
      </c>
      <c r="E213" s="8" t="s">
        <v>21</v>
      </c>
      <c r="F213" s="19">
        <v>92</v>
      </c>
      <c r="G213" s="8" t="s">
        <v>147</v>
      </c>
      <c r="H213" s="8" t="s">
        <v>23</v>
      </c>
      <c r="I213" s="8" t="s">
        <v>33</v>
      </c>
      <c r="J213" s="8" t="s">
        <v>58</v>
      </c>
      <c r="K213" s="20">
        <v>4.2</v>
      </c>
      <c r="L213" s="8" t="s">
        <v>26</v>
      </c>
      <c r="M213" s="8" t="s">
        <v>29</v>
      </c>
      <c r="N213" s="8" t="s">
        <v>72</v>
      </c>
      <c r="O213" s="8" t="s">
        <v>26</v>
      </c>
      <c r="P213" s="8" t="s">
        <v>26</v>
      </c>
      <c r="Q213" s="10">
        <v>45</v>
      </c>
      <c r="R213" s="8" t="s">
        <v>59</v>
      </c>
      <c r="S213" s="8" t="s">
        <v>30</v>
      </c>
    </row>
    <row r="214" spans="1:19" x14ac:dyDescent="0.25">
      <c r="A214" s="18">
        <v>213</v>
      </c>
      <c r="B214" s="18">
        <v>67</v>
      </c>
      <c r="C214" s="8" t="s">
        <v>19</v>
      </c>
      <c r="D214" s="8" t="s">
        <v>68</v>
      </c>
      <c r="E214" s="8" t="s">
        <v>69</v>
      </c>
      <c r="F214" s="19">
        <v>84</v>
      </c>
      <c r="G214" s="8" t="s">
        <v>141</v>
      </c>
      <c r="H214" s="8" t="s">
        <v>23</v>
      </c>
      <c r="I214" s="8" t="s">
        <v>144</v>
      </c>
      <c r="J214" s="8" t="s">
        <v>58</v>
      </c>
      <c r="K214" s="20">
        <v>4.2</v>
      </c>
      <c r="L214" s="8" t="s">
        <v>26</v>
      </c>
      <c r="M214" s="8" t="s">
        <v>29</v>
      </c>
      <c r="N214" s="8" t="s">
        <v>28</v>
      </c>
      <c r="O214" s="8" t="s">
        <v>26</v>
      </c>
      <c r="P214" s="8" t="s">
        <v>26</v>
      </c>
      <c r="Q214" s="10">
        <v>7</v>
      </c>
      <c r="R214" s="8" t="s">
        <v>59</v>
      </c>
      <c r="S214" s="8" t="s">
        <v>50</v>
      </c>
    </row>
    <row r="215" spans="1:19" x14ac:dyDescent="0.25">
      <c r="A215" s="18">
        <v>214</v>
      </c>
      <c r="B215" s="18">
        <v>30</v>
      </c>
      <c r="C215" s="8" t="s">
        <v>19</v>
      </c>
      <c r="D215" s="8" t="s">
        <v>68</v>
      </c>
      <c r="E215" s="8" t="s">
        <v>69</v>
      </c>
      <c r="F215" s="19">
        <v>93</v>
      </c>
      <c r="G215" s="8" t="s">
        <v>107</v>
      </c>
      <c r="H215" s="8" t="s">
        <v>23</v>
      </c>
      <c r="I215" s="8" t="s">
        <v>100</v>
      </c>
      <c r="J215" s="8" t="s">
        <v>58</v>
      </c>
      <c r="K215" s="20">
        <v>4.4000000000000004</v>
      </c>
      <c r="L215" s="8" t="s">
        <v>26</v>
      </c>
      <c r="M215" s="8" t="s">
        <v>35</v>
      </c>
      <c r="N215" s="8" t="s">
        <v>76</v>
      </c>
      <c r="O215" s="8" t="s">
        <v>26</v>
      </c>
      <c r="P215" s="8" t="s">
        <v>26</v>
      </c>
      <c r="Q215" s="10">
        <v>11</v>
      </c>
      <c r="R215" s="8" t="s">
        <v>59</v>
      </c>
      <c r="S215" s="8" t="s">
        <v>97</v>
      </c>
    </row>
    <row r="216" spans="1:19" x14ac:dyDescent="0.25">
      <c r="A216" s="18">
        <v>215</v>
      </c>
      <c r="B216" s="18">
        <v>24</v>
      </c>
      <c r="C216" s="8" t="s">
        <v>19</v>
      </c>
      <c r="D216" s="8" t="s">
        <v>102</v>
      </c>
      <c r="E216" s="8" t="s">
        <v>65</v>
      </c>
      <c r="F216" s="19">
        <v>50</v>
      </c>
      <c r="G216" s="8" t="s">
        <v>78</v>
      </c>
      <c r="H216" s="8" t="s">
        <v>23</v>
      </c>
      <c r="I216" s="8" t="s">
        <v>144</v>
      </c>
      <c r="J216" s="8" t="s">
        <v>54</v>
      </c>
      <c r="K216" s="20">
        <v>4.2</v>
      </c>
      <c r="L216" s="8" t="s">
        <v>26</v>
      </c>
      <c r="M216" s="8" t="s">
        <v>35</v>
      </c>
      <c r="N216" s="8" t="s">
        <v>47</v>
      </c>
      <c r="O216" s="8" t="s">
        <v>26</v>
      </c>
      <c r="P216" s="8" t="s">
        <v>26</v>
      </c>
      <c r="Q216" s="10">
        <v>41</v>
      </c>
      <c r="R216" s="8" t="s">
        <v>35</v>
      </c>
      <c r="S216" s="8" t="s">
        <v>97</v>
      </c>
    </row>
    <row r="217" spans="1:19" x14ac:dyDescent="0.25">
      <c r="A217" s="18">
        <v>216</v>
      </c>
      <c r="B217" s="18">
        <v>62</v>
      </c>
      <c r="C217" s="8" t="s">
        <v>19</v>
      </c>
      <c r="D217" s="8" t="s">
        <v>119</v>
      </c>
      <c r="E217" s="8" t="s">
        <v>69</v>
      </c>
      <c r="F217" s="19">
        <v>64</v>
      </c>
      <c r="G217" s="8" t="s">
        <v>127</v>
      </c>
      <c r="H217" s="8" t="s">
        <v>38</v>
      </c>
      <c r="I217" s="8" t="s">
        <v>121</v>
      </c>
      <c r="J217" s="8" t="s">
        <v>39</v>
      </c>
      <c r="K217" s="20">
        <v>2.8</v>
      </c>
      <c r="L217" s="8" t="s">
        <v>26</v>
      </c>
      <c r="M217" s="8" t="s">
        <v>34</v>
      </c>
      <c r="N217" s="8" t="s">
        <v>72</v>
      </c>
      <c r="O217" s="8" t="s">
        <v>26</v>
      </c>
      <c r="P217" s="8" t="s">
        <v>26</v>
      </c>
      <c r="Q217" s="10">
        <v>24</v>
      </c>
      <c r="R217" s="8" t="s">
        <v>46</v>
      </c>
      <c r="S217" s="8" t="s">
        <v>77</v>
      </c>
    </row>
    <row r="218" spans="1:19" x14ac:dyDescent="0.25">
      <c r="A218" s="18">
        <v>217</v>
      </c>
      <c r="B218" s="18">
        <v>43</v>
      </c>
      <c r="C218" s="8" t="s">
        <v>19</v>
      </c>
      <c r="D218" s="8" t="s">
        <v>61</v>
      </c>
      <c r="E218" s="8" t="s">
        <v>21</v>
      </c>
      <c r="F218" s="19">
        <v>61</v>
      </c>
      <c r="G218" s="8" t="s">
        <v>37</v>
      </c>
      <c r="H218" s="8" t="s">
        <v>23</v>
      </c>
      <c r="I218" s="8" t="s">
        <v>134</v>
      </c>
      <c r="J218" s="8" t="s">
        <v>39</v>
      </c>
      <c r="K218" s="20">
        <v>3.7</v>
      </c>
      <c r="L218" s="8" t="s">
        <v>26</v>
      </c>
      <c r="M218" s="8" t="s">
        <v>35</v>
      </c>
      <c r="N218" s="8" t="s">
        <v>40</v>
      </c>
      <c r="O218" s="8" t="s">
        <v>26</v>
      </c>
      <c r="P218" s="8" t="s">
        <v>26</v>
      </c>
      <c r="Q218" s="10">
        <v>21</v>
      </c>
      <c r="R218" s="8" t="s">
        <v>29</v>
      </c>
      <c r="S218" s="8" t="s">
        <v>41</v>
      </c>
    </row>
    <row r="219" spans="1:19" x14ac:dyDescent="0.25">
      <c r="A219" s="18">
        <v>218</v>
      </c>
      <c r="B219" s="18">
        <v>35</v>
      </c>
      <c r="C219" s="8" t="s">
        <v>19</v>
      </c>
      <c r="D219" s="8" t="s">
        <v>89</v>
      </c>
      <c r="E219" s="8" t="s">
        <v>69</v>
      </c>
      <c r="F219" s="19">
        <v>48</v>
      </c>
      <c r="G219" s="8" t="s">
        <v>101</v>
      </c>
      <c r="H219" s="8" t="s">
        <v>45</v>
      </c>
      <c r="I219" s="8" t="s">
        <v>75</v>
      </c>
      <c r="J219" s="8" t="s">
        <v>25</v>
      </c>
      <c r="K219" s="20">
        <v>3.5</v>
      </c>
      <c r="L219" s="8" t="s">
        <v>26</v>
      </c>
      <c r="M219" s="8" t="s">
        <v>29</v>
      </c>
      <c r="N219" s="8" t="s">
        <v>47</v>
      </c>
      <c r="O219" s="8" t="s">
        <v>26</v>
      </c>
      <c r="P219" s="8" t="s">
        <v>26</v>
      </c>
      <c r="Q219" s="10">
        <v>24</v>
      </c>
      <c r="R219" s="8" t="s">
        <v>34</v>
      </c>
      <c r="S219" s="8" t="s">
        <v>50</v>
      </c>
    </row>
    <row r="220" spans="1:19" x14ac:dyDescent="0.25">
      <c r="A220" s="18">
        <v>219</v>
      </c>
      <c r="B220" s="18">
        <v>28</v>
      </c>
      <c r="C220" s="8" t="s">
        <v>19</v>
      </c>
      <c r="D220" s="8" t="s">
        <v>113</v>
      </c>
      <c r="E220" s="8" t="s">
        <v>21</v>
      </c>
      <c r="F220" s="19">
        <v>45</v>
      </c>
      <c r="G220" s="8" t="s">
        <v>99</v>
      </c>
      <c r="H220" s="8" t="s">
        <v>38</v>
      </c>
      <c r="I220" s="8" t="s">
        <v>136</v>
      </c>
      <c r="J220" s="8" t="s">
        <v>39</v>
      </c>
      <c r="K220" s="20">
        <v>2.9</v>
      </c>
      <c r="L220" s="8" t="s">
        <v>26</v>
      </c>
      <c r="M220" s="8" t="s">
        <v>27</v>
      </c>
      <c r="N220" s="8" t="s">
        <v>76</v>
      </c>
      <c r="O220" s="8" t="s">
        <v>26</v>
      </c>
      <c r="P220" s="8" t="s">
        <v>26</v>
      </c>
      <c r="Q220" s="10">
        <v>8</v>
      </c>
      <c r="R220" s="8" t="s">
        <v>27</v>
      </c>
      <c r="S220" s="8" t="s">
        <v>60</v>
      </c>
    </row>
    <row r="221" spans="1:19" x14ac:dyDescent="0.25">
      <c r="A221" s="18">
        <v>220</v>
      </c>
      <c r="B221" s="18">
        <v>32</v>
      </c>
      <c r="C221" s="8" t="s">
        <v>19</v>
      </c>
      <c r="D221" s="8" t="s">
        <v>133</v>
      </c>
      <c r="E221" s="8" t="s">
        <v>69</v>
      </c>
      <c r="F221" s="19">
        <v>88</v>
      </c>
      <c r="G221" s="8" t="s">
        <v>107</v>
      </c>
      <c r="H221" s="8" t="s">
        <v>45</v>
      </c>
      <c r="I221" s="8" t="s">
        <v>109</v>
      </c>
      <c r="J221" s="8" t="s">
        <v>39</v>
      </c>
      <c r="K221" s="20">
        <v>3</v>
      </c>
      <c r="L221" s="8" t="s">
        <v>26</v>
      </c>
      <c r="M221" s="8" t="s">
        <v>29</v>
      </c>
      <c r="N221" s="8" t="s">
        <v>40</v>
      </c>
      <c r="O221" s="8" t="s">
        <v>26</v>
      </c>
      <c r="P221" s="8" t="s">
        <v>26</v>
      </c>
      <c r="Q221" s="10">
        <v>12</v>
      </c>
      <c r="R221" s="8" t="s">
        <v>35</v>
      </c>
      <c r="S221" s="8" t="s">
        <v>30</v>
      </c>
    </row>
    <row r="222" spans="1:19" x14ac:dyDescent="0.25">
      <c r="A222" s="18">
        <v>221</v>
      </c>
      <c r="B222" s="18">
        <v>39</v>
      </c>
      <c r="C222" s="8" t="s">
        <v>19</v>
      </c>
      <c r="D222" s="8" t="s">
        <v>51</v>
      </c>
      <c r="E222" s="8" t="s">
        <v>43</v>
      </c>
      <c r="F222" s="19">
        <v>57</v>
      </c>
      <c r="G222" s="8" t="s">
        <v>117</v>
      </c>
      <c r="H222" s="8" t="s">
        <v>38</v>
      </c>
      <c r="I222" s="8" t="s">
        <v>126</v>
      </c>
      <c r="J222" s="8" t="s">
        <v>39</v>
      </c>
      <c r="K222" s="20">
        <v>3.7</v>
      </c>
      <c r="L222" s="8" t="s">
        <v>26</v>
      </c>
      <c r="M222" s="8" t="s">
        <v>59</v>
      </c>
      <c r="N222" s="8" t="s">
        <v>28</v>
      </c>
      <c r="O222" s="8" t="s">
        <v>26</v>
      </c>
      <c r="P222" s="8" t="s">
        <v>26</v>
      </c>
      <c r="Q222" s="10">
        <v>48</v>
      </c>
      <c r="R222" s="8" t="s">
        <v>59</v>
      </c>
      <c r="S222" s="8" t="s">
        <v>30</v>
      </c>
    </row>
    <row r="223" spans="1:19" x14ac:dyDescent="0.25">
      <c r="A223" s="18">
        <v>222</v>
      </c>
      <c r="B223" s="18">
        <v>28</v>
      </c>
      <c r="C223" s="8" t="s">
        <v>19</v>
      </c>
      <c r="D223" s="8" t="s">
        <v>124</v>
      </c>
      <c r="E223" s="8" t="s">
        <v>69</v>
      </c>
      <c r="F223" s="19">
        <v>68</v>
      </c>
      <c r="G223" s="8" t="s">
        <v>98</v>
      </c>
      <c r="H223" s="8" t="s">
        <v>92</v>
      </c>
      <c r="I223" s="8" t="s">
        <v>136</v>
      </c>
      <c r="J223" s="8" t="s">
        <v>54</v>
      </c>
      <c r="K223" s="20">
        <v>4.4000000000000004</v>
      </c>
      <c r="L223" s="8" t="s">
        <v>26</v>
      </c>
      <c r="M223" s="8" t="s">
        <v>59</v>
      </c>
      <c r="N223" s="8" t="s">
        <v>76</v>
      </c>
      <c r="O223" s="8" t="s">
        <v>26</v>
      </c>
      <c r="P223" s="8" t="s">
        <v>26</v>
      </c>
      <c r="Q223" s="10">
        <v>6</v>
      </c>
      <c r="R223" s="8" t="s">
        <v>34</v>
      </c>
      <c r="S223" s="8" t="s">
        <v>60</v>
      </c>
    </row>
    <row r="224" spans="1:19" x14ac:dyDescent="0.25">
      <c r="A224" s="18">
        <v>223</v>
      </c>
      <c r="B224" s="18">
        <v>47</v>
      </c>
      <c r="C224" s="8" t="s">
        <v>19</v>
      </c>
      <c r="D224" s="8" t="s">
        <v>143</v>
      </c>
      <c r="E224" s="8" t="s">
        <v>69</v>
      </c>
      <c r="F224" s="19">
        <v>94</v>
      </c>
      <c r="G224" s="8" t="s">
        <v>85</v>
      </c>
      <c r="H224" s="8" t="s">
        <v>92</v>
      </c>
      <c r="I224" s="8" t="s">
        <v>24</v>
      </c>
      <c r="J224" s="8" t="s">
        <v>39</v>
      </c>
      <c r="K224" s="20">
        <v>4.5</v>
      </c>
      <c r="L224" s="8" t="s">
        <v>26</v>
      </c>
      <c r="M224" s="8" t="s">
        <v>29</v>
      </c>
      <c r="N224" s="8" t="s">
        <v>72</v>
      </c>
      <c r="O224" s="8" t="s">
        <v>26</v>
      </c>
      <c r="P224" s="8" t="s">
        <v>26</v>
      </c>
      <c r="Q224" s="10">
        <v>14</v>
      </c>
      <c r="R224" s="8" t="s">
        <v>46</v>
      </c>
      <c r="S224" s="8" t="s">
        <v>30</v>
      </c>
    </row>
    <row r="225" spans="1:19" x14ac:dyDescent="0.25">
      <c r="A225" s="18">
        <v>224</v>
      </c>
      <c r="B225" s="18">
        <v>20</v>
      </c>
      <c r="C225" s="8" t="s">
        <v>19</v>
      </c>
      <c r="D225" s="8" t="s">
        <v>95</v>
      </c>
      <c r="E225" s="8" t="s">
        <v>21</v>
      </c>
      <c r="F225" s="19">
        <v>41</v>
      </c>
      <c r="G225" s="8" t="s">
        <v>52</v>
      </c>
      <c r="H225" s="8" t="s">
        <v>45</v>
      </c>
      <c r="I225" s="8" t="s">
        <v>49</v>
      </c>
      <c r="J225" s="8" t="s">
        <v>39</v>
      </c>
      <c r="K225" s="20">
        <v>4.8</v>
      </c>
      <c r="L225" s="8" t="s">
        <v>26</v>
      </c>
      <c r="M225" s="8" t="s">
        <v>29</v>
      </c>
      <c r="N225" s="8" t="s">
        <v>40</v>
      </c>
      <c r="O225" s="8" t="s">
        <v>26</v>
      </c>
      <c r="P225" s="8" t="s">
        <v>26</v>
      </c>
      <c r="Q225" s="10">
        <v>34</v>
      </c>
      <c r="R225" s="8" t="s">
        <v>46</v>
      </c>
      <c r="S225" s="8" t="s">
        <v>50</v>
      </c>
    </row>
    <row r="226" spans="1:19" x14ac:dyDescent="0.25">
      <c r="A226" s="18">
        <v>225</v>
      </c>
      <c r="B226" s="18">
        <v>63</v>
      </c>
      <c r="C226" s="8" t="s">
        <v>19</v>
      </c>
      <c r="D226" s="8" t="s">
        <v>125</v>
      </c>
      <c r="E226" s="8" t="s">
        <v>21</v>
      </c>
      <c r="F226" s="19">
        <v>83</v>
      </c>
      <c r="G226" s="8" t="s">
        <v>147</v>
      </c>
      <c r="H226" s="8" t="s">
        <v>38</v>
      </c>
      <c r="I226" s="8" t="s">
        <v>118</v>
      </c>
      <c r="J226" s="8" t="s">
        <v>54</v>
      </c>
      <c r="K226" s="20">
        <v>2.9</v>
      </c>
      <c r="L226" s="8" t="s">
        <v>26</v>
      </c>
      <c r="M226" s="8" t="s">
        <v>46</v>
      </c>
      <c r="N226" s="8" t="s">
        <v>40</v>
      </c>
      <c r="O226" s="8" t="s">
        <v>26</v>
      </c>
      <c r="P226" s="8" t="s">
        <v>26</v>
      </c>
      <c r="Q226" s="10">
        <v>12</v>
      </c>
      <c r="R226" s="8" t="s">
        <v>35</v>
      </c>
      <c r="S226" s="8" t="s">
        <v>97</v>
      </c>
    </row>
    <row r="227" spans="1:19" x14ac:dyDescent="0.25">
      <c r="A227" s="18">
        <v>226</v>
      </c>
      <c r="B227" s="18">
        <v>25</v>
      </c>
      <c r="C227" s="8" t="s">
        <v>19</v>
      </c>
      <c r="D227" s="8" t="s">
        <v>102</v>
      </c>
      <c r="E227" s="8" t="s">
        <v>65</v>
      </c>
      <c r="F227" s="19">
        <v>22</v>
      </c>
      <c r="G227" s="8" t="s">
        <v>74</v>
      </c>
      <c r="H227" s="8" t="s">
        <v>45</v>
      </c>
      <c r="I227" s="8" t="s">
        <v>79</v>
      </c>
      <c r="J227" s="8" t="s">
        <v>39</v>
      </c>
      <c r="K227" s="20">
        <v>3.2</v>
      </c>
      <c r="L227" s="8" t="s">
        <v>26</v>
      </c>
      <c r="M227" s="8" t="s">
        <v>59</v>
      </c>
      <c r="N227" s="8" t="s">
        <v>47</v>
      </c>
      <c r="O227" s="8" t="s">
        <v>26</v>
      </c>
      <c r="P227" s="8" t="s">
        <v>26</v>
      </c>
      <c r="Q227" s="10">
        <v>11</v>
      </c>
      <c r="R227" s="8" t="s">
        <v>34</v>
      </c>
      <c r="S227" s="8" t="s">
        <v>50</v>
      </c>
    </row>
    <row r="228" spans="1:19" x14ac:dyDescent="0.25">
      <c r="A228" s="18">
        <v>227</v>
      </c>
      <c r="B228" s="18">
        <v>29</v>
      </c>
      <c r="C228" s="8" t="s">
        <v>19</v>
      </c>
      <c r="D228" s="8" t="s">
        <v>73</v>
      </c>
      <c r="E228" s="8" t="s">
        <v>43</v>
      </c>
      <c r="F228" s="19">
        <v>74</v>
      </c>
      <c r="G228" s="8" t="s">
        <v>105</v>
      </c>
      <c r="H228" s="8" t="s">
        <v>23</v>
      </c>
      <c r="I228" s="8" t="s">
        <v>84</v>
      </c>
      <c r="J228" s="8" t="s">
        <v>39</v>
      </c>
      <c r="K228" s="20">
        <v>3.3</v>
      </c>
      <c r="L228" s="8" t="s">
        <v>26</v>
      </c>
      <c r="M228" s="8" t="s">
        <v>35</v>
      </c>
      <c r="N228" s="8" t="s">
        <v>40</v>
      </c>
      <c r="O228" s="8" t="s">
        <v>26</v>
      </c>
      <c r="P228" s="8" t="s">
        <v>26</v>
      </c>
      <c r="Q228" s="10">
        <v>5</v>
      </c>
      <c r="R228" s="8" t="s">
        <v>46</v>
      </c>
      <c r="S228" s="8" t="s">
        <v>88</v>
      </c>
    </row>
    <row r="229" spans="1:19" x14ac:dyDescent="0.25">
      <c r="A229" s="18">
        <v>228</v>
      </c>
      <c r="B229" s="18">
        <v>50</v>
      </c>
      <c r="C229" s="8" t="s">
        <v>19</v>
      </c>
      <c r="D229" s="8" t="s">
        <v>36</v>
      </c>
      <c r="E229" s="8" t="s">
        <v>21</v>
      </c>
      <c r="F229" s="19">
        <v>90</v>
      </c>
      <c r="G229" s="8" t="s">
        <v>44</v>
      </c>
      <c r="H229" s="8" t="s">
        <v>45</v>
      </c>
      <c r="I229" s="8" t="s">
        <v>49</v>
      </c>
      <c r="J229" s="8" t="s">
        <v>25</v>
      </c>
      <c r="K229" s="20">
        <v>4.2</v>
      </c>
      <c r="L229" s="8" t="s">
        <v>26</v>
      </c>
      <c r="M229" s="8" t="s">
        <v>29</v>
      </c>
      <c r="N229" s="8" t="s">
        <v>55</v>
      </c>
      <c r="O229" s="8" t="s">
        <v>26</v>
      </c>
      <c r="P229" s="8" t="s">
        <v>26</v>
      </c>
      <c r="Q229" s="10">
        <v>25</v>
      </c>
      <c r="R229" s="8" t="s">
        <v>29</v>
      </c>
      <c r="S229" s="8" t="s">
        <v>30</v>
      </c>
    </row>
    <row r="230" spans="1:19" x14ac:dyDescent="0.25">
      <c r="A230" s="18">
        <v>229</v>
      </c>
      <c r="B230" s="18">
        <v>18</v>
      </c>
      <c r="C230" s="8" t="s">
        <v>19</v>
      </c>
      <c r="D230" s="8" t="s">
        <v>125</v>
      </c>
      <c r="E230" s="8" t="s">
        <v>21</v>
      </c>
      <c r="F230" s="19">
        <v>79</v>
      </c>
      <c r="G230" s="8" t="s">
        <v>83</v>
      </c>
      <c r="H230" s="8" t="s">
        <v>45</v>
      </c>
      <c r="I230" s="8" t="s">
        <v>53</v>
      </c>
      <c r="J230" s="8" t="s">
        <v>39</v>
      </c>
      <c r="K230" s="20">
        <v>2.9</v>
      </c>
      <c r="L230" s="8" t="s">
        <v>26</v>
      </c>
      <c r="M230" s="8" t="s">
        <v>27</v>
      </c>
      <c r="N230" s="8" t="s">
        <v>76</v>
      </c>
      <c r="O230" s="8" t="s">
        <v>26</v>
      </c>
      <c r="P230" s="8" t="s">
        <v>26</v>
      </c>
      <c r="Q230" s="10">
        <v>11</v>
      </c>
      <c r="R230" s="8" t="s">
        <v>27</v>
      </c>
      <c r="S230" s="8" t="s">
        <v>50</v>
      </c>
    </row>
    <row r="231" spans="1:19" x14ac:dyDescent="0.25">
      <c r="A231" s="18">
        <v>230</v>
      </c>
      <c r="B231" s="18">
        <v>70</v>
      </c>
      <c r="C231" s="8" t="s">
        <v>19</v>
      </c>
      <c r="D231" s="8" t="s">
        <v>42</v>
      </c>
      <c r="E231" s="8" t="s">
        <v>43</v>
      </c>
      <c r="F231" s="19">
        <v>28</v>
      </c>
      <c r="G231" s="8" t="s">
        <v>123</v>
      </c>
      <c r="H231" s="8" t="s">
        <v>38</v>
      </c>
      <c r="I231" s="8" t="s">
        <v>67</v>
      </c>
      <c r="J231" s="8" t="s">
        <v>39</v>
      </c>
      <c r="K231" s="20">
        <v>4.5999999999999996</v>
      </c>
      <c r="L231" s="8" t="s">
        <v>26</v>
      </c>
      <c r="M231" s="8" t="s">
        <v>35</v>
      </c>
      <c r="N231" s="8" t="s">
        <v>47</v>
      </c>
      <c r="O231" s="8" t="s">
        <v>26</v>
      </c>
      <c r="P231" s="8" t="s">
        <v>26</v>
      </c>
      <c r="Q231" s="10">
        <v>27</v>
      </c>
      <c r="R231" s="8" t="s">
        <v>46</v>
      </c>
      <c r="S231" s="8" t="s">
        <v>97</v>
      </c>
    </row>
    <row r="232" spans="1:19" x14ac:dyDescent="0.25">
      <c r="A232" s="18">
        <v>231</v>
      </c>
      <c r="B232" s="18">
        <v>66</v>
      </c>
      <c r="C232" s="8" t="s">
        <v>19</v>
      </c>
      <c r="D232" s="8" t="s">
        <v>119</v>
      </c>
      <c r="E232" s="8" t="s">
        <v>69</v>
      </c>
      <c r="F232" s="19">
        <v>88</v>
      </c>
      <c r="G232" s="8" t="s">
        <v>140</v>
      </c>
      <c r="H232" s="8" t="s">
        <v>23</v>
      </c>
      <c r="I232" s="8" t="s">
        <v>79</v>
      </c>
      <c r="J232" s="8" t="s">
        <v>58</v>
      </c>
      <c r="K232" s="20">
        <v>4.0999999999999996</v>
      </c>
      <c r="L232" s="8" t="s">
        <v>26</v>
      </c>
      <c r="M232" s="8" t="s">
        <v>29</v>
      </c>
      <c r="N232" s="8" t="s">
        <v>55</v>
      </c>
      <c r="O232" s="8" t="s">
        <v>26</v>
      </c>
      <c r="P232" s="8" t="s">
        <v>26</v>
      </c>
      <c r="Q232" s="10">
        <v>43</v>
      </c>
      <c r="R232" s="8" t="s">
        <v>27</v>
      </c>
      <c r="S232" s="8" t="s">
        <v>50</v>
      </c>
    </row>
    <row r="233" spans="1:19" x14ac:dyDescent="0.25">
      <c r="A233" s="18">
        <v>232</v>
      </c>
      <c r="B233" s="18">
        <v>28</v>
      </c>
      <c r="C233" s="8" t="s">
        <v>19</v>
      </c>
      <c r="D233" s="8" t="s">
        <v>20</v>
      </c>
      <c r="E233" s="8" t="s">
        <v>21</v>
      </c>
      <c r="F233" s="19">
        <v>26</v>
      </c>
      <c r="G233" s="8" t="s">
        <v>122</v>
      </c>
      <c r="H233" s="8" t="s">
        <v>45</v>
      </c>
      <c r="I233" s="8" t="s">
        <v>144</v>
      </c>
      <c r="J233" s="8" t="s">
        <v>39</v>
      </c>
      <c r="K233" s="20">
        <v>3.1</v>
      </c>
      <c r="L233" s="8" t="s">
        <v>26</v>
      </c>
      <c r="M233" s="8" t="s">
        <v>34</v>
      </c>
      <c r="N233" s="8" t="s">
        <v>72</v>
      </c>
      <c r="O233" s="8" t="s">
        <v>26</v>
      </c>
      <c r="P233" s="8" t="s">
        <v>26</v>
      </c>
      <c r="Q233" s="10">
        <v>18</v>
      </c>
      <c r="R233" s="8" t="s">
        <v>59</v>
      </c>
      <c r="S233" s="8" t="s">
        <v>97</v>
      </c>
    </row>
    <row r="234" spans="1:19" x14ac:dyDescent="0.25">
      <c r="A234" s="18">
        <v>233</v>
      </c>
      <c r="B234" s="18">
        <v>54</v>
      </c>
      <c r="C234" s="8" t="s">
        <v>19</v>
      </c>
      <c r="D234" s="8" t="s">
        <v>106</v>
      </c>
      <c r="E234" s="8" t="s">
        <v>69</v>
      </c>
      <c r="F234" s="19">
        <v>27</v>
      </c>
      <c r="G234" s="8" t="s">
        <v>78</v>
      </c>
      <c r="H234" s="8" t="s">
        <v>23</v>
      </c>
      <c r="I234" s="8" t="s">
        <v>75</v>
      </c>
      <c r="J234" s="8" t="s">
        <v>25</v>
      </c>
      <c r="K234" s="20">
        <v>4.2</v>
      </c>
      <c r="L234" s="8" t="s">
        <v>26</v>
      </c>
      <c r="M234" s="8" t="s">
        <v>34</v>
      </c>
      <c r="N234" s="8" t="s">
        <v>28</v>
      </c>
      <c r="O234" s="8" t="s">
        <v>26</v>
      </c>
      <c r="P234" s="8" t="s">
        <v>26</v>
      </c>
      <c r="Q234" s="10">
        <v>32</v>
      </c>
      <c r="R234" s="8" t="s">
        <v>34</v>
      </c>
      <c r="S234" s="8" t="s">
        <v>77</v>
      </c>
    </row>
    <row r="235" spans="1:19" x14ac:dyDescent="0.25">
      <c r="A235" s="18">
        <v>234</v>
      </c>
      <c r="B235" s="18">
        <v>19</v>
      </c>
      <c r="C235" s="8" t="s">
        <v>19</v>
      </c>
      <c r="D235" s="8" t="s">
        <v>31</v>
      </c>
      <c r="E235" s="8" t="s">
        <v>21</v>
      </c>
      <c r="F235" s="19">
        <v>83</v>
      </c>
      <c r="G235" s="8" t="s">
        <v>117</v>
      </c>
      <c r="H235" s="8" t="s">
        <v>92</v>
      </c>
      <c r="I235" s="8" t="s">
        <v>134</v>
      </c>
      <c r="J235" s="8" t="s">
        <v>58</v>
      </c>
      <c r="K235" s="20">
        <v>4.5</v>
      </c>
      <c r="L235" s="8" t="s">
        <v>26</v>
      </c>
      <c r="M235" s="8" t="s">
        <v>46</v>
      </c>
      <c r="N235" s="8" t="s">
        <v>47</v>
      </c>
      <c r="O235" s="8" t="s">
        <v>26</v>
      </c>
      <c r="P235" s="8" t="s">
        <v>26</v>
      </c>
      <c r="Q235" s="10">
        <v>27</v>
      </c>
      <c r="R235" s="8" t="s">
        <v>34</v>
      </c>
      <c r="S235" s="8" t="s">
        <v>97</v>
      </c>
    </row>
    <row r="236" spans="1:19" x14ac:dyDescent="0.25">
      <c r="A236" s="18">
        <v>235</v>
      </c>
      <c r="B236" s="18">
        <v>20</v>
      </c>
      <c r="C236" s="8" t="s">
        <v>19</v>
      </c>
      <c r="D236" s="8" t="s">
        <v>143</v>
      </c>
      <c r="E236" s="8" t="s">
        <v>69</v>
      </c>
      <c r="F236" s="19">
        <v>39</v>
      </c>
      <c r="G236" s="8" t="s">
        <v>147</v>
      </c>
      <c r="H236" s="8" t="s">
        <v>38</v>
      </c>
      <c r="I236" s="8" t="s">
        <v>67</v>
      </c>
      <c r="J236" s="8" t="s">
        <v>54</v>
      </c>
      <c r="K236" s="20">
        <v>3.7</v>
      </c>
      <c r="L236" s="8" t="s">
        <v>26</v>
      </c>
      <c r="M236" s="8" t="s">
        <v>46</v>
      </c>
      <c r="N236" s="8" t="s">
        <v>47</v>
      </c>
      <c r="O236" s="8" t="s">
        <v>26</v>
      </c>
      <c r="P236" s="8" t="s">
        <v>26</v>
      </c>
      <c r="Q236" s="10">
        <v>24</v>
      </c>
      <c r="R236" s="8" t="s">
        <v>27</v>
      </c>
      <c r="S236" s="8" t="s">
        <v>41</v>
      </c>
    </row>
    <row r="237" spans="1:19" x14ac:dyDescent="0.25">
      <c r="A237" s="18">
        <v>236</v>
      </c>
      <c r="B237" s="18">
        <v>43</v>
      </c>
      <c r="C237" s="8" t="s">
        <v>19</v>
      </c>
      <c r="D237" s="8" t="s">
        <v>89</v>
      </c>
      <c r="E237" s="8" t="s">
        <v>69</v>
      </c>
      <c r="F237" s="19">
        <v>89</v>
      </c>
      <c r="G237" s="8" t="s">
        <v>127</v>
      </c>
      <c r="H237" s="8" t="s">
        <v>45</v>
      </c>
      <c r="I237" s="8" t="s">
        <v>109</v>
      </c>
      <c r="J237" s="8" t="s">
        <v>25</v>
      </c>
      <c r="K237" s="20">
        <v>3.7</v>
      </c>
      <c r="L237" s="8" t="s">
        <v>26</v>
      </c>
      <c r="M237" s="8" t="s">
        <v>35</v>
      </c>
      <c r="N237" s="8" t="s">
        <v>40</v>
      </c>
      <c r="O237" s="8" t="s">
        <v>26</v>
      </c>
      <c r="P237" s="8" t="s">
        <v>26</v>
      </c>
      <c r="Q237" s="10">
        <v>31</v>
      </c>
      <c r="R237" s="8" t="s">
        <v>59</v>
      </c>
      <c r="S237" s="8" t="s">
        <v>60</v>
      </c>
    </row>
    <row r="238" spans="1:19" x14ac:dyDescent="0.25">
      <c r="A238" s="18">
        <v>237</v>
      </c>
      <c r="B238" s="18">
        <v>38</v>
      </c>
      <c r="C238" s="8" t="s">
        <v>19</v>
      </c>
      <c r="D238" s="8" t="s">
        <v>64</v>
      </c>
      <c r="E238" s="8" t="s">
        <v>65</v>
      </c>
      <c r="F238" s="19">
        <v>68</v>
      </c>
      <c r="G238" s="8" t="s">
        <v>114</v>
      </c>
      <c r="H238" s="8" t="s">
        <v>23</v>
      </c>
      <c r="I238" s="8" t="s">
        <v>96</v>
      </c>
      <c r="J238" s="8" t="s">
        <v>25</v>
      </c>
      <c r="K238" s="20">
        <v>3.4</v>
      </c>
      <c r="L238" s="8" t="s">
        <v>26</v>
      </c>
      <c r="M238" s="8" t="s">
        <v>59</v>
      </c>
      <c r="N238" s="8" t="s">
        <v>47</v>
      </c>
      <c r="O238" s="8" t="s">
        <v>26</v>
      </c>
      <c r="P238" s="8" t="s">
        <v>26</v>
      </c>
      <c r="Q238" s="10">
        <v>39</v>
      </c>
      <c r="R238" s="8" t="s">
        <v>46</v>
      </c>
      <c r="S238" s="8" t="s">
        <v>30</v>
      </c>
    </row>
    <row r="239" spans="1:19" x14ac:dyDescent="0.25">
      <c r="A239" s="18">
        <v>238</v>
      </c>
      <c r="B239" s="18">
        <v>50</v>
      </c>
      <c r="C239" s="8" t="s">
        <v>19</v>
      </c>
      <c r="D239" s="8" t="s">
        <v>82</v>
      </c>
      <c r="E239" s="8" t="s">
        <v>21</v>
      </c>
      <c r="F239" s="19">
        <v>90</v>
      </c>
      <c r="G239" s="8" t="s">
        <v>146</v>
      </c>
      <c r="H239" s="8" t="s">
        <v>45</v>
      </c>
      <c r="I239" s="8" t="s">
        <v>118</v>
      </c>
      <c r="J239" s="8" t="s">
        <v>54</v>
      </c>
      <c r="K239" s="20">
        <v>3</v>
      </c>
      <c r="L239" s="8" t="s">
        <v>26</v>
      </c>
      <c r="M239" s="8" t="s">
        <v>29</v>
      </c>
      <c r="N239" s="8" t="s">
        <v>76</v>
      </c>
      <c r="O239" s="8" t="s">
        <v>26</v>
      </c>
      <c r="P239" s="8" t="s">
        <v>26</v>
      </c>
      <c r="Q239" s="10">
        <v>36</v>
      </c>
      <c r="R239" s="8" t="s">
        <v>59</v>
      </c>
      <c r="S239" s="8" t="s">
        <v>30</v>
      </c>
    </row>
    <row r="240" spans="1:19" x14ac:dyDescent="0.25">
      <c r="A240" s="18">
        <v>239</v>
      </c>
      <c r="B240" s="18">
        <v>64</v>
      </c>
      <c r="C240" s="8" t="s">
        <v>19</v>
      </c>
      <c r="D240" s="8" t="s">
        <v>87</v>
      </c>
      <c r="E240" s="8" t="s">
        <v>21</v>
      </c>
      <c r="F240" s="19">
        <v>34</v>
      </c>
      <c r="G240" s="8" t="s">
        <v>123</v>
      </c>
      <c r="H240" s="8" t="s">
        <v>45</v>
      </c>
      <c r="I240" s="8" t="s">
        <v>100</v>
      </c>
      <c r="J240" s="8" t="s">
        <v>58</v>
      </c>
      <c r="K240" s="20">
        <v>4.2</v>
      </c>
      <c r="L240" s="8" t="s">
        <v>26</v>
      </c>
      <c r="M240" s="8" t="s">
        <v>59</v>
      </c>
      <c r="N240" s="8" t="s">
        <v>40</v>
      </c>
      <c r="O240" s="8" t="s">
        <v>26</v>
      </c>
      <c r="P240" s="8" t="s">
        <v>26</v>
      </c>
      <c r="Q240" s="10">
        <v>5</v>
      </c>
      <c r="R240" s="8" t="s">
        <v>35</v>
      </c>
      <c r="S240" s="8" t="s">
        <v>50</v>
      </c>
    </row>
    <row r="241" spans="1:19" x14ac:dyDescent="0.25">
      <c r="A241" s="18">
        <v>240</v>
      </c>
      <c r="B241" s="18">
        <v>49</v>
      </c>
      <c r="C241" s="8" t="s">
        <v>19</v>
      </c>
      <c r="D241" s="8" t="s">
        <v>95</v>
      </c>
      <c r="E241" s="8" t="s">
        <v>21</v>
      </c>
      <c r="F241" s="19">
        <v>51</v>
      </c>
      <c r="G241" s="8" t="s">
        <v>129</v>
      </c>
      <c r="H241" s="8" t="s">
        <v>23</v>
      </c>
      <c r="I241" s="8" t="s">
        <v>134</v>
      </c>
      <c r="J241" s="8" t="s">
        <v>54</v>
      </c>
      <c r="K241" s="20">
        <v>2.9</v>
      </c>
      <c r="L241" s="8" t="s">
        <v>26</v>
      </c>
      <c r="M241" s="8" t="s">
        <v>46</v>
      </c>
      <c r="N241" s="8" t="s">
        <v>28</v>
      </c>
      <c r="O241" s="8" t="s">
        <v>26</v>
      </c>
      <c r="P241" s="8" t="s">
        <v>26</v>
      </c>
      <c r="Q241" s="10">
        <v>47</v>
      </c>
      <c r="R241" s="8" t="s">
        <v>27</v>
      </c>
      <c r="S241" s="8" t="s">
        <v>77</v>
      </c>
    </row>
    <row r="242" spans="1:19" x14ac:dyDescent="0.25">
      <c r="A242" s="18">
        <v>241</v>
      </c>
      <c r="B242" s="18">
        <v>47</v>
      </c>
      <c r="C242" s="8" t="s">
        <v>19</v>
      </c>
      <c r="D242" s="8" t="s">
        <v>31</v>
      </c>
      <c r="E242" s="8" t="s">
        <v>21</v>
      </c>
      <c r="F242" s="19">
        <v>45</v>
      </c>
      <c r="G242" s="8" t="s">
        <v>57</v>
      </c>
      <c r="H242" s="8" t="s">
        <v>92</v>
      </c>
      <c r="I242" s="8" t="s">
        <v>49</v>
      </c>
      <c r="J242" s="8" t="s">
        <v>25</v>
      </c>
      <c r="K242" s="20">
        <v>3.5</v>
      </c>
      <c r="L242" s="8" t="s">
        <v>26</v>
      </c>
      <c r="M242" s="8" t="s">
        <v>27</v>
      </c>
      <c r="N242" s="8" t="s">
        <v>40</v>
      </c>
      <c r="O242" s="8" t="s">
        <v>26</v>
      </c>
      <c r="P242" s="8" t="s">
        <v>26</v>
      </c>
      <c r="Q242" s="10">
        <v>29</v>
      </c>
      <c r="R242" s="8" t="s">
        <v>34</v>
      </c>
      <c r="S242" s="8" t="s">
        <v>30</v>
      </c>
    </row>
    <row r="243" spans="1:19" x14ac:dyDescent="0.25">
      <c r="A243" s="18">
        <v>242</v>
      </c>
      <c r="B243" s="18">
        <v>36</v>
      </c>
      <c r="C243" s="8" t="s">
        <v>19</v>
      </c>
      <c r="D243" s="8" t="s">
        <v>104</v>
      </c>
      <c r="E243" s="8" t="s">
        <v>21</v>
      </c>
      <c r="F243" s="19">
        <v>88</v>
      </c>
      <c r="G243" s="8" t="s">
        <v>80</v>
      </c>
      <c r="H243" s="8" t="s">
        <v>45</v>
      </c>
      <c r="I243" s="8" t="s">
        <v>100</v>
      </c>
      <c r="J243" s="8" t="s">
        <v>25</v>
      </c>
      <c r="K243" s="20">
        <v>4.0999999999999996</v>
      </c>
      <c r="L243" s="8" t="s">
        <v>26</v>
      </c>
      <c r="M243" s="8" t="s">
        <v>46</v>
      </c>
      <c r="N243" s="8" t="s">
        <v>40</v>
      </c>
      <c r="O243" s="8" t="s">
        <v>26</v>
      </c>
      <c r="P243" s="8" t="s">
        <v>26</v>
      </c>
      <c r="Q243" s="10">
        <v>43</v>
      </c>
      <c r="R243" s="8" t="s">
        <v>29</v>
      </c>
      <c r="S243" s="8" t="s">
        <v>77</v>
      </c>
    </row>
    <row r="244" spans="1:19" x14ac:dyDescent="0.25">
      <c r="A244" s="18">
        <v>243</v>
      </c>
      <c r="B244" s="18">
        <v>55</v>
      </c>
      <c r="C244" s="8" t="s">
        <v>19</v>
      </c>
      <c r="D244" s="8" t="s">
        <v>64</v>
      </c>
      <c r="E244" s="8" t="s">
        <v>65</v>
      </c>
      <c r="F244" s="19">
        <v>85</v>
      </c>
      <c r="G244" s="8" t="s">
        <v>85</v>
      </c>
      <c r="H244" s="8" t="s">
        <v>23</v>
      </c>
      <c r="I244" s="8" t="s">
        <v>24</v>
      </c>
      <c r="J244" s="8" t="s">
        <v>54</v>
      </c>
      <c r="K244" s="20">
        <v>4.3</v>
      </c>
      <c r="L244" s="8" t="s">
        <v>26</v>
      </c>
      <c r="M244" s="8" t="s">
        <v>27</v>
      </c>
      <c r="N244" s="8" t="s">
        <v>76</v>
      </c>
      <c r="O244" s="8" t="s">
        <v>26</v>
      </c>
      <c r="P244" s="8" t="s">
        <v>26</v>
      </c>
      <c r="Q244" s="10">
        <v>40</v>
      </c>
      <c r="R244" s="8" t="s">
        <v>59</v>
      </c>
      <c r="S244" s="8" t="s">
        <v>97</v>
      </c>
    </row>
    <row r="245" spans="1:19" x14ac:dyDescent="0.25">
      <c r="A245" s="18">
        <v>244</v>
      </c>
      <c r="B245" s="18">
        <v>25</v>
      </c>
      <c r="C245" s="8" t="s">
        <v>19</v>
      </c>
      <c r="D245" s="8" t="s">
        <v>106</v>
      </c>
      <c r="E245" s="8" t="s">
        <v>69</v>
      </c>
      <c r="F245" s="19">
        <v>100</v>
      </c>
      <c r="G245" s="8" t="s">
        <v>22</v>
      </c>
      <c r="H245" s="8" t="s">
        <v>45</v>
      </c>
      <c r="I245" s="8" t="s">
        <v>79</v>
      </c>
      <c r="J245" s="8" t="s">
        <v>25</v>
      </c>
      <c r="K245" s="20">
        <v>2.8</v>
      </c>
      <c r="L245" s="8" t="s">
        <v>26</v>
      </c>
      <c r="M245" s="8" t="s">
        <v>27</v>
      </c>
      <c r="N245" s="8" t="s">
        <v>72</v>
      </c>
      <c r="O245" s="8" t="s">
        <v>26</v>
      </c>
      <c r="P245" s="8" t="s">
        <v>26</v>
      </c>
      <c r="Q245" s="10">
        <v>4</v>
      </c>
      <c r="R245" s="8" t="s">
        <v>59</v>
      </c>
      <c r="S245" s="8" t="s">
        <v>88</v>
      </c>
    </row>
    <row r="246" spans="1:19" x14ac:dyDescent="0.25">
      <c r="A246" s="18">
        <v>245</v>
      </c>
      <c r="B246" s="18">
        <v>53</v>
      </c>
      <c r="C246" s="8" t="s">
        <v>19</v>
      </c>
      <c r="D246" s="8" t="s">
        <v>133</v>
      </c>
      <c r="E246" s="8" t="s">
        <v>69</v>
      </c>
      <c r="F246" s="19">
        <v>42</v>
      </c>
      <c r="G246" s="8" t="s">
        <v>48</v>
      </c>
      <c r="H246" s="8" t="s">
        <v>38</v>
      </c>
      <c r="I246" s="8" t="s">
        <v>126</v>
      </c>
      <c r="J246" s="8" t="s">
        <v>39</v>
      </c>
      <c r="K246" s="20">
        <v>4.9000000000000004</v>
      </c>
      <c r="L246" s="8" t="s">
        <v>26</v>
      </c>
      <c r="M246" s="8" t="s">
        <v>59</v>
      </c>
      <c r="N246" s="8" t="s">
        <v>72</v>
      </c>
      <c r="O246" s="8" t="s">
        <v>26</v>
      </c>
      <c r="P246" s="8" t="s">
        <v>26</v>
      </c>
      <c r="Q246" s="10">
        <v>39</v>
      </c>
      <c r="R246" s="8" t="s">
        <v>46</v>
      </c>
      <c r="S246" s="8" t="s">
        <v>41</v>
      </c>
    </row>
    <row r="247" spans="1:19" x14ac:dyDescent="0.25">
      <c r="A247" s="18">
        <v>246</v>
      </c>
      <c r="B247" s="18">
        <v>49</v>
      </c>
      <c r="C247" s="8" t="s">
        <v>19</v>
      </c>
      <c r="D247" s="8" t="s">
        <v>42</v>
      </c>
      <c r="E247" s="8" t="s">
        <v>43</v>
      </c>
      <c r="F247" s="19">
        <v>53</v>
      </c>
      <c r="G247" s="8" t="s">
        <v>44</v>
      </c>
      <c r="H247" s="8" t="s">
        <v>23</v>
      </c>
      <c r="I247" s="8" t="s">
        <v>63</v>
      </c>
      <c r="J247" s="8" t="s">
        <v>54</v>
      </c>
      <c r="K247" s="20">
        <v>3.3</v>
      </c>
      <c r="L247" s="8" t="s">
        <v>26</v>
      </c>
      <c r="M247" s="8" t="s">
        <v>35</v>
      </c>
      <c r="N247" s="8" t="s">
        <v>47</v>
      </c>
      <c r="O247" s="8" t="s">
        <v>26</v>
      </c>
      <c r="P247" s="8" t="s">
        <v>26</v>
      </c>
      <c r="Q247" s="10">
        <v>45</v>
      </c>
      <c r="R247" s="8" t="s">
        <v>29</v>
      </c>
      <c r="S247" s="8" t="s">
        <v>30</v>
      </c>
    </row>
    <row r="248" spans="1:19" x14ac:dyDescent="0.25">
      <c r="A248" s="18">
        <v>247</v>
      </c>
      <c r="B248" s="18">
        <v>35</v>
      </c>
      <c r="C248" s="8" t="s">
        <v>19</v>
      </c>
      <c r="D248" s="8" t="s">
        <v>89</v>
      </c>
      <c r="E248" s="8" t="s">
        <v>69</v>
      </c>
      <c r="F248" s="19">
        <v>86</v>
      </c>
      <c r="G248" s="8" t="s">
        <v>107</v>
      </c>
      <c r="H248" s="8" t="s">
        <v>92</v>
      </c>
      <c r="I248" s="8" t="s">
        <v>118</v>
      </c>
      <c r="J248" s="8" t="s">
        <v>39</v>
      </c>
      <c r="K248" s="20">
        <v>3.2</v>
      </c>
      <c r="L248" s="8" t="s">
        <v>26</v>
      </c>
      <c r="M248" s="8" t="s">
        <v>27</v>
      </c>
      <c r="N248" s="8" t="s">
        <v>28</v>
      </c>
      <c r="O248" s="8" t="s">
        <v>26</v>
      </c>
      <c r="P248" s="8" t="s">
        <v>26</v>
      </c>
      <c r="Q248" s="10">
        <v>20</v>
      </c>
      <c r="R248" s="8" t="s">
        <v>29</v>
      </c>
      <c r="S248" s="8" t="s">
        <v>77</v>
      </c>
    </row>
    <row r="249" spans="1:19" x14ac:dyDescent="0.25">
      <c r="A249" s="18">
        <v>248</v>
      </c>
      <c r="B249" s="18">
        <v>29</v>
      </c>
      <c r="C249" s="8" t="s">
        <v>19</v>
      </c>
      <c r="D249" s="8" t="s">
        <v>31</v>
      </c>
      <c r="E249" s="8" t="s">
        <v>21</v>
      </c>
      <c r="F249" s="19">
        <v>66</v>
      </c>
      <c r="G249" s="8" t="s">
        <v>57</v>
      </c>
      <c r="H249" s="8" t="s">
        <v>92</v>
      </c>
      <c r="I249" s="8" t="s">
        <v>110</v>
      </c>
      <c r="J249" s="8" t="s">
        <v>39</v>
      </c>
      <c r="K249" s="20">
        <v>4.4000000000000004</v>
      </c>
      <c r="L249" s="8" t="s">
        <v>26</v>
      </c>
      <c r="M249" s="8" t="s">
        <v>27</v>
      </c>
      <c r="N249" s="8" t="s">
        <v>55</v>
      </c>
      <c r="O249" s="8" t="s">
        <v>26</v>
      </c>
      <c r="P249" s="8" t="s">
        <v>26</v>
      </c>
      <c r="Q249" s="10">
        <v>14</v>
      </c>
      <c r="R249" s="8" t="s">
        <v>59</v>
      </c>
      <c r="S249" s="8" t="s">
        <v>41</v>
      </c>
    </row>
    <row r="250" spans="1:19" x14ac:dyDescent="0.25">
      <c r="A250" s="18">
        <v>249</v>
      </c>
      <c r="B250" s="18">
        <v>47</v>
      </c>
      <c r="C250" s="8" t="s">
        <v>19</v>
      </c>
      <c r="D250" s="8" t="s">
        <v>133</v>
      </c>
      <c r="E250" s="8" t="s">
        <v>69</v>
      </c>
      <c r="F250" s="19">
        <v>100</v>
      </c>
      <c r="G250" s="8" t="s">
        <v>138</v>
      </c>
      <c r="H250" s="8" t="s">
        <v>45</v>
      </c>
      <c r="I250" s="8" t="s">
        <v>144</v>
      </c>
      <c r="J250" s="8" t="s">
        <v>25</v>
      </c>
      <c r="K250" s="20">
        <v>4.8</v>
      </c>
      <c r="L250" s="8" t="s">
        <v>26</v>
      </c>
      <c r="M250" s="8" t="s">
        <v>29</v>
      </c>
      <c r="N250" s="8" t="s">
        <v>28</v>
      </c>
      <c r="O250" s="8" t="s">
        <v>26</v>
      </c>
      <c r="P250" s="8" t="s">
        <v>26</v>
      </c>
      <c r="Q250" s="10">
        <v>33</v>
      </c>
      <c r="R250" s="8" t="s">
        <v>46</v>
      </c>
      <c r="S250" s="8" t="s">
        <v>41</v>
      </c>
    </row>
    <row r="251" spans="1:19" x14ac:dyDescent="0.25">
      <c r="A251" s="18">
        <v>250</v>
      </c>
      <c r="B251" s="18">
        <v>53</v>
      </c>
      <c r="C251" s="8" t="s">
        <v>19</v>
      </c>
      <c r="D251" s="8" t="s">
        <v>68</v>
      </c>
      <c r="E251" s="8" t="s">
        <v>69</v>
      </c>
      <c r="F251" s="19">
        <v>47</v>
      </c>
      <c r="G251" s="8" t="s">
        <v>120</v>
      </c>
      <c r="H251" s="8" t="s">
        <v>38</v>
      </c>
      <c r="I251" s="8" t="s">
        <v>86</v>
      </c>
      <c r="J251" s="8" t="s">
        <v>58</v>
      </c>
      <c r="K251" s="20">
        <v>4.2</v>
      </c>
      <c r="L251" s="8" t="s">
        <v>26</v>
      </c>
      <c r="M251" s="8" t="s">
        <v>35</v>
      </c>
      <c r="N251" s="8" t="s">
        <v>55</v>
      </c>
      <c r="O251" s="8" t="s">
        <v>26</v>
      </c>
      <c r="P251" s="8" t="s">
        <v>26</v>
      </c>
      <c r="Q251" s="10">
        <v>18</v>
      </c>
      <c r="R251" s="8" t="s">
        <v>27</v>
      </c>
      <c r="S251" s="8" t="s">
        <v>50</v>
      </c>
    </row>
    <row r="252" spans="1:19" x14ac:dyDescent="0.25">
      <c r="A252" s="18">
        <v>251</v>
      </c>
      <c r="B252" s="18">
        <v>33</v>
      </c>
      <c r="C252" s="8" t="s">
        <v>19</v>
      </c>
      <c r="D252" s="8" t="s">
        <v>87</v>
      </c>
      <c r="E252" s="8" t="s">
        <v>21</v>
      </c>
      <c r="F252" s="19">
        <v>25</v>
      </c>
      <c r="G252" s="8" t="s">
        <v>91</v>
      </c>
      <c r="H252" s="8" t="s">
        <v>23</v>
      </c>
      <c r="I252" s="8" t="s">
        <v>94</v>
      </c>
      <c r="J252" s="8" t="s">
        <v>58</v>
      </c>
      <c r="K252" s="20">
        <v>4</v>
      </c>
      <c r="L252" s="8" t="s">
        <v>26</v>
      </c>
      <c r="M252" s="8" t="s">
        <v>59</v>
      </c>
      <c r="N252" s="8" t="s">
        <v>28</v>
      </c>
      <c r="O252" s="8" t="s">
        <v>26</v>
      </c>
      <c r="P252" s="8" t="s">
        <v>26</v>
      </c>
      <c r="Q252" s="10">
        <v>9</v>
      </c>
      <c r="R252" s="8" t="s">
        <v>34</v>
      </c>
      <c r="S252" s="8" t="s">
        <v>41</v>
      </c>
    </row>
    <row r="253" spans="1:19" x14ac:dyDescent="0.25">
      <c r="A253" s="18">
        <v>252</v>
      </c>
      <c r="B253" s="18">
        <v>21</v>
      </c>
      <c r="C253" s="8" t="s">
        <v>19</v>
      </c>
      <c r="D253" s="8" t="s">
        <v>68</v>
      </c>
      <c r="E253" s="8" t="s">
        <v>69</v>
      </c>
      <c r="F253" s="19">
        <v>51</v>
      </c>
      <c r="G253" s="8" t="s">
        <v>52</v>
      </c>
      <c r="H253" s="8" t="s">
        <v>92</v>
      </c>
      <c r="I253" s="8" t="s">
        <v>81</v>
      </c>
      <c r="J253" s="8" t="s">
        <v>25</v>
      </c>
      <c r="K253" s="20">
        <v>2.5</v>
      </c>
      <c r="L253" s="8" t="s">
        <v>26</v>
      </c>
      <c r="M253" s="8" t="s">
        <v>46</v>
      </c>
      <c r="N253" s="8" t="s">
        <v>55</v>
      </c>
      <c r="O253" s="8" t="s">
        <v>26</v>
      </c>
      <c r="P253" s="8" t="s">
        <v>26</v>
      </c>
      <c r="Q253" s="10">
        <v>34</v>
      </c>
      <c r="R253" s="8" t="s">
        <v>46</v>
      </c>
      <c r="S253" s="8" t="s">
        <v>50</v>
      </c>
    </row>
    <row r="254" spans="1:19" x14ac:dyDescent="0.25">
      <c r="A254" s="18">
        <v>253</v>
      </c>
      <c r="B254" s="18">
        <v>32</v>
      </c>
      <c r="C254" s="8" t="s">
        <v>19</v>
      </c>
      <c r="D254" s="8" t="s">
        <v>61</v>
      </c>
      <c r="E254" s="8" t="s">
        <v>21</v>
      </c>
      <c r="F254" s="19">
        <v>41</v>
      </c>
      <c r="G254" s="8" t="s">
        <v>80</v>
      </c>
      <c r="H254" s="8" t="s">
        <v>45</v>
      </c>
      <c r="I254" s="8" t="s">
        <v>84</v>
      </c>
      <c r="J254" s="8" t="s">
        <v>54</v>
      </c>
      <c r="K254" s="20">
        <v>3.9</v>
      </c>
      <c r="L254" s="8" t="s">
        <v>26</v>
      </c>
      <c r="M254" s="8" t="s">
        <v>35</v>
      </c>
      <c r="N254" s="8" t="s">
        <v>40</v>
      </c>
      <c r="O254" s="8" t="s">
        <v>26</v>
      </c>
      <c r="P254" s="8" t="s">
        <v>26</v>
      </c>
      <c r="Q254" s="10">
        <v>33</v>
      </c>
      <c r="R254" s="8" t="s">
        <v>29</v>
      </c>
      <c r="S254" s="8" t="s">
        <v>30</v>
      </c>
    </row>
    <row r="255" spans="1:19" x14ac:dyDescent="0.25">
      <c r="A255" s="18">
        <v>254</v>
      </c>
      <c r="B255" s="18">
        <v>52</v>
      </c>
      <c r="C255" s="8" t="s">
        <v>19</v>
      </c>
      <c r="D255" s="8" t="s">
        <v>137</v>
      </c>
      <c r="E255" s="8" t="s">
        <v>43</v>
      </c>
      <c r="F255" s="19">
        <v>73</v>
      </c>
      <c r="G255" s="8" t="s">
        <v>101</v>
      </c>
      <c r="H255" s="8" t="s">
        <v>23</v>
      </c>
      <c r="I255" s="8" t="s">
        <v>109</v>
      </c>
      <c r="J255" s="8" t="s">
        <v>25</v>
      </c>
      <c r="K255" s="20">
        <v>4.9000000000000004</v>
      </c>
      <c r="L255" s="8" t="s">
        <v>26</v>
      </c>
      <c r="M255" s="8" t="s">
        <v>46</v>
      </c>
      <c r="N255" s="8" t="s">
        <v>72</v>
      </c>
      <c r="O255" s="8" t="s">
        <v>26</v>
      </c>
      <c r="P255" s="8" t="s">
        <v>26</v>
      </c>
      <c r="Q255" s="10">
        <v>15</v>
      </c>
      <c r="R255" s="8" t="s">
        <v>34</v>
      </c>
      <c r="S255" s="8" t="s">
        <v>77</v>
      </c>
    </row>
    <row r="256" spans="1:19" x14ac:dyDescent="0.25">
      <c r="A256" s="18">
        <v>255</v>
      </c>
      <c r="B256" s="18">
        <v>67</v>
      </c>
      <c r="C256" s="8" t="s">
        <v>19</v>
      </c>
      <c r="D256" s="8" t="s">
        <v>89</v>
      </c>
      <c r="E256" s="8" t="s">
        <v>69</v>
      </c>
      <c r="F256" s="19">
        <v>42</v>
      </c>
      <c r="G256" s="8" t="s">
        <v>116</v>
      </c>
      <c r="H256" s="8" t="s">
        <v>45</v>
      </c>
      <c r="I256" s="8" t="s">
        <v>53</v>
      </c>
      <c r="J256" s="8" t="s">
        <v>25</v>
      </c>
      <c r="K256" s="20">
        <v>3.5</v>
      </c>
      <c r="L256" s="8" t="s">
        <v>26</v>
      </c>
      <c r="M256" s="8" t="s">
        <v>27</v>
      </c>
      <c r="N256" s="8" t="s">
        <v>76</v>
      </c>
      <c r="O256" s="8" t="s">
        <v>26</v>
      </c>
      <c r="P256" s="8" t="s">
        <v>26</v>
      </c>
      <c r="Q256" s="10">
        <v>4</v>
      </c>
      <c r="R256" s="8" t="s">
        <v>46</v>
      </c>
      <c r="S256" s="8" t="s">
        <v>77</v>
      </c>
    </row>
    <row r="257" spans="1:19" x14ac:dyDescent="0.25">
      <c r="A257" s="18">
        <v>256</v>
      </c>
      <c r="B257" s="18">
        <v>43</v>
      </c>
      <c r="C257" s="8" t="s">
        <v>19</v>
      </c>
      <c r="D257" s="8" t="s">
        <v>119</v>
      </c>
      <c r="E257" s="8" t="s">
        <v>69</v>
      </c>
      <c r="F257" s="19">
        <v>20</v>
      </c>
      <c r="G257" s="8" t="s">
        <v>128</v>
      </c>
      <c r="H257" s="8" t="s">
        <v>45</v>
      </c>
      <c r="I257" s="8" t="s">
        <v>63</v>
      </c>
      <c r="J257" s="8" t="s">
        <v>39</v>
      </c>
      <c r="K257" s="20">
        <v>4.2</v>
      </c>
      <c r="L257" s="8" t="s">
        <v>26</v>
      </c>
      <c r="M257" s="8" t="s">
        <v>59</v>
      </c>
      <c r="N257" s="8" t="s">
        <v>40</v>
      </c>
      <c r="O257" s="8" t="s">
        <v>26</v>
      </c>
      <c r="P257" s="8" t="s">
        <v>26</v>
      </c>
      <c r="Q257" s="10">
        <v>25</v>
      </c>
      <c r="R257" s="8" t="s">
        <v>59</v>
      </c>
      <c r="S257" s="8" t="s">
        <v>50</v>
      </c>
    </row>
    <row r="258" spans="1:19" x14ac:dyDescent="0.25">
      <c r="A258" s="18">
        <v>257</v>
      </c>
      <c r="B258" s="18">
        <v>58</v>
      </c>
      <c r="C258" s="8" t="s">
        <v>19</v>
      </c>
      <c r="D258" s="8" t="s">
        <v>106</v>
      </c>
      <c r="E258" s="8" t="s">
        <v>69</v>
      </c>
      <c r="F258" s="19">
        <v>30</v>
      </c>
      <c r="G258" s="8" t="s">
        <v>147</v>
      </c>
      <c r="H258" s="8" t="s">
        <v>92</v>
      </c>
      <c r="I258" s="8" t="s">
        <v>84</v>
      </c>
      <c r="J258" s="8" t="s">
        <v>39</v>
      </c>
      <c r="K258" s="20">
        <v>4.7</v>
      </c>
      <c r="L258" s="8" t="s">
        <v>26</v>
      </c>
      <c r="M258" s="8" t="s">
        <v>29</v>
      </c>
      <c r="N258" s="8" t="s">
        <v>28</v>
      </c>
      <c r="O258" s="8" t="s">
        <v>26</v>
      </c>
      <c r="P258" s="8" t="s">
        <v>26</v>
      </c>
      <c r="Q258" s="10">
        <v>20</v>
      </c>
      <c r="R258" s="8" t="s">
        <v>27</v>
      </c>
      <c r="S258" s="8" t="s">
        <v>97</v>
      </c>
    </row>
    <row r="259" spans="1:19" x14ac:dyDescent="0.25">
      <c r="A259" s="18">
        <v>258</v>
      </c>
      <c r="B259" s="18">
        <v>20</v>
      </c>
      <c r="C259" s="8" t="s">
        <v>19</v>
      </c>
      <c r="D259" s="8" t="s">
        <v>68</v>
      </c>
      <c r="E259" s="8" t="s">
        <v>69</v>
      </c>
      <c r="F259" s="19">
        <v>53</v>
      </c>
      <c r="G259" s="8" t="s">
        <v>66</v>
      </c>
      <c r="H259" s="8" t="s">
        <v>45</v>
      </c>
      <c r="I259" s="8" t="s">
        <v>108</v>
      </c>
      <c r="J259" s="8" t="s">
        <v>54</v>
      </c>
      <c r="K259" s="20">
        <v>4.5</v>
      </c>
      <c r="L259" s="8" t="s">
        <v>26</v>
      </c>
      <c r="M259" s="8" t="s">
        <v>46</v>
      </c>
      <c r="N259" s="8" t="s">
        <v>28</v>
      </c>
      <c r="O259" s="8" t="s">
        <v>26</v>
      </c>
      <c r="P259" s="8" t="s">
        <v>26</v>
      </c>
      <c r="Q259" s="10">
        <v>5</v>
      </c>
      <c r="R259" s="8" t="s">
        <v>27</v>
      </c>
      <c r="S259" s="8" t="s">
        <v>60</v>
      </c>
    </row>
    <row r="260" spans="1:19" x14ac:dyDescent="0.25">
      <c r="A260" s="18">
        <v>259</v>
      </c>
      <c r="B260" s="18">
        <v>61</v>
      </c>
      <c r="C260" s="8" t="s">
        <v>19</v>
      </c>
      <c r="D260" s="8" t="s">
        <v>143</v>
      </c>
      <c r="E260" s="8" t="s">
        <v>69</v>
      </c>
      <c r="F260" s="19">
        <v>74</v>
      </c>
      <c r="G260" s="8" t="s">
        <v>90</v>
      </c>
      <c r="H260" s="8" t="s">
        <v>38</v>
      </c>
      <c r="I260" s="8" t="s">
        <v>93</v>
      </c>
      <c r="J260" s="8" t="s">
        <v>39</v>
      </c>
      <c r="K260" s="20">
        <v>2.8</v>
      </c>
      <c r="L260" s="8" t="s">
        <v>26</v>
      </c>
      <c r="M260" s="8" t="s">
        <v>29</v>
      </c>
      <c r="N260" s="8" t="s">
        <v>28</v>
      </c>
      <c r="O260" s="8" t="s">
        <v>26</v>
      </c>
      <c r="P260" s="8" t="s">
        <v>26</v>
      </c>
      <c r="Q260" s="10">
        <v>16</v>
      </c>
      <c r="R260" s="8" t="s">
        <v>35</v>
      </c>
      <c r="S260" s="8" t="s">
        <v>60</v>
      </c>
    </row>
    <row r="261" spans="1:19" x14ac:dyDescent="0.25">
      <c r="A261" s="18">
        <v>260</v>
      </c>
      <c r="B261" s="18">
        <v>32</v>
      </c>
      <c r="C261" s="8" t="s">
        <v>19</v>
      </c>
      <c r="D261" s="8" t="s">
        <v>36</v>
      </c>
      <c r="E261" s="8" t="s">
        <v>21</v>
      </c>
      <c r="F261" s="19">
        <v>57</v>
      </c>
      <c r="G261" s="8" t="s">
        <v>62</v>
      </c>
      <c r="H261" s="8" t="s">
        <v>45</v>
      </c>
      <c r="I261" s="8" t="s">
        <v>81</v>
      </c>
      <c r="J261" s="8" t="s">
        <v>58</v>
      </c>
      <c r="K261" s="20">
        <v>2.9</v>
      </c>
      <c r="L261" s="8" t="s">
        <v>26</v>
      </c>
      <c r="M261" s="8" t="s">
        <v>27</v>
      </c>
      <c r="N261" s="8" t="s">
        <v>55</v>
      </c>
      <c r="O261" s="8" t="s">
        <v>26</v>
      </c>
      <c r="P261" s="8" t="s">
        <v>26</v>
      </c>
      <c r="Q261" s="10">
        <v>13</v>
      </c>
      <c r="R261" s="8" t="s">
        <v>59</v>
      </c>
      <c r="S261" s="8" t="s">
        <v>50</v>
      </c>
    </row>
    <row r="262" spans="1:19" x14ac:dyDescent="0.25">
      <c r="A262" s="18">
        <v>261</v>
      </c>
      <c r="B262" s="18">
        <v>38</v>
      </c>
      <c r="C262" s="8" t="s">
        <v>19</v>
      </c>
      <c r="D262" s="8" t="s">
        <v>124</v>
      </c>
      <c r="E262" s="8" t="s">
        <v>69</v>
      </c>
      <c r="F262" s="19">
        <v>57</v>
      </c>
      <c r="G262" s="8" t="s">
        <v>57</v>
      </c>
      <c r="H262" s="8" t="s">
        <v>38</v>
      </c>
      <c r="I262" s="8" t="s">
        <v>108</v>
      </c>
      <c r="J262" s="8" t="s">
        <v>25</v>
      </c>
      <c r="K262" s="20">
        <v>3.2</v>
      </c>
      <c r="L262" s="8" t="s">
        <v>26</v>
      </c>
      <c r="M262" s="8" t="s">
        <v>34</v>
      </c>
      <c r="N262" s="8" t="s">
        <v>72</v>
      </c>
      <c r="O262" s="8" t="s">
        <v>26</v>
      </c>
      <c r="P262" s="8" t="s">
        <v>26</v>
      </c>
      <c r="Q262" s="10">
        <v>11</v>
      </c>
      <c r="R262" s="8" t="s">
        <v>27</v>
      </c>
      <c r="S262" s="8" t="s">
        <v>97</v>
      </c>
    </row>
    <row r="263" spans="1:19" x14ac:dyDescent="0.25">
      <c r="A263" s="18">
        <v>262</v>
      </c>
      <c r="B263" s="18">
        <v>21</v>
      </c>
      <c r="C263" s="8" t="s">
        <v>19</v>
      </c>
      <c r="D263" s="8" t="s">
        <v>36</v>
      </c>
      <c r="E263" s="8" t="s">
        <v>21</v>
      </c>
      <c r="F263" s="19">
        <v>77</v>
      </c>
      <c r="G263" s="8" t="s">
        <v>99</v>
      </c>
      <c r="H263" s="8" t="s">
        <v>23</v>
      </c>
      <c r="I263" s="8" t="s">
        <v>136</v>
      </c>
      <c r="J263" s="8" t="s">
        <v>25</v>
      </c>
      <c r="K263" s="20">
        <v>4.9000000000000004</v>
      </c>
      <c r="L263" s="8" t="s">
        <v>26</v>
      </c>
      <c r="M263" s="8" t="s">
        <v>35</v>
      </c>
      <c r="N263" s="8" t="s">
        <v>55</v>
      </c>
      <c r="O263" s="8" t="s">
        <v>26</v>
      </c>
      <c r="P263" s="8" t="s">
        <v>26</v>
      </c>
      <c r="Q263" s="10">
        <v>21</v>
      </c>
      <c r="R263" s="8" t="s">
        <v>27</v>
      </c>
      <c r="S263" s="8" t="s">
        <v>50</v>
      </c>
    </row>
    <row r="264" spans="1:19" x14ac:dyDescent="0.25">
      <c r="A264" s="18">
        <v>263</v>
      </c>
      <c r="B264" s="18">
        <v>37</v>
      </c>
      <c r="C264" s="8" t="s">
        <v>19</v>
      </c>
      <c r="D264" s="8" t="s">
        <v>95</v>
      </c>
      <c r="E264" s="8" t="s">
        <v>21</v>
      </c>
      <c r="F264" s="19">
        <v>40</v>
      </c>
      <c r="G264" s="8" t="s">
        <v>78</v>
      </c>
      <c r="H264" s="8" t="s">
        <v>45</v>
      </c>
      <c r="I264" s="8" t="s">
        <v>86</v>
      </c>
      <c r="J264" s="8" t="s">
        <v>54</v>
      </c>
      <c r="K264" s="20">
        <v>3.7</v>
      </c>
      <c r="L264" s="8" t="s">
        <v>26</v>
      </c>
      <c r="M264" s="8" t="s">
        <v>35</v>
      </c>
      <c r="N264" s="8" t="s">
        <v>47</v>
      </c>
      <c r="O264" s="8" t="s">
        <v>26</v>
      </c>
      <c r="P264" s="8" t="s">
        <v>26</v>
      </c>
      <c r="Q264" s="10">
        <v>6</v>
      </c>
      <c r="R264" s="8" t="s">
        <v>59</v>
      </c>
      <c r="S264" s="8" t="s">
        <v>50</v>
      </c>
    </row>
    <row r="265" spans="1:19" x14ac:dyDescent="0.25">
      <c r="A265" s="18">
        <v>264</v>
      </c>
      <c r="B265" s="18">
        <v>27</v>
      </c>
      <c r="C265" s="8" t="s">
        <v>19</v>
      </c>
      <c r="D265" s="8" t="s">
        <v>61</v>
      </c>
      <c r="E265" s="8" t="s">
        <v>21</v>
      </c>
      <c r="F265" s="19">
        <v>46</v>
      </c>
      <c r="G265" s="8" t="s">
        <v>146</v>
      </c>
      <c r="H265" s="8" t="s">
        <v>45</v>
      </c>
      <c r="I265" s="8" t="s">
        <v>75</v>
      </c>
      <c r="J265" s="8" t="s">
        <v>54</v>
      </c>
      <c r="K265" s="20">
        <v>4.3</v>
      </c>
      <c r="L265" s="8" t="s">
        <v>26</v>
      </c>
      <c r="M265" s="8" t="s">
        <v>27</v>
      </c>
      <c r="N265" s="8" t="s">
        <v>76</v>
      </c>
      <c r="O265" s="8" t="s">
        <v>26</v>
      </c>
      <c r="P265" s="8" t="s">
        <v>26</v>
      </c>
      <c r="Q265" s="10">
        <v>29</v>
      </c>
      <c r="R265" s="8" t="s">
        <v>29</v>
      </c>
      <c r="S265" s="8" t="s">
        <v>88</v>
      </c>
    </row>
    <row r="266" spans="1:19" x14ac:dyDescent="0.25">
      <c r="A266" s="18">
        <v>265</v>
      </c>
      <c r="B266" s="18">
        <v>36</v>
      </c>
      <c r="C266" s="8" t="s">
        <v>19</v>
      </c>
      <c r="D266" s="8" t="s">
        <v>95</v>
      </c>
      <c r="E266" s="8" t="s">
        <v>21</v>
      </c>
      <c r="F266" s="19">
        <v>78</v>
      </c>
      <c r="G266" s="8" t="s">
        <v>112</v>
      </c>
      <c r="H266" s="8" t="s">
        <v>38</v>
      </c>
      <c r="I266" s="8" t="s">
        <v>63</v>
      </c>
      <c r="J266" s="8" t="s">
        <v>58</v>
      </c>
      <c r="K266" s="20">
        <v>3.9</v>
      </c>
      <c r="L266" s="8" t="s">
        <v>26</v>
      </c>
      <c r="M266" s="8" t="s">
        <v>29</v>
      </c>
      <c r="N266" s="8" t="s">
        <v>76</v>
      </c>
      <c r="O266" s="8" t="s">
        <v>26</v>
      </c>
      <c r="P266" s="8" t="s">
        <v>26</v>
      </c>
      <c r="Q266" s="10">
        <v>15</v>
      </c>
      <c r="R266" s="8" t="s">
        <v>35</v>
      </c>
      <c r="S266" s="8" t="s">
        <v>50</v>
      </c>
    </row>
    <row r="267" spans="1:19" x14ac:dyDescent="0.25">
      <c r="A267" s="18">
        <v>266</v>
      </c>
      <c r="B267" s="18">
        <v>32</v>
      </c>
      <c r="C267" s="8" t="s">
        <v>19</v>
      </c>
      <c r="D267" s="8" t="s">
        <v>132</v>
      </c>
      <c r="E267" s="8" t="s">
        <v>69</v>
      </c>
      <c r="F267" s="19">
        <v>59</v>
      </c>
      <c r="G267" s="8" t="s">
        <v>151</v>
      </c>
      <c r="H267" s="8" t="s">
        <v>45</v>
      </c>
      <c r="I267" s="8" t="s">
        <v>24</v>
      </c>
      <c r="J267" s="8" t="s">
        <v>39</v>
      </c>
      <c r="K267" s="20">
        <v>3.2</v>
      </c>
      <c r="L267" s="8" t="s">
        <v>26</v>
      </c>
      <c r="M267" s="8" t="s">
        <v>29</v>
      </c>
      <c r="N267" s="8" t="s">
        <v>72</v>
      </c>
      <c r="O267" s="8" t="s">
        <v>26</v>
      </c>
      <c r="P267" s="8" t="s">
        <v>26</v>
      </c>
      <c r="Q267" s="10">
        <v>17</v>
      </c>
      <c r="R267" s="8" t="s">
        <v>34</v>
      </c>
      <c r="S267" s="8" t="s">
        <v>77</v>
      </c>
    </row>
    <row r="268" spans="1:19" x14ac:dyDescent="0.25">
      <c r="A268" s="18">
        <v>267</v>
      </c>
      <c r="B268" s="18">
        <v>51</v>
      </c>
      <c r="C268" s="8" t="s">
        <v>19</v>
      </c>
      <c r="D268" s="8" t="s">
        <v>106</v>
      </c>
      <c r="E268" s="8" t="s">
        <v>69</v>
      </c>
      <c r="F268" s="19">
        <v>75</v>
      </c>
      <c r="G268" s="8" t="s">
        <v>62</v>
      </c>
      <c r="H268" s="8" t="s">
        <v>23</v>
      </c>
      <c r="I268" s="8" t="s">
        <v>53</v>
      </c>
      <c r="J268" s="8" t="s">
        <v>54</v>
      </c>
      <c r="K268" s="20">
        <v>3.1</v>
      </c>
      <c r="L268" s="8" t="s">
        <v>26</v>
      </c>
      <c r="M268" s="8" t="s">
        <v>35</v>
      </c>
      <c r="N268" s="8" t="s">
        <v>28</v>
      </c>
      <c r="O268" s="8" t="s">
        <v>26</v>
      </c>
      <c r="P268" s="8" t="s">
        <v>26</v>
      </c>
      <c r="Q268" s="10">
        <v>32</v>
      </c>
      <c r="R268" s="8" t="s">
        <v>27</v>
      </c>
      <c r="S268" s="8" t="s">
        <v>41</v>
      </c>
    </row>
    <row r="269" spans="1:19" x14ac:dyDescent="0.25">
      <c r="A269" s="18">
        <v>268</v>
      </c>
      <c r="B269" s="18">
        <v>64</v>
      </c>
      <c r="C269" s="8" t="s">
        <v>19</v>
      </c>
      <c r="D269" s="8" t="s">
        <v>31</v>
      </c>
      <c r="E269" s="8" t="s">
        <v>21</v>
      </c>
      <c r="F269" s="19">
        <v>54</v>
      </c>
      <c r="G269" s="8" t="s">
        <v>128</v>
      </c>
      <c r="H269" s="8" t="s">
        <v>45</v>
      </c>
      <c r="I269" s="8" t="s">
        <v>79</v>
      </c>
      <c r="J269" s="8" t="s">
        <v>39</v>
      </c>
      <c r="K269" s="20">
        <v>3.9</v>
      </c>
      <c r="L269" s="8" t="s">
        <v>26</v>
      </c>
      <c r="M269" s="8" t="s">
        <v>29</v>
      </c>
      <c r="N269" s="8" t="s">
        <v>72</v>
      </c>
      <c r="O269" s="8" t="s">
        <v>26</v>
      </c>
      <c r="P269" s="8" t="s">
        <v>26</v>
      </c>
      <c r="Q269" s="10">
        <v>42</v>
      </c>
      <c r="R269" s="8" t="s">
        <v>29</v>
      </c>
      <c r="S269" s="8" t="s">
        <v>50</v>
      </c>
    </row>
    <row r="270" spans="1:19" x14ac:dyDescent="0.25">
      <c r="A270" s="18">
        <v>269</v>
      </c>
      <c r="B270" s="18">
        <v>68</v>
      </c>
      <c r="C270" s="8" t="s">
        <v>19</v>
      </c>
      <c r="D270" s="8" t="s">
        <v>73</v>
      </c>
      <c r="E270" s="8" t="s">
        <v>43</v>
      </c>
      <c r="F270" s="19">
        <v>42</v>
      </c>
      <c r="G270" s="8" t="s">
        <v>142</v>
      </c>
      <c r="H270" s="8" t="s">
        <v>45</v>
      </c>
      <c r="I270" s="8" t="s">
        <v>63</v>
      </c>
      <c r="J270" s="8" t="s">
        <v>39</v>
      </c>
      <c r="K270" s="20">
        <v>2.6</v>
      </c>
      <c r="L270" s="8" t="s">
        <v>26</v>
      </c>
      <c r="M270" s="8" t="s">
        <v>29</v>
      </c>
      <c r="N270" s="8" t="s">
        <v>76</v>
      </c>
      <c r="O270" s="8" t="s">
        <v>26</v>
      </c>
      <c r="P270" s="8" t="s">
        <v>26</v>
      </c>
      <c r="Q270" s="10">
        <v>21</v>
      </c>
      <c r="R270" s="8" t="s">
        <v>35</v>
      </c>
      <c r="S270" s="8" t="s">
        <v>88</v>
      </c>
    </row>
    <row r="271" spans="1:19" x14ac:dyDescent="0.25">
      <c r="A271" s="18">
        <v>270</v>
      </c>
      <c r="B271" s="18">
        <v>68</v>
      </c>
      <c r="C271" s="8" t="s">
        <v>19</v>
      </c>
      <c r="D271" s="8" t="s">
        <v>20</v>
      </c>
      <c r="E271" s="8" t="s">
        <v>21</v>
      </c>
      <c r="F271" s="19">
        <v>44</v>
      </c>
      <c r="G271" s="8" t="s">
        <v>142</v>
      </c>
      <c r="H271" s="8" t="s">
        <v>45</v>
      </c>
      <c r="I271" s="8" t="s">
        <v>63</v>
      </c>
      <c r="J271" s="8" t="s">
        <v>25</v>
      </c>
      <c r="K271" s="20">
        <v>3.3</v>
      </c>
      <c r="L271" s="8" t="s">
        <v>26</v>
      </c>
      <c r="M271" s="8" t="s">
        <v>46</v>
      </c>
      <c r="N271" s="8" t="s">
        <v>47</v>
      </c>
      <c r="O271" s="8" t="s">
        <v>26</v>
      </c>
      <c r="P271" s="8" t="s">
        <v>26</v>
      </c>
      <c r="Q271" s="10">
        <v>9</v>
      </c>
      <c r="R271" s="8" t="s">
        <v>35</v>
      </c>
      <c r="S271" s="8" t="s">
        <v>77</v>
      </c>
    </row>
    <row r="272" spans="1:19" x14ac:dyDescent="0.25">
      <c r="A272" s="18">
        <v>271</v>
      </c>
      <c r="B272" s="18">
        <v>33</v>
      </c>
      <c r="C272" s="8" t="s">
        <v>19</v>
      </c>
      <c r="D272" s="8" t="s">
        <v>36</v>
      </c>
      <c r="E272" s="8" t="s">
        <v>21</v>
      </c>
      <c r="F272" s="19">
        <v>52</v>
      </c>
      <c r="G272" s="8" t="s">
        <v>114</v>
      </c>
      <c r="H272" s="8" t="s">
        <v>92</v>
      </c>
      <c r="I272" s="8" t="s">
        <v>121</v>
      </c>
      <c r="J272" s="8" t="s">
        <v>58</v>
      </c>
      <c r="K272" s="20">
        <v>4.5999999999999996</v>
      </c>
      <c r="L272" s="8" t="s">
        <v>26</v>
      </c>
      <c r="M272" s="8" t="s">
        <v>59</v>
      </c>
      <c r="N272" s="8" t="s">
        <v>40</v>
      </c>
      <c r="O272" s="8" t="s">
        <v>26</v>
      </c>
      <c r="P272" s="8" t="s">
        <v>26</v>
      </c>
      <c r="Q272" s="10">
        <v>16</v>
      </c>
      <c r="R272" s="8" t="s">
        <v>34</v>
      </c>
      <c r="S272" s="8" t="s">
        <v>50</v>
      </c>
    </row>
    <row r="273" spans="1:19" x14ac:dyDescent="0.25">
      <c r="A273" s="18">
        <v>272</v>
      </c>
      <c r="B273" s="18">
        <v>65</v>
      </c>
      <c r="C273" s="8" t="s">
        <v>19</v>
      </c>
      <c r="D273" s="8" t="s">
        <v>89</v>
      </c>
      <c r="E273" s="8" t="s">
        <v>69</v>
      </c>
      <c r="F273" s="19">
        <v>69</v>
      </c>
      <c r="G273" s="8" t="s">
        <v>128</v>
      </c>
      <c r="H273" s="8" t="s">
        <v>92</v>
      </c>
      <c r="I273" s="8" t="s">
        <v>134</v>
      </c>
      <c r="J273" s="8" t="s">
        <v>54</v>
      </c>
      <c r="K273" s="20">
        <v>4.5999999999999996</v>
      </c>
      <c r="L273" s="8" t="s">
        <v>26</v>
      </c>
      <c r="M273" s="8" t="s">
        <v>27</v>
      </c>
      <c r="N273" s="8" t="s">
        <v>28</v>
      </c>
      <c r="O273" s="8" t="s">
        <v>26</v>
      </c>
      <c r="P273" s="8" t="s">
        <v>26</v>
      </c>
      <c r="Q273" s="10">
        <v>42</v>
      </c>
      <c r="R273" s="8" t="s">
        <v>27</v>
      </c>
      <c r="S273" s="8" t="s">
        <v>30</v>
      </c>
    </row>
    <row r="274" spans="1:19" x14ac:dyDescent="0.25">
      <c r="A274" s="18">
        <v>273</v>
      </c>
      <c r="B274" s="18">
        <v>48</v>
      </c>
      <c r="C274" s="8" t="s">
        <v>19</v>
      </c>
      <c r="D274" s="8" t="s">
        <v>106</v>
      </c>
      <c r="E274" s="8" t="s">
        <v>69</v>
      </c>
      <c r="F274" s="19">
        <v>26</v>
      </c>
      <c r="G274" s="8" t="s">
        <v>48</v>
      </c>
      <c r="H274" s="8" t="s">
        <v>45</v>
      </c>
      <c r="I274" s="8" t="s">
        <v>118</v>
      </c>
      <c r="J274" s="8" t="s">
        <v>54</v>
      </c>
      <c r="K274" s="20">
        <v>4.4000000000000004</v>
      </c>
      <c r="L274" s="8" t="s">
        <v>26</v>
      </c>
      <c r="M274" s="8" t="s">
        <v>46</v>
      </c>
      <c r="N274" s="8" t="s">
        <v>72</v>
      </c>
      <c r="O274" s="8" t="s">
        <v>26</v>
      </c>
      <c r="P274" s="8" t="s">
        <v>26</v>
      </c>
      <c r="Q274" s="10">
        <v>37</v>
      </c>
      <c r="R274" s="8" t="s">
        <v>59</v>
      </c>
      <c r="S274" s="8" t="s">
        <v>77</v>
      </c>
    </row>
    <row r="275" spans="1:19" x14ac:dyDescent="0.25">
      <c r="A275" s="18">
        <v>274</v>
      </c>
      <c r="B275" s="18">
        <v>69</v>
      </c>
      <c r="C275" s="8" t="s">
        <v>19</v>
      </c>
      <c r="D275" s="8" t="s">
        <v>64</v>
      </c>
      <c r="E275" s="8" t="s">
        <v>65</v>
      </c>
      <c r="F275" s="19">
        <v>33</v>
      </c>
      <c r="G275" s="8" t="s">
        <v>114</v>
      </c>
      <c r="H275" s="8" t="s">
        <v>38</v>
      </c>
      <c r="I275" s="8" t="s">
        <v>67</v>
      </c>
      <c r="J275" s="8" t="s">
        <v>39</v>
      </c>
      <c r="K275" s="20">
        <v>4.2</v>
      </c>
      <c r="L275" s="8" t="s">
        <v>26</v>
      </c>
      <c r="M275" s="8" t="s">
        <v>35</v>
      </c>
      <c r="N275" s="8" t="s">
        <v>28</v>
      </c>
      <c r="O275" s="8" t="s">
        <v>26</v>
      </c>
      <c r="P275" s="8" t="s">
        <v>26</v>
      </c>
      <c r="Q275" s="10">
        <v>32</v>
      </c>
      <c r="R275" s="8" t="s">
        <v>59</v>
      </c>
      <c r="S275" s="8" t="s">
        <v>60</v>
      </c>
    </row>
    <row r="276" spans="1:19" x14ac:dyDescent="0.25">
      <c r="A276" s="18">
        <v>275</v>
      </c>
      <c r="B276" s="18">
        <v>59</v>
      </c>
      <c r="C276" s="8" t="s">
        <v>19</v>
      </c>
      <c r="D276" s="8" t="s">
        <v>106</v>
      </c>
      <c r="E276" s="8" t="s">
        <v>69</v>
      </c>
      <c r="F276" s="19">
        <v>32</v>
      </c>
      <c r="G276" s="8" t="s">
        <v>128</v>
      </c>
      <c r="H276" s="8" t="s">
        <v>45</v>
      </c>
      <c r="I276" s="8" t="s">
        <v>126</v>
      </c>
      <c r="J276" s="8" t="s">
        <v>39</v>
      </c>
      <c r="K276" s="20">
        <v>3</v>
      </c>
      <c r="L276" s="8" t="s">
        <v>26</v>
      </c>
      <c r="M276" s="8" t="s">
        <v>27</v>
      </c>
      <c r="N276" s="8" t="s">
        <v>28</v>
      </c>
      <c r="O276" s="8" t="s">
        <v>26</v>
      </c>
      <c r="P276" s="8" t="s">
        <v>26</v>
      </c>
      <c r="Q276" s="10">
        <v>28</v>
      </c>
      <c r="R276" s="8" t="s">
        <v>35</v>
      </c>
      <c r="S276" s="8" t="s">
        <v>77</v>
      </c>
    </row>
    <row r="277" spans="1:19" x14ac:dyDescent="0.25">
      <c r="A277" s="18">
        <v>276</v>
      </c>
      <c r="B277" s="18">
        <v>48</v>
      </c>
      <c r="C277" s="8" t="s">
        <v>19</v>
      </c>
      <c r="D277" s="8" t="s">
        <v>132</v>
      </c>
      <c r="E277" s="8" t="s">
        <v>69</v>
      </c>
      <c r="F277" s="19">
        <v>85</v>
      </c>
      <c r="G277" s="8" t="s">
        <v>141</v>
      </c>
      <c r="H277" s="8" t="s">
        <v>92</v>
      </c>
      <c r="I277" s="8" t="s">
        <v>93</v>
      </c>
      <c r="J277" s="8" t="s">
        <v>25</v>
      </c>
      <c r="K277" s="20">
        <v>4</v>
      </c>
      <c r="L277" s="8" t="s">
        <v>26</v>
      </c>
      <c r="M277" s="8" t="s">
        <v>59</v>
      </c>
      <c r="N277" s="8" t="s">
        <v>28</v>
      </c>
      <c r="O277" s="8" t="s">
        <v>26</v>
      </c>
      <c r="P277" s="8" t="s">
        <v>26</v>
      </c>
      <c r="Q277" s="10">
        <v>13</v>
      </c>
      <c r="R277" s="8" t="s">
        <v>27</v>
      </c>
      <c r="S277" s="8" t="s">
        <v>41</v>
      </c>
    </row>
    <row r="278" spans="1:19" x14ac:dyDescent="0.25">
      <c r="A278" s="18">
        <v>277</v>
      </c>
      <c r="B278" s="18">
        <v>25</v>
      </c>
      <c r="C278" s="8" t="s">
        <v>19</v>
      </c>
      <c r="D278" s="8" t="s">
        <v>87</v>
      </c>
      <c r="E278" s="8" t="s">
        <v>21</v>
      </c>
      <c r="F278" s="19">
        <v>30</v>
      </c>
      <c r="G278" s="8" t="s">
        <v>147</v>
      </c>
      <c r="H278" s="8" t="s">
        <v>92</v>
      </c>
      <c r="I278" s="8" t="s">
        <v>49</v>
      </c>
      <c r="J278" s="8" t="s">
        <v>58</v>
      </c>
      <c r="K278" s="20">
        <v>3.5</v>
      </c>
      <c r="L278" s="8" t="s">
        <v>26</v>
      </c>
      <c r="M278" s="8" t="s">
        <v>59</v>
      </c>
      <c r="N278" s="8" t="s">
        <v>28</v>
      </c>
      <c r="O278" s="8" t="s">
        <v>26</v>
      </c>
      <c r="P278" s="8" t="s">
        <v>26</v>
      </c>
      <c r="Q278" s="10">
        <v>11</v>
      </c>
      <c r="R278" s="8" t="s">
        <v>34</v>
      </c>
      <c r="S278" s="8" t="s">
        <v>30</v>
      </c>
    </row>
    <row r="279" spans="1:19" x14ac:dyDescent="0.25">
      <c r="A279" s="18">
        <v>278</v>
      </c>
      <c r="B279" s="18">
        <v>29</v>
      </c>
      <c r="C279" s="8" t="s">
        <v>19</v>
      </c>
      <c r="D279" s="8" t="s">
        <v>56</v>
      </c>
      <c r="E279" s="8" t="s">
        <v>21</v>
      </c>
      <c r="F279" s="19">
        <v>29</v>
      </c>
      <c r="G279" s="8" t="s">
        <v>142</v>
      </c>
      <c r="H279" s="8" t="s">
        <v>45</v>
      </c>
      <c r="I279" s="8" t="s">
        <v>96</v>
      </c>
      <c r="J279" s="8" t="s">
        <v>25</v>
      </c>
      <c r="K279" s="20">
        <v>3</v>
      </c>
      <c r="L279" s="8" t="s">
        <v>26</v>
      </c>
      <c r="M279" s="8" t="s">
        <v>27</v>
      </c>
      <c r="N279" s="8" t="s">
        <v>76</v>
      </c>
      <c r="O279" s="8" t="s">
        <v>26</v>
      </c>
      <c r="P279" s="8" t="s">
        <v>26</v>
      </c>
      <c r="Q279" s="10">
        <v>36</v>
      </c>
      <c r="R279" s="8" t="s">
        <v>34</v>
      </c>
      <c r="S279" s="8" t="s">
        <v>77</v>
      </c>
    </row>
    <row r="280" spans="1:19" x14ac:dyDescent="0.25">
      <c r="A280" s="18">
        <v>279</v>
      </c>
      <c r="B280" s="18">
        <v>57</v>
      </c>
      <c r="C280" s="8" t="s">
        <v>19</v>
      </c>
      <c r="D280" s="8" t="s">
        <v>31</v>
      </c>
      <c r="E280" s="8" t="s">
        <v>21</v>
      </c>
      <c r="F280" s="19">
        <v>95</v>
      </c>
      <c r="G280" s="8" t="s">
        <v>78</v>
      </c>
      <c r="H280" s="8" t="s">
        <v>45</v>
      </c>
      <c r="I280" s="8" t="s">
        <v>121</v>
      </c>
      <c r="J280" s="8" t="s">
        <v>39</v>
      </c>
      <c r="K280" s="20">
        <v>3.7</v>
      </c>
      <c r="L280" s="8" t="s">
        <v>26</v>
      </c>
      <c r="M280" s="8" t="s">
        <v>34</v>
      </c>
      <c r="N280" s="8" t="s">
        <v>28</v>
      </c>
      <c r="O280" s="8" t="s">
        <v>26</v>
      </c>
      <c r="P280" s="8" t="s">
        <v>26</v>
      </c>
      <c r="Q280" s="10">
        <v>23</v>
      </c>
      <c r="R280" s="8" t="s">
        <v>59</v>
      </c>
      <c r="S280" s="8" t="s">
        <v>50</v>
      </c>
    </row>
    <row r="281" spans="1:19" x14ac:dyDescent="0.25">
      <c r="A281" s="18">
        <v>280</v>
      </c>
      <c r="B281" s="18">
        <v>23</v>
      </c>
      <c r="C281" s="8" t="s">
        <v>19</v>
      </c>
      <c r="D281" s="8" t="s">
        <v>51</v>
      </c>
      <c r="E281" s="8" t="s">
        <v>43</v>
      </c>
      <c r="F281" s="19">
        <v>69</v>
      </c>
      <c r="G281" s="8" t="s">
        <v>74</v>
      </c>
      <c r="H281" s="8" t="s">
        <v>23</v>
      </c>
      <c r="I281" s="8" t="s">
        <v>49</v>
      </c>
      <c r="J281" s="8" t="s">
        <v>54</v>
      </c>
      <c r="K281" s="20">
        <v>4</v>
      </c>
      <c r="L281" s="8" t="s">
        <v>26</v>
      </c>
      <c r="M281" s="8" t="s">
        <v>27</v>
      </c>
      <c r="N281" s="8" t="s">
        <v>55</v>
      </c>
      <c r="O281" s="8" t="s">
        <v>26</v>
      </c>
      <c r="P281" s="8" t="s">
        <v>26</v>
      </c>
      <c r="Q281" s="10">
        <v>37</v>
      </c>
      <c r="R281" s="8" t="s">
        <v>34</v>
      </c>
      <c r="S281" s="8" t="s">
        <v>88</v>
      </c>
    </row>
    <row r="282" spans="1:19" x14ac:dyDescent="0.25">
      <c r="A282" s="18">
        <v>281</v>
      </c>
      <c r="B282" s="18">
        <v>45</v>
      </c>
      <c r="C282" s="8" t="s">
        <v>19</v>
      </c>
      <c r="D282" s="8" t="s">
        <v>42</v>
      </c>
      <c r="E282" s="8" t="s">
        <v>43</v>
      </c>
      <c r="F282" s="19">
        <v>69</v>
      </c>
      <c r="G282" s="8" t="s">
        <v>57</v>
      </c>
      <c r="H282" s="8" t="s">
        <v>38</v>
      </c>
      <c r="I282" s="8" t="s">
        <v>109</v>
      </c>
      <c r="J282" s="8" t="s">
        <v>58</v>
      </c>
      <c r="K282" s="20">
        <v>4.2</v>
      </c>
      <c r="L282" s="8" t="s">
        <v>26</v>
      </c>
      <c r="M282" s="8" t="s">
        <v>59</v>
      </c>
      <c r="N282" s="8" t="s">
        <v>72</v>
      </c>
      <c r="O282" s="8" t="s">
        <v>26</v>
      </c>
      <c r="P282" s="8" t="s">
        <v>26</v>
      </c>
      <c r="Q282" s="10">
        <v>21</v>
      </c>
      <c r="R282" s="8" t="s">
        <v>35</v>
      </c>
      <c r="S282" s="8" t="s">
        <v>77</v>
      </c>
    </row>
    <row r="283" spans="1:19" x14ac:dyDescent="0.25">
      <c r="A283" s="18">
        <v>282</v>
      </c>
      <c r="B283" s="18">
        <v>38</v>
      </c>
      <c r="C283" s="8" t="s">
        <v>19</v>
      </c>
      <c r="D283" s="8" t="s">
        <v>133</v>
      </c>
      <c r="E283" s="8" t="s">
        <v>69</v>
      </c>
      <c r="F283" s="19">
        <v>61</v>
      </c>
      <c r="G283" s="8" t="s">
        <v>101</v>
      </c>
      <c r="H283" s="8" t="s">
        <v>92</v>
      </c>
      <c r="I283" s="8" t="s">
        <v>63</v>
      </c>
      <c r="J283" s="8" t="s">
        <v>39</v>
      </c>
      <c r="K283" s="20">
        <v>2.5</v>
      </c>
      <c r="L283" s="8" t="s">
        <v>26</v>
      </c>
      <c r="M283" s="8" t="s">
        <v>34</v>
      </c>
      <c r="N283" s="8" t="s">
        <v>55</v>
      </c>
      <c r="O283" s="8" t="s">
        <v>26</v>
      </c>
      <c r="P283" s="8" t="s">
        <v>26</v>
      </c>
      <c r="Q283" s="10">
        <v>22</v>
      </c>
      <c r="R283" s="8" t="s">
        <v>59</v>
      </c>
      <c r="S283" s="8" t="s">
        <v>77</v>
      </c>
    </row>
    <row r="284" spans="1:19" x14ac:dyDescent="0.25">
      <c r="A284" s="18">
        <v>283</v>
      </c>
      <c r="B284" s="18">
        <v>21</v>
      </c>
      <c r="C284" s="8" t="s">
        <v>19</v>
      </c>
      <c r="D284" s="8" t="s">
        <v>87</v>
      </c>
      <c r="E284" s="8" t="s">
        <v>21</v>
      </c>
      <c r="F284" s="19">
        <v>94</v>
      </c>
      <c r="G284" s="8" t="s">
        <v>148</v>
      </c>
      <c r="H284" s="8" t="s">
        <v>45</v>
      </c>
      <c r="I284" s="8" t="s">
        <v>86</v>
      </c>
      <c r="J284" s="8" t="s">
        <v>54</v>
      </c>
      <c r="K284" s="20">
        <v>3</v>
      </c>
      <c r="L284" s="8" t="s">
        <v>26</v>
      </c>
      <c r="M284" s="8" t="s">
        <v>59</v>
      </c>
      <c r="N284" s="8" t="s">
        <v>72</v>
      </c>
      <c r="O284" s="8" t="s">
        <v>26</v>
      </c>
      <c r="P284" s="8" t="s">
        <v>26</v>
      </c>
      <c r="Q284" s="10">
        <v>9</v>
      </c>
      <c r="R284" s="8" t="s">
        <v>35</v>
      </c>
      <c r="S284" s="8" t="s">
        <v>88</v>
      </c>
    </row>
    <row r="285" spans="1:19" x14ac:dyDescent="0.25">
      <c r="A285" s="18">
        <v>284</v>
      </c>
      <c r="B285" s="18">
        <v>32</v>
      </c>
      <c r="C285" s="8" t="s">
        <v>19</v>
      </c>
      <c r="D285" s="8" t="s">
        <v>31</v>
      </c>
      <c r="E285" s="8" t="s">
        <v>21</v>
      </c>
      <c r="F285" s="19">
        <v>30</v>
      </c>
      <c r="G285" s="8" t="s">
        <v>57</v>
      </c>
      <c r="H285" s="8" t="s">
        <v>38</v>
      </c>
      <c r="I285" s="8" t="s">
        <v>33</v>
      </c>
      <c r="J285" s="8" t="s">
        <v>58</v>
      </c>
      <c r="K285" s="20">
        <v>3.2</v>
      </c>
      <c r="L285" s="8" t="s">
        <v>26</v>
      </c>
      <c r="M285" s="8" t="s">
        <v>59</v>
      </c>
      <c r="N285" s="8" t="s">
        <v>47</v>
      </c>
      <c r="O285" s="8" t="s">
        <v>26</v>
      </c>
      <c r="P285" s="8" t="s">
        <v>26</v>
      </c>
      <c r="Q285" s="10">
        <v>16</v>
      </c>
      <c r="R285" s="8" t="s">
        <v>29</v>
      </c>
      <c r="S285" s="8" t="s">
        <v>50</v>
      </c>
    </row>
    <row r="286" spans="1:19" x14ac:dyDescent="0.25">
      <c r="A286" s="18">
        <v>285</v>
      </c>
      <c r="B286" s="18">
        <v>63</v>
      </c>
      <c r="C286" s="8" t="s">
        <v>19</v>
      </c>
      <c r="D286" s="8" t="s">
        <v>87</v>
      </c>
      <c r="E286" s="8" t="s">
        <v>21</v>
      </c>
      <c r="F286" s="19">
        <v>45</v>
      </c>
      <c r="G286" s="8" t="s">
        <v>123</v>
      </c>
      <c r="H286" s="8" t="s">
        <v>45</v>
      </c>
      <c r="I286" s="8" t="s">
        <v>108</v>
      </c>
      <c r="J286" s="8" t="s">
        <v>54</v>
      </c>
      <c r="K286" s="20">
        <v>3.5</v>
      </c>
      <c r="L286" s="8" t="s">
        <v>26</v>
      </c>
      <c r="M286" s="8" t="s">
        <v>46</v>
      </c>
      <c r="N286" s="8" t="s">
        <v>55</v>
      </c>
      <c r="O286" s="8" t="s">
        <v>26</v>
      </c>
      <c r="P286" s="8" t="s">
        <v>26</v>
      </c>
      <c r="Q286" s="10">
        <v>4</v>
      </c>
      <c r="R286" s="8" t="s">
        <v>46</v>
      </c>
      <c r="S286" s="8" t="s">
        <v>60</v>
      </c>
    </row>
    <row r="287" spans="1:19" x14ac:dyDescent="0.25">
      <c r="A287" s="18">
        <v>286</v>
      </c>
      <c r="B287" s="18">
        <v>29</v>
      </c>
      <c r="C287" s="8" t="s">
        <v>19</v>
      </c>
      <c r="D287" s="8" t="s">
        <v>68</v>
      </c>
      <c r="E287" s="8" t="s">
        <v>69</v>
      </c>
      <c r="F287" s="19">
        <v>39</v>
      </c>
      <c r="G287" s="8" t="s">
        <v>22</v>
      </c>
      <c r="H287" s="8" t="s">
        <v>92</v>
      </c>
      <c r="I287" s="8" t="s">
        <v>134</v>
      </c>
      <c r="J287" s="8" t="s">
        <v>54</v>
      </c>
      <c r="K287" s="20">
        <v>4.8</v>
      </c>
      <c r="L287" s="8" t="s">
        <v>26</v>
      </c>
      <c r="M287" s="8" t="s">
        <v>27</v>
      </c>
      <c r="N287" s="8" t="s">
        <v>28</v>
      </c>
      <c r="O287" s="8" t="s">
        <v>26</v>
      </c>
      <c r="P287" s="8" t="s">
        <v>26</v>
      </c>
      <c r="Q287" s="10">
        <v>3</v>
      </c>
      <c r="R287" s="8" t="s">
        <v>59</v>
      </c>
      <c r="S287" s="8" t="s">
        <v>77</v>
      </c>
    </row>
    <row r="288" spans="1:19" x14ac:dyDescent="0.25">
      <c r="A288" s="18">
        <v>287</v>
      </c>
      <c r="B288" s="18">
        <v>27</v>
      </c>
      <c r="C288" s="8" t="s">
        <v>19</v>
      </c>
      <c r="D288" s="8" t="s">
        <v>106</v>
      </c>
      <c r="E288" s="8" t="s">
        <v>69</v>
      </c>
      <c r="F288" s="19">
        <v>51</v>
      </c>
      <c r="G288" s="8" t="s">
        <v>145</v>
      </c>
      <c r="H288" s="8" t="s">
        <v>23</v>
      </c>
      <c r="I288" s="8" t="s">
        <v>24</v>
      </c>
      <c r="J288" s="8" t="s">
        <v>54</v>
      </c>
      <c r="K288" s="20">
        <v>2.6</v>
      </c>
      <c r="L288" s="8" t="s">
        <v>26</v>
      </c>
      <c r="M288" s="8" t="s">
        <v>35</v>
      </c>
      <c r="N288" s="8" t="s">
        <v>76</v>
      </c>
      <c r="O288" s="8" t="s">
        <v>26</v>
      </c>
      <c r="P288" s="8" t="s">
        <v>26</v>
      </c>
      <c r="Q288" s="10">
        <v>6</v>
      </c>
      <c r="R288" s="8" t="s">
        <v>59</v>
      </c>
      <c r="S288" s="8" t="s">
        <v>50</v>
      </c>
    </row>
    <row r="289" spans="1:19" x14ac:dyDescent="0.25">
      <c r="A289" s="18">
        <v>288</v>
      </c>
      <c r="B289" s="18">
        <v>56</v>
      </c>
      <c r="C289" s="8" t="s">
        <v>19</v>
      </c>
      <c r="D289" s="8" t="s">
        <v>119</v>
      </c>
      <c r="E289" s="8" t="s">
        <v>69</v>
      </c>
      <c r="F289" s="19">
        <v>37</v>
      </c>
      <c r="G289" s="8" t="s">
        <v>80</v>
      </c>
      <c r="H289" s="8" t="s">
        <v>23</v>
      </c>
      <c r="I289" s="8" t="s">
        <v>144</v>
      </c>
      <c r="J289" s="8" t="s">
        <v>39</v>
      </c>
      <c r="K289" s="20">
        <v>3.4</v>
      </c>
      <c r="L289" s="8" t="s">
        <v>26</v>
      </c>
      <c r="M289" s="8" t="s">
        <v>35</v>
      </c>
      <c r="N289" s="8" t="s">
        <v>72</v>
      </c>
      <c r="O289" s="8" t="s">
        <v>26</v>
      </c>
      <c r="P289" s="8" t="s">
        <v>26</v>
      </c>
      <c r="Q289" s="10">
        <v>18</v>
      </c>
      <c r="R289" s="8" t="s">
        <v>29</v>
      </c>
      <c r="S289" s="8" t="s">
        <v>30</v>
      </c>
    </row>
    <row r="290" spans="1:19" x14ac:dyDescent="0.25">
      <c r="A290" s="18">
        <v>289</v>
      </c>
      <c r="B290" s="18">
        <v>30</v>
      </c>
      <c r="C290" s="8" t="s">
        <v>19</v>
      </c>
      <c r="D290" s="8" t="s">
        <v>113</v>
      </c>
      <c r="E290" s="8" t="s">
        <v>21</v>
      </c>
      <c r="F290" s="19">
        <v>62</v>
      </c>
      <c r="G290" s="8" t="s">
        <v>98</v>
      </c>
      <c r="H290" s="8" t="s">
        <v>45</v>
      </c>
      <c r="I290" s="8" t="s">
        <v>93</v>
      </c>
      <c r="J290" s="8" t="s">
        <v>25</v>
      </c>
      <c r="K290" s="20">
        <v>3.7</v>
      </c>
      <c r="L290" s="8" t="s">
        <v>26</v>
      </c>
      <c r="M290" s="8" t="s">
        <v>27</v>
      </c>
      <c r="N290" s="8" t="s">
        <v>72</v>
      </c>
      <c r="O290" s="8" t="s">
        <v>26</v>
      </c>
      <c r="P290" s="8" t="s">
        <v>26</v>
      </c>
      <c r="Q290" s="10">
        <v>34</v>
      </c>
      <c r="R290" s="8" t="s">
        <v>29</v>
      </c>
      <c r="S290" s="8" t="s">
        <v>77</v>
      </c>
    </row>
    <row r="291" spans="1:19" x14ac:dyDescent="0.25">
      <c r="A291" s="18">
        <v>290</v>
      </c>
      <c r="B291" s="18">
        <v>49</v>
      </c>
      <c r="C291" s="8" t="s">
        <v>19</v>
      </c>
      <c r="D291" s="8" t="s">
        <v>64</v>
      </c>
      <c r="E291" s="8" t="s">
        <v>65</v>
      </c>
      <c r="F291" s="19">
        <v>85</v>
      </c>
      <c r="G291" s="8" t="s">
        <v>85</v>
      </c>
      <c r="H291" s="8" t="s">
        <v>45</v>
      </c>
      <c r="I291" s="8" t="s">
        <v>134</v>
      </c>
      <c r="J291" s="8" t="s">
        <v>58</v>
      </c>
      <c r="K291" s="20">
        <v>4.5</v>
      </c>
      <c r="L291" s="8" t="s">
        <v>26</v>
      </c>
      <c r="M291" s="8" t="s">
        <v>59</v>
      </c>
      <c r="N291" s="8" t="s">
        <v>72</v>
      </c>
      <c r="O291" s="8" t="s">
        <v>26</v>
      </c>
      <c r="P291" s="8" t="s">
        <v>26</v>
      </c>
      <c r="Q291" s="10">
        <v>26</v>
      </c>
      <c r="R291" s="8" t="s">
        <v>27</v>
      </c>
      <c r="S291" s="8" t="s">
        <v>88</v>
      </c>
    </row>
    <row r="292" spans="1:19" x14ac:dyDescent="0.25">
      <c r="A292" s="18">
        <v>291</v>
      </c>
      <c r="B292" s="18">
        <v>58</v>
      </c>
      <c r="C292" s="8" t="s">
        <v>19</v>
      </c>
      <c r="D292" s="8" t="s">
        <v>113</v>
      </c>
      <c r="E292" s="8" t="s">
        <v>21</v>
      </c>
      <c r="F292" s="19">
        <v>33</v>
      </c>
      <c r="G292" s="8" t="s">
        <v>112</v>
      </c>
      <c r="H292" s="8" t="s">
        <v>45</v>
      </c>
      <c r="I292" s="8" t="s">
        <v>126</v>
      </c>
      <c r="J292" s="8" t="s">
        <v>25</v>
      </c>
      <c r="K292" s="20">
        <v>3.7</v>
      </c>
      <c r="L292" s="8" t="s">
        <v>26</v>
      </c>
      <c r="M292" s="8" t="s">
        <v>34</v>
      </c>
      <c r="N292" s="8" t="s">
        <v>55</v>
      </c>
      <c r="O292" s="8" t="s">
        <v>26</v>
      </c>
      <c r="P292" s="8" t="s">
        <v>26</v>
      </c>
      <c r="Q292" s="10">
        <v>50</v>
      </c>
      <c r="R292" s="8" t="s">
        <v>46</v>
      </c>
      <c r="S292" s="8" t="s">
        <v>41</v>
      </c>
    </row>
    <row r="293" spans="1:19" x14ac:dyDescent="0.25">
      <c r="A293" s="18">
        <v>292</v>
      </c>
      <c r="B293" s="18">
        <v>57</v>
      </c>
      <c r="C293" s="8" t="s">
        <v>19</v>
      </c>
      <c r="D293" s="8" t="s">
        <v>82</v>
      </c>
      <c r="E293" s="8" t="s">
        <v>21</v>
      </c>
      <c r="F293" s="19">
        <v>26</v>
      </c>
      <c r="G293" s="8" t="s">
        <v>80</v>
      </c>
      <c r="H293" s="8" t="s">
        <v>92</v>
      </c>
      <c r="I293" s="8" t="s">
        <v>84</v>
      </c>
      <c r="J293" s="8" t="s">
        <v>58</v>
      </c>
      <c r="K293" s="20">
        <v>3.3</v>
      </c>
      <c r="L293" s="8" t="s">
        <v>26</v>
      </c>
      <c r="M293" s="8" t="s">
        <v>27</v>
      </c>
      <c r="N293" s="8" t="s">
        <v>47</v>
      </c>
      <c r="O293" s="8" t="s">
        <v>26</v>
      </c>
      <c r="P293" s="8" t="s">
        <v>26</v>
      </c>
      <c r="Q293" s="10">
        <v>40</v>
      </c>
      <c r="R293" s="8" t="s">
        <v>34</v>
      </c>
      <c r="S293" s="8" t="s">
        <v>88</v>
      </c>
    </row>
    <row r="294" spans="1:19" x14ac:dyDescent="0.25">
      <c r="A294" s="18">
        <v>293</v>
      </c>
      <c r="B294" s="18">
        <v>60</v>
      </c>
      <c r="C294" s="8" t="s">
        <v>19</v>
      </c>
      <c r="D294" s="8" t="s">
        <v>73</v>
      </c>
      <c r="E294" s="8" t="s">
        <v>43</v>
      </c>
      <c r="F294" s="19">
        <v>99</v>
      </c>
      <c r="G294" s="8" t="s">
        <v>140</v>
      </c>
      <c r="H294" s="8" t="s">
        <v>45</v>
      </c>
      <c r="I294" s="8" t="s">
        <v>96</v>
      </c>
      <c r="J294" s="8" t="s">
        <v>39</v>
      </c>
      <c r="K294" s="20">
        <v>4.7</v>
      </c>
      <c r="L294" s="8" t="s">
        <v>26</v>
      </c>
      <c r="M294" s="8" t="s">
        <v>27</v>
      </c>
      <c r="N294" s="8" t="s">
        <v>40</v>
      </c>
      <c r="O294" s="8" t="s">
        <v>26</v>
      </c>
      <c r="P294" s="8" t="s">
        <v>26</v>
      </c>
      <c r="Q294" s="10">
        <v>24</v>
      </c>
      <c r="R294" s="8" t="s">
        <v>35</v>
      </c>
      <c r="S294" s="8" t="s">
        <v>60</v>
      </c>
    </row>
    <row r="295" spans="1:19" x14ac:dyDescent="0.25">
      <c r="A295" s="18">
        <v>294</v>
      </c>
      <c r="B295" s="18">
        <v>69</v>
      </c>
      <c r="C295" s="8" t="s">
        <v>19</v>
      </c>
      <c r="D295" s="8" t="s">
        <v>68</v>
      </c>
      <c r="E295" s="8" t="s">
        <v>69</v>
      </c>
      <c r="F295" s="19">
        <v>39</v>
      </c>
      <c r="G295" s="8" t="s">
        <v>139</v>
      </c>
      <c r="H295" s="8" t="s">
        <v>45</v>
      </c>
      <c r="I295" s="8" t="s">
        <v>53</v>
      </c>
      <c r="J295" s="8" t="s">
        <v>39</v>
      </c>
      <c r="K295" s="20">
        <v>2.7</v>
      </c>
      <c r="L295" s="8" t="s">
        <v>26</v>
      </c>
      <c r="M295" s="8" t="s">
        <v>46</v>
      </c>
      <c r="N295" s="8" t="s">
        <v>28</v>
      </c>
      <c r="O295" s="8" t="s">
        <v>26</v>
      </c>
      <c r="P295" s="8" t="s">
        <v>26</v>
      </c>
      <c r="Q295" s="10">
        <v>33</v>
      </c>
      <c r="R295" s="8" t="s">
        <v>46</v>
      </c>
      <c r="S295" s="8" t="s">
        <v>50</v>
      </c>
    </row>
    <row r="296" spans="1:19" x14ac:dyDescent="0.25">
      <c r="A296" s="18">
        <v>295</v>
      </c>
      <c r="B296" s="18">
        <v>70</v>
      </c>
      <c r="C296" s="8" t="s">
        <v>19</v>
      </c>
      <c r="D296" s="8" t="s">
        <v>87</v>
      </c>
      <c r="E296" s="8" t="s">
        <v>21</v>
      </c>
      <c r="F296" s="19">
        <v>20</v>
      </c>
      <c r="G296" s="8" t="s">
        <v>127</v>
      </c>
      <c r="H296" s="8" t="s">
        <v>45</v>
      </c>
      <c r="I296" s="8" t="s">
        <v>81</v>
      </c>
      <c r="J296" s="8" t="s">
        <v>39</v>
      </c>
      <c r="K296" s="20">
        <v>4.5999999999999996</v>
      </c>
      <c r="L296" s="8" t="s">
        <v>26</v>
      </c>
      <c r="M296" s="8" t="s">
        <v>35</v>
      </c>
      <c r="N296" s="8" t="s">
        <v>76</v>
      </c>
      <c r="O296" s="8" t="s">
        <v>26</v>
      </c>
      <c r="P296" s="8" t="s">
        <v>26</v>
      </c>
      <c r="Q296" s="10">
        <v>19</v>
      </c>
      <c r="R296" s="8" t="s">
        <v>27</v>
      </c>
      <c r="S296" s="8" t="s">
        <v>97</v>
      </c>
    </row>
    <row r="297" spans="1:19" x14ac:dyDescent="0.25">
      <c r="A297" s="18">
        <v>296</v>
      </c>
      <c r="B297" s="18">
        <v>53</v>
      </c>
      <c r="C297" s="8" t="s">
        <v>19</v>
      </c>
      <c r="D297" s="8" t="s">
        <v>89</v>
      </c>
      <c r="E297" s="8" t="s">
        <v>69</v>
      </c>
      <c r="F297" s="19">
        <v>42</v>
      </c>
      <c r="G297" s="8" t="s">
        <v>66</v>
      </c>
      <c r="H297" s="8" t="s">
        <v>45</v>
      </c>
      <c r="I297" s="8" t="s">
        <v>126</v>
      </c>
      <c r="J297" s="8" t="s">
        <v>25</v>
      </c>
      <c r="K297" s="20">
        <v>2.7</v>
      </c>
      <c r="L297" s="8" t="s">
        <v>26</v>
      </c>
      <c r="M297" s="8" t="s">
        <v>29</v>
      </c>
      <c r="N297" s="8" t="s">
        <v>76</v>
      </c>
      <c r="O297" s="8" t="s">
        <v>26</v>
      </c>
      <c r="P297" s="8" t="s">
        <v>26</v>
      </c>
      <c r="Q297" s="10">
        <v>24</v>
      </c>
      <c r="R297" s="8" t="s">
        <v>27</v>
      </c>
      <c r="S297" s="8" t="s">
        <v>60</v>
      </c>
    </row>
    <row r="298" spans="1:19" x14ac:dyDescent="0.25">
      <c r="A298" s="18">
        <v>297</v>
      </c>
      <c r="B298" s="18">
        <v>25</v>
      </c>
      <c r="C298" s="8" t="s">
        <v>19</v>
      </c>
      <c r="D298" s="8" t="s">
        <v>42</v>
      </c>
      <c r="E298" s="8" t="s">
        <v>43</v>
      </c>
      <c r="F298" s="19">
        <v>74</v>
      </c>
      <c r="G298" s="8" t="s">
        <v>116</v>
      </c>
      <c r="H298" s="8" t="s">
        <v>38</v>
      </c>
      <c r="I298" s="8" t="s">
        <v>93</v>
      </c>
      <c r="J298" s="8" t="s">
        <v>39</v>
      </c>
      <c r="K298" s="20">
        <v>4.8</v>
      </c>
      <c r="L298" s="8" t="s">
        <v>26</v>
      </c>
      <c r="M298" s="8" t="s">
        <v>46</v>
      </c>
      <c r="N298" s="8" t="s">
        <v>72</v>
      </c>
      <c r="O298" s="8" t="s">
        <v>26</v>
      </c>
      <c r="P298" s="8" t="s">
        <v>26</v>
      </c>
      <c r="Q298" s="10">
        <v>19</v>
      </c>
      <c r="R298" s="8" t="s">
        <v>27</v>
      </c>
      <c r="S298" s="8" t="s">
        <v>41</v>
      </c>
    </row>
    <row r="299" spans="1:19" x14ac:dyDescent="0.25">
      <c r="A299" s="18">
        <v>298</v>
      </c>
      <c r="B299" s="18">
        <v>48</v>
      </c>
      <c r="C299" s="8" t="s">
        <v>19</v>
      </c>
      <c r="D299" s="8" t="s">
        <v>73</v>
      </c>
      <c r="E299" s="8" t="s">
        <v>43</v>
      </c>
      <c r="F299" s="19">
        <v>26</v>
      </c>
      <c r="G299" s="8" t="s">
        <v>80</v>
      </c>
      <c r="H299" s="8" t="s">
        <v>92</v>
      </c>
      <c r="I299" s="8" t="s">
        <v>75</v>
      </c>
      <c r="J299" s="8" t="s">
        <v>54</v>
      </c>
      <c r="K299" s="20">
        <v>4.4000000000000004</v>
      </c>
      <c r="L299" s="8" t="s">
        <v>26</v>
      </c>
      <c r="M299" s="8" t="s">
        <v>34</v>
      </c>
      <c r="N299" s="8" t="s">
        <v>55</v>
      </c>
      <c r="O299" s="8" t="s">
        <v>26</v>
      </c>
      <c r="P299" s="8" t="s">
        <v>26</v>
      </c>
      <c r="Q299" s="10">
        <v>4</v>
      </c>
      <c r="R299" s="8" t="s">
        <v>27</v>
      </c>
      <c r="S299" s="8" t="s">
        <v>77</v>
      </c>
    </row>
    <row r="300" spans="1:19" x14ac:dyDescent="0.25">
      <c r="A300" s="18">
        <v>299</v>
      </c>
      <c r="B300" s="18">
        <v>69</v>
      </c>
      <c r="C300" s="8" t="s">
        <v>19</v>
      </c>
      <c r="D300" s="8" t="s">
        <v>113</v>
      </c>
      <c r="E300" s="8" t="s">
        <v>21</v>
      </c>
      <c r="F300" s="19">
        <v>53</v>
      </c>
      <c r="G300" s="8" t="s">
        <v>128</v>
      </c>
      <c r="H300" s="8" t="s">
        <v>45</v>
      </c>
      <c r="I300" s="8" t="s">
        <v>93</v>
      </c>
      <c r="J300" s="8" t="s">
        <v>25</v>
      </c>
      <c r="K300" s="20">
        <v>4</v>
      </c>
      <c r="L300" s="8" t="s">
        <v>26</v>
      </c>
      <c r="M300" s="8" t="s">
        <v>35</v>
      </c>
      <c r="N300" s="8" t="s">
        <v>55</v>
      </c>
      <c r="O300" s="8" t="s">
        <v>26</v>
      </c>
      <c r="P300" s="8" t="s">
        <v>26</v>
      </c>
      <c r="Q300" s="10">
        <v>11</v>
      </c>
      <c r="R300" s="8" t="s">
        <v>29</v>
      </c>
      <c r="S300" s="8" t="s">
        <v>97</v>
      </c>
    </row>
    <row r="301" spans="1:19" x14ac:dyDescent="0.25">
      <c r="A301" s="18">
        <v>300</v>
      </c>
      <c r="B301" s="18">
        <v>25</v>
      </c>
      <c r="C301" s="8" t="s">
        <v>19</v>
      </c>
      <c r="D301" s="8" t="s">
        <v>51</v>
      </c>
      <c r="E301" s="8" t="s">
        <v>43</v>
      </c>
      <c r="F301" s="19">
        <v>80</v>
      </c>
      <c r="G301" s="8" t="s">
        <v>138</v>
      </c>
      <c r="H301" s="8" t="s">
        <v>45</v>
      </c>
      <c r="I301" s="8" t="s">
        <v>33</v>
      </c>
      <c r="J301" s="8" t="s">
        <v>54</v>
      </c>
      <c r="K301" s="20">
        <v>3.2</v>
      </c>
      <c r="L301" s="8" t="s">
        <v>26</v>
      </c>
      <c r="M301" s="8" t="s">
        <v>27</v>
      </c>
      <c r="N301" s="8" t="s">
        <v>47</v>
      </c>
      <c r="O301" s="8" t="s">
        <v>26</v>
      </c>
      <c r="P301" s="8" t="s">
        <v>26</v>
      </c>
      <c r="Q301" s="10">
        <v>28</v>
      </c>
      <c r="R301" s="8" t="s">
        <v>46</v>
      </c>
      <c r="S301" s="8" t="s">
        <v>30</v>
      </c>
    </row>
    <row r="302" spans="1:19" x14ac:dyDescent="0.25">
      <c r="A302" s="18">
        <v>301</v>
      </c>
      <c r="B302" s="18">
        <v>29</v>
      </c>
      <c r="C302" s="8" t="s">
        <v>19</v>
      </c>
      <c r="D302" s="8" t="s">
        <v>124</v>
      </c>
      <c r="E302" s="8" t="s">
        <v>69</v>
      </c>
      <c r="F302" s="19">
        <v>98</v>
      </c>
      <c r="G302" s="8" t="s">
        <v>146</v>
      </c>
      <c r="H302" s="8" t="s">
        <v>45</v>
      </c>
      <c r="I302" s="8" t="s">
        <v>86</v>
      </c>
      <c r="J302" s="8" t="s">
        <v>39</v>
      </c>
      <c r="K302" s="20">
        <v>4.4000000000000004</v>
      </c>
      <c r="L302" s="8" t="s">
        <v>26</v>
      </c>
      <c r="M302" s="8" t="s">
        <v>35</v>
      </c>
      <c r="N302" s="8" t="s">
        <v>76</v>
      </c>
      <c r="O302" s="8" t="s">
        <v>26</v>
      </c>
      <c r="P302" s="8" t="s">
        <v>26</v>
      </c>
      <c r="Q302" s="10">
        <v>24</v>
      </c>
      <c r="R302" s="8" t="s">
        <v>46</v>
      </c>
      <c r="S302" s="8" t="s">
        <v>41</v>
      </c>
    </row>
    <row r="303" spans="1:19" x14ac:dyDescent="0.25">
      <c r="A303" s="18">
        <v>302</v>
      </c>
      <c r="B303" s="18">
        <v>46</v>
      </c>
      <c r="C303" s="8" t="s">
        <v>19</v>
      </c>
      <c r="D303" s="8" t="s">
        <v>87</v>
      </c>
      <c r="E303" s="8" t="s">
        <v>21</v>
      </c>
      <c r="F303" s="19">
        <v>95</v>
      </c>
      <c r="G303" s="8" t="s">
        <v>138</v>
      </c>
      <c r="H303" s="8" t="s">
        <v>45</v>
      </c>
      <c r="I303" s="8" t="s">
        <v>96</v>
      </c>
      <c r="J303" s="8" t="s">
        <v>39</v>
      </c>
      <c r="K303" s="20">
        <v>3.8</v>
      </c>
      <c r="L303" s="8" t="s">
        <v>26</v>
      </c>
      <c r="M303" s="8" t="s">
        <v>59</v>
      </c>
      <c r="N303" s="8" t="s">
        <v>55</v>
      </c>
      <c r="O303" s="8" t="s">
        <v>26</v>
      </c>
      <c r="P303" s="8" t="s">
        <v>26</v>
      </c>
      <c r="Q303" s="10">
        <v>25</v>
      </c>
      <c r="R303" s="8" t="s">
        <v>27</v>
      </c>
      <c r="S303" s="8" t="s">
        <v>97</v>
      </c>
    </row>
    <row r="304" spans="1:19" x14ac:dyDescent="0.25">
      <c r="A304" s="18">
        <v>303</v>
      </c>
      <c r="B304" s="18">
        <v>37</v>
      </c>
      <c r="C304" s="8" t="s">
        <v>19</v>
      </c>
      <c r="D304" s="8" t="s">
        <v>31</v>
      </c>
      <c r="E304" s="8" t="s">
        <v>21</v>
      </c>
      <c r="F304" s="19">
        <v>44</v>
      </c>
      <c r="G304" s="8" t="s">
        <v>80</v>
      </c>
      <c r="H304" s="8" t="s">
        <v>23</v>
      </c>
      <c r="I304" s="8" t="s">
        <v>79</v>
      </c>
      <c r="J304" s="8" t="s">
        <v>54</v>
      </c>
      <c r="K304" s="20">
        <v>3.6</v>
      </c>
      <c r="L304" s="8" t="s">
        <v>26</v>
      </c>
      <c r="M304" s="8" t="s">
        <v>29</v>
      </c>
      <c r="N304" s="8" t="s">
        <v>28</v>
      </c>
      <c r="O304" s="8" t="s">
        <v>26</v>
      </c>
      <c r="P304" s="8" t="s">
        <v>26</v>
      </c>
      <c r="Q304" s="10">
        <v>27</v>
      </c>
      <c r="R304" s="8" t="s">
        <v>34</v>
      </c>
      <c r="S304" s="8" t="s">
        <v>97</v>
      </c>
    </row>
    <row r="305" spans="1:19" x14ac:dyDescent="0.25">
      <c r="A305" s="18">
        <v>304</v>
      </c>
      <c r="B305" s="18">
        <v>20</v>
      </c>
      <c r="C305" s="8" t="s">
        <v>19</v>
      </c>
      <c r="D305" s="8" t="s">
        <v>42</v>
      </c>
      <c r="E305" s="8" t="s">
        <v>43</v>
      </c>
      <c r="F305" s="19">
        <v>60</v>
      </c>
      <c r="G305" s="8" t="s">
        <v>48</v>
      </c>
      <c r="H305" s="8" t="s">
        <v>45</v>
      </c>
      <c r="I305" s="8" t="s">
        <v>49</v>
      </c>
      <c r="J305" s="8" t="s">
        <v>54</v>
      </c>
      <c r="K305" s="20">
        <v>3.3</v>
      </c>
      <c r="L305" s="8" t="s">
        <v>26</v>
      </c>
      <c r="M305" s="8" t="s">
        <v>35</v>
      </c>
      <c r="N305" s="8" t="s">
        <v>47</v>
      </c>
      <c r="O305" s="8" t="s">
        <v>26</v>
      </c>
      <c r="P305" s="8" t="s">
        <v>26</v>
      </c>
      <c r="Q305" s="10">
        <v>49</v>
      </c>
      <c r="R305" s="8" t="s">
        <v>29</v>
      </c>
      <c r="S305" s="8" t="s">
        <v>41</v>
      </c>
    </row>
    <row r="306" spans="1:19" x14ac:dyDescent="0.25">
      <c r="A306" s="18">
        <v>305</v>
      </c>
      <c r="B306" s="18">
        <v>40</v>
      </c>
      <c r="C306" s="8" t="s">
        <v>19</v>
      </c>
      <c r="D306" s="8" t="s">
        <v>82</v>
      </c>
      <c r="E306" s="8" t="s">
        <v>21</v>
      </c>
      <c r="F306" s="19">
        <v>84</v>
      </c>
      <c r="G306" s="8" t="s">
        <v>48</v>
      </c>
      <c r="H306" s="8" t="s">
        <v>45</v>
      </c>
      <c r="I306" s="8" t="s">
        <v>96</v>
      </c>
      <c r="J306" s="8" t="s">
        <v>25</v>
      </c>
      <c r="K306" s="20">
        <v>3.4</v>
      </c>
      <c r="L306" s="8" t="s">
        <v>26</v>
      </c>
      <c r="M306" s="8" t="s">
        <v>29</v>
      </c>
      <c r="N306" s="8" t="s">
        <v>47</v>
      </c>
      <c r="O306" s="8" t="s">
        <v>26</v>
      </c>
      <c r="P306" s="8" t="s">
        <v>26</v>
      </c>
      <c r="Q306" s="10">
        <v>45</v>
      </c>
      <c r="R306" s="8" t="s">
        <v>27</v>
      </c>
      <c r="S306" s="8" t="s">
        <v>77</v>
      </c>
    </row>
    <row r="307" spans="1:19" x14ac:dyDescent="0.25">
      <c r="A307" s="18">
        <v>306</v>
      </c>
      <c r="B307" s="18">
        <v>60</v>
      </c>
      <c r="C307" s="8" t="s">
        <v>19</v>
      </c>
      <c r="D307" s="8" t="s">
        <v>31</v>
      </c>
      <c r="E307" s="8" t="s">
        <v>21</v>
      </c>
      <c r="F307" s="19">
        <v>59</v>
      </c>
      <c r="G307" s="8" t="s">
        <v>140</v>
      </c>
      <c r="H307" s="8" t="s">
        <v>45</v>
      </c>
      <c r="I307" s="8" t="s">
        <v>86</v>
      </c>
      <c r="J307" s="8" t="s">
        <v>58</v>
      </c>
      <c r="K307" s="20">
        <v>3.5</v>
      </c>
      <c r="L307" s="8" t="s">
        <v>26</v>
      </c>
      <c r="M307" s="8" t="s">
        <v>59</v>
      </c>
      <c r="N307" s="8" t="s">
        <v>72</v>
      </c>
      <c r="O307" s="8" t="s">
        <v>26</v>
      </c>
      <c r="P307" s="8" t="s">
        <v>26</v>
      </c>
      <c r="Q307" s="10">
        <v>26</v>
      </c>
      <c r="R307" s="8" t="s">
        <v>46</v>
      </c>
      <c r="S307" s="8" t="s">
        <v>50</v>
      </c>
    </row>
    <row r="308" spans="1:19" x14ac:dyDescent="0.25">
      <c r="A308" s="18">
        <v>307</v>
      </c>
      <c r="B308" s="18">
        <v>26</v>
      </c>
      <c r="C308" s="8" t="s">
        <v>19</v>
      </c>
      <c r="D308" s="8" t="s">
        <v>102</v>
      </c>
      <c r="E308" s="8" t="s">
        <v>65</v>
      </c>
      <c r="F308" s="19">
        <v>49</v>
      </c>
      <c r="G308" s="8" t="s">
        <v>114</v>
      </c>
      <c r="H308" s="8" t="s">
        <v>38</v>
      </c>
      <c r="I308" s="8" t="s">
        <v>53</v>
      </c>
      <c r="J308" s="8" t="s">
        <v>54</v>
      </c>
      <c r="K308" s="20">
        <v>3.6</v>
      </c>
      <c r="L308" s="8" t="s">
        <v>26</v>
      </c>
      <c r="M308" s="8" t="s">
        <v>59</v>
      </c>
      <c r="N308" s="8" t="s">
        <v>28</v>
      </c>
      <c r="O308" s="8" t="s">
        <v>26</v>
      </c>
      <c r="P308" s="8" t="s">
        <v>26</v>
      </c>
      <c r="Q308" s="10">
        <v>4</v>
      </c>
      <c r="R308" s="8" t="s">
        <v>35</v>
      </c>
      <c r="S308" s="8" t="s">
        <v>50</v>
      </c>
    </row>
    <row r="309" spans="1:19" x14ac:dyDescent="0.25">
      <c r="A309" s="18">
        <v>308</v>
      </c>
      <c r="B309" s="18">
        <v>29</v>
      </c>
      <c r="C309" s="8" t="s">
        <v>19</v>
      </c>
      <c r="D309" s="8" t="s">
        <v>143</v>
      </c>
      <c r="E309" s="8" t="s">
        <v>69</v>
      </c>
      <c r="F309" s="19">
        <v>32</v>
      </c>
      <c r="G309" s="8" t="s">
        <v>103</v>
      </c>
      <c r="H309" s="8" t="s">
        <v>45</v>
      </c>
      <c r="I309" s="8" t="s">
        <v>121</v>
      </c>
      <c r="J309" s="8" t="s">
        <v>25</v>
      </c>
      <c r="K309" s="20">
        <v>3.2</v>
      </c>
      <c r="L309" s="8" t="s">
        <v>26</v>
      </c>
      <c r="M309" s="8" t="s">
        <v>35</v>
      </c>
      <c r="N309" s="8" t="s">
        <v>40</v>
      </c>
      <c r="O309" s="8" t="s">
        <v>26</v>
      </c>
      <c r="P309" s="8" t="s">
        <v>26</v>
      </c>
      <c r="Q309" s="10">
        <v>3</v>
      </c>
      <c r="R309" s="8" t="s">
        <v>27</v>
      </c>
      <c r="S309" s="8" t="s">
        <v>97</v>
      </c>
    </row>
    <row r="310" spans="1:19" x14ac:dyDescent="0.25">
      <c r="A310" s="18">
        <v>309</v>
      </c>
      <c r="B310" s="18">
        <v>66</v>
      </c>
      <c r="C310" s="8" t="s">
        <v>19</v>
      </c>
      <c r="D310" s="8" t="s">
        <v>68</v>
      </c>
      <c r="E310" s="8" t="s">
        <v>69</v>
      </c>
      <c r="F310" s="19">
        <v>29</v>
      </c>
      <c r="G310" s="8" t="s">
        <v>128</v>
      </c>
      <c r="H310" s="8" t="s">
        <v>45</v>
      </c>
      <c r="I310" s="8" t="s">
        <v>118</v>
      </c>
      <c r="J310" s="8" t="s">
        <v>58</v>
      </c>
      <c r="K310" s="20">
        <v>3.7</v>
      </c>
      <c r="L310" s="8" t="s">
        <v>26</v>
      </c>
      <c r="M310" s="8" t="s">
        <v>34</v>
      </c>
      <c r="N310" s="8" t="s">
        <v>55</v>
      </c>
      <c r="O310" s="8" t="s">
        <v>26</v>
      </c>
      <c r="P310" s="8" t="s">
        <v>26</v>
      </c>
      <c r="Q310" s="10">
        <v>45</v>
      </c>
      <c r="R310" s="8" t="s">
        <v>29</v>
      </c>
      <c r="S310" s="8" t="s">
        <v>77</v>
      </c>
    </row>
    <row r="311" spans="1:19" x14ac:dyDescent="0.25">
      <c r="A311" s="18">
        <v>310</v>
      </c>
      <c r="B311" s="18">
        <v>66</v>
      </c>
      <c r="C311" s="8" t="s">
        <v>19</v>
      </c>
      <c r="D311" s="8" t="s">
        <v>82</v>
      </c>
      <c r="E311" s="8" t="s">
        <v>21</v>
      </c>
      <c r="F311" s="19">
        <v>22</v>
      </c>
      <c r="G311" s="8" t="s">
        <v>148</v>
      </c>
      <c r="H311" s="8" t="s">
        <v>45</v>
      </c>
      <c r="I311" s="8" t="s">
        <v>134</v>
      </c>
      <c r="J311" s="8" t="s">
        <v>39</v>
      </c>
      <c r="K311" s="20">
        <v>4.5</v>
      </c>
      <c r="L311" s="8" t="s">
        <v>26</v>
      </c>
      <c r="M311" s="8" t="s">
        <v>34</v>
      </c>
      <c r="N311" s="8" t="s">
        <v>55</v>
      </c>
      <c r="O311" s="8" t="s">
        <v>26</v>
      </c>
      <c r="P311" s="8" t="s">
        <v>26</v>
      </c>
      <c r="Q311" s="10">
        <v>21</v>
      </c>
      <c r="R311" s="8" t="s">
        <v>35</v>
      </c>
      <c r="S311" s="8" t="s">
        <v>30</v>
      </c>
    </row>
    <row r="312" spans="1:19" x14ac:dyDescent="0.25">
      <c r="A312" s="18">
        <v>311</v>
      </c>
      <c r="B312" s="18">
        <v>56</v>
      </c>
      <c r="C312" s="8" t="s">
        <v>19</v>
      </c>
      <c r="D312" s="8" t="s">
        <v>95</v>
      </c>
      <c r="E312" s="8" t="s">
        <v>21</v>
      </c>
      <c r="F312" s="19">
        <v>85</v>
      </c>
      <c r="G312" s="8" t="s">
        <v>57</v>
      </c>
      <c r="H312" s="8" t="s">
        <v>45</v>
      </c>
      <c r="I312" s="8" t="s">
        <v>63</v>
      </c>
      <c r="J312" s="8" t="s">
        <v>25</v>
      </c>
      <c r="K312" s="20">
        <v>4.5999999999999996</v>
      </c>
      <c r="L312" s="8" t="s">
        <v>26</v>
      </c>
      <c r="M312" s="8" t="s">
        <v>59</v>
      </c>
      <c r="N312" s="8" t="s">
        <v>55</v>
      </c>
      <c r="O312" s="8" t="s">
        <v>26</v>
      </c>
      <c r="P312" s="8" t="s">
        <v>26</v>
      </c>
      <c r="Q312" s="10">
        <v>50</v>
      </c>
      <c r="R312" s="8" t="s">
        <v>35</v>
      </c>
      <c r="S312" s="8" t="s">
        <v>30</v>
      </c>
    </row>
    <row r="313" spans="1:19" x14ac:dyDescent="0.25">
      <c r="A313" s="18">
        <v>312</v>
      </c>
      <c r="B313" s="18">
        <v>69</v>
      </c>
      <c r="C313" s="8" t="s">
        <v>19</v>
      </c>
      <c r="D313" s="8" t="s">
        <v>36</v>
      </c>
      <c r="E313" s="8" t="s">
        <v>21</v>
      </c>
      <c r="F313" s="19">
        <v>52</v>
      </c>
      <c r="G313" s="8" t="s">
        <v>44</v>
      </c>
      <c r="H313" s="8" t="s">
        <v>23</v>
      </c>
      <c r="I313" s="8" t="s">
        <v>67</v>
      </c>
      <c r="J313" s="8" t="s">
        <v>25</v>
      </c>
      <c r="K313" s="20">
        <v>4.0999999999999996</v>
      </c>
      <c r="L313" s="8" t="s">
        <v>26</v>
      </c>
      <c r="M313" s="8" t="s">
        <v>59</v>
      </c>
      <c r="N313" s="8" t="s">
        <v>76</v>
      </c>
      <c r="O313" s="8" t="s">
        <v>26</v>
      </c>
      <c r="P313" s="8" t="s">
        <v>26</v>
      </c>
      <c r="Q313" s="10">
        <v>19</v>
      </c>
      <c r="R313" s="8" t="s">
        <v>34</v>
      </c>
      <c r="S313" s="8" t="s">
        <v>88</v>
      </c>
    </row>
    <row r="314" spans="1:19" x14ac:dyDescent="0.25">
      <c r="A314" s="18">
        <v>313</v>
      </c>
      <c r="B314" s="18">
        <v>38</v>
      </c>
      <c r="C314" s="8" t="s">
        <v>19</v>
      </c>
      <c r="D314" s="8" t="s">
        <v>95</v>
      </c>
      <c r="E314" s="8" t="s">
        <v>21</v>
      </c>
      <c r="F314" s="19">
        <v>89</v>
      </c>
      <c r="G314" s="8" t="s">
        <v>37</v>
      </c>
      <c r="H314" s="8" t="s">
        <v>23</v>
      </c>
      <c r="I314" s="8" t="s">
        <v>96</v>
      </c>
      <c r="J314" s="8" t="s">
        <v>39</v>
      </c>
      <c r="K314" s="20">
        <v>3.4</v>
      </c>
      <c r="L314" s="8" t="s">
        <v>26</v>
      </c>
      <c r="M314" s="8" t="s">
        <v>34</v>
      </c>
      <c r="N314" s="8" t="s">
        <v>47</v>
      </c>
      <c r="O314" s="8" t="s">
        <v>26</v>
      </c>
      <c r="P314" s="8" t="s">
        <v>26</v>
      </c>
      <c r="Q314" s="10">
        <v>6</v>
      </c>
      <c r="R314" s="8" t="s">
        <v>46</v>
      </c>
      <c r="S314" s="8" t="s">
        <v>50</v>
      </c>
    </row>
    <row r="315" spans="1:19" x14ac:dyDescent="0.25">
      <c r="A315" s="18">
        <v>314</v>
      </c>
      <c r="B315" s="18">
        <v>42</v>
      </c>
      <c r="C315" s="8" t="s">
        <v>19</v>
      </c>
      <c r="D315" s="8" t="s">
        <v>82</v>
      </c>
      <c r="E315" s="8" t="s">
        <v>21</v>
      </c>
      <c r="F315" s="19">
        <v>77</v>
      </c>
      <c r="G315" s="8" t="s">
        <v>129</v>
      </c>
      <c r="H315" s="8" t="s">
        <v>45</v>
      </c>
      <c r="I315" s="8" t="s">
        <v>71</v>
      </c>
      <c r="J315" s="8" t="s">
        <v>39</v>
      </c>
      <c r="K315" s="20">
        <v>3.7</v>
      </c>
      <c r="L315" s="8" t="s">
        <v>26</v>
      </c>
      <c r="M315" s="8" t="s">
        <v>46</v>
      </c>
      <c r="N315" s="8" t="s">
        <v>28</v>
      </c>
      <c r="O315" s="8" t="s">
        <v>26</v>
      </c>
      <c r="P315" s="8" t="s">
        <v>26</v>
      </c>
      <c r="Q315" s="10">
        <v>50</v>
      </c>
      <c r="R315" s="8" t="s">
        <v>27</v>
      </c>
      <c r="S315" s="8" t="s">
        <v>97</v>
      </c>
    </row>
    <row r="316" spans="1:19" x14ac:dyDescent="0.25">
      <c r="A316" s="18">
        <v>315</v>
      </c>
      <c r="B316" s="18">
        <v>30</v>
      </c>
      <c r="C316" s="8" t="s">
        <v>19</v>
      </c>
      <c r="D316" s="8" t="s">
        <v>95</v>
      </c>
      <c r="E316" s="8" t="s">
        <v>21</v>
      </c>
      <c r="F316" s="19">
        <v>24</v>
      </c>
      <c r="G316" s="8" t="s">
        <v>127</v>
      </c>
      <c r="H316" s="8" t="s">
        <v>45</v>
      </c>
      <c r="I316" s="8" t="s">
        <v>75</v>
      </c>
      <c r="J316" s="8" t="s">
        <v>54</v>
      </c>
      <c r="K316" s="20">
        <v>3.3</v>
      </c>
      <c r="L316" s="8" t="s">
        <v>26</v>
      </c>
      <c r="M316" s="8" t="s">
        <v>46</v>
      </c>
      <c r="N316" s="8" t="s">
        <v>76</v>
      </c>
      <c r="O316" s="8" t="s">
        <v>26</v>
      </c>
      <c r="P316" s="8" t="s">
        <v>26</v>
      </c>
      <c r="Q316" s="10">
        <v>17</v>
      </c>
      <c r="R316" s="8" t="s">
        <v>59</v>
      </c>
      <c r="S316" s="8" t="s">
        <v>97</v>
      </c>
    </row>
    <row r="317" spans="1:19" x14ac:dyDescent="0.25">
      <c r="A317" s="18">
        <v>316</v>
      </c>
      <c r="B317" s="18">
        <v>66</v>
      </c>
      <c r="C317" s="8" t="s">
        <v>19</v>
      </c>
      <c r="D317" s="8" t="s">
        <v>106</v>
      </c>
      <c r="E317" s="8" t="s">
        <v>69</v>
      </c>
      <c r="F317" s="19">
        <v>24</v>
      </c>
      <c r="G317" s="8" t="s">
        <v>150</v>
      </c>
      <c r="H317" s="8" t="s">
        <v>92</v>
      </c>
      <c r="I317" s="8" t="s">
        <v>121</v>
      </c>
      <c r="J317" s="8" t="s">
        <v>39</v>
      </c>
      <c r="K317" s="20">
        <v>4.5</v>
      </c>
      <c r="L317" s="8" t="s">
        <v>26</v>
      </c>
      <c r="M317" s="8" t="s">
        <v>29</v>
      </c>
      <c r="N317" s="8" t="s">
        <v>28</v>
      </c>
      <c r="O317" s="8" t="s">
        <v>26</v>
      </c>
      <c r="P317" s="8" t="s">
        <v>26</v>
      </c>
      <c r="Q317" s="10">
        <v>24</v>
      </c>
      <c r="R317" s="8" t="s">
        <v>59</v>
      </c>
      <c r="S317" s="8" t="s">
        <v>50</v>
      </c>
    </row>
    <row r="318" spans="1:19" x14ac:dyDescent="0.25">
      <c r="A318" s="18">
        <v>317</v>
      </c>
      <c r="B318" s="18">
        <v>36</v>
      </c>
      <c r="C318" s="8" t="s">
        <v>19</v>
      </c>
      <c r="D318" s="8" t="s">
        <v>68</v>
      </c>
      <c r="E318" s="8" t="s">
        <v>69</v>
      </c>
      <c r="F318" s="19">
        <v>22</v>
      </c>
      <c r="G318" s="8" t="s">
        <v>99</v>
      </c>
      <c r="H318" s="8" t="s">
        <v>45</v>
      </c>
      <c r="I318" s="8" t="s">
        <v>63</v>
      </c>
      <c r="J318" s="8" t="s">
        <v>58</v>
      </c>
      <c r="K318" s="20">
        <v>3.3</v>
      </c>
      <c r="L318" s="8" t="s">
        <v>26</v>
      </c>
      <c r="M318" s="8" t="s">
        <v>34</v>
      </c>
      <c r="N318" s="8" t="s">
        <v>40</v>
      </c>
      <c r="O318" s="8" t="s">
        <v>26</v>
      </c>
      <c r="P318" s="8" t="s">
        <v>26</v>
      </c>
      <c r="Q318" s="10">
        <v>46</v>
      </c>
      <c r="R318" s="8" t="s">
        <v>29</v>
      </c>
      <c r="S318" s="8" t="s">
        <v>88</v>
      </c>
    </row>
    <row r="319" spans="1:19" x14ac:dyDescent="0.25">
      <c r="A319" s="18">
        <v>318</v>
      </c>
      <c r="B319" s="18">
        <v>58</v>
      </c>
      <c r="C319" s="8" t="s">
        <v>19</v>
      </c>
      <c r="D319" s="8" t="s">
        <v>31</v>
      </c>
      <c r="E319" s="8" t="s">
        <v>21</v>
      </c>
      <c r="F319" s="19">
        <v>82</v>
      </c>
      <c r="G319" s="8" t="s">
        <v>66</v>
      </c>
      <c r="H319" s="8" t="s">
        <v>23</v>
      </c>
      <c r="I319" s="8" t="s">
        <v>86</v>
      </c>
      <c r="J319" s="8" t="s">
        <v>58</v>
      </c>
      <c r="K319" s="20">
        <v>4.3</v>
      </c>
      <c r="L319" s="8" t="s">
        <v>26</v>
      </c>
      <c r="M319" s="8" t="s">
        <v>34</v>
      </c>
      <c r="N319" s="8" t="s">
        <v>55</v>
      </c>
      <c r="O319" s="8" t="s">
        <v>26</v>
      </c>
      <c r="P319" s="8" t="s">
        <v>26</v>
      </c>
      <c r="Q319" s="10">
        <v>42</v>
      </c>
      <c r="R319" s="8" t="s">
        <v>35</v>
      </c>
      <c r="S319" s="8" t="s">
        <v>97</v>
      </c>
    </row>
    <row r="320" spans="1:19" x14ac:dyDescent="0.25">
      <c r="A320" s="18">
        <v>319</v>
      </c>
      <c r="B320" s="18">
        <v>45</v>
      </c>
      <c r="C320" s="8" t="s">
        <v>19</v>
      </c>
      <c r="D320" s="8" t="s">
        <v>132</v>
      </c>
      <c r="E320" s="8" t="s">
        <v>69</v>
      </c>
      <c r="F320" s="19">
        <v>67</v>
      </c>
      <c r="G320" s="8" t="s">
        <v>147</v>
      </c>
      <c r="H320" s="8" t="s">
        <v>45</v>
      </c>
      <c r="I320" s="8" t="s">
        <v>118</v>
      </c>
      <c r="J320" s="8" t="s">
        <v>25</v>
      </c>
      <c r="K320" s="20">
        <v>2.5</v>
      </c>
      <c r="L320" s="8" t="s">
        <v>26</v>
      </c>
      <c r="M320" s="8" t="s">
        <v>46</v>
      </c>
      <c r="N320" s="8" t="s">
        <v>55</v>
      </c>
      <c r="O320" s="8" t="s">
        <v>26</v>
      </c>
      <c r="P320" s="8" t="s">
        <v>26</v>
      </c>
      <c r="Q320" s="10">
        <v>10</v>
      </c>
      <c r="R320" s="8" t="s">
        <v>35</v>
      </c>
      <c r="S320" s="8" t="s">
        <v>50</v>
      </c>
    </row>
    <row r="321" spans="1:19" x14ac:dyDescent="0.25">
      <c r="A321" s="18">
        <v>320</v>
      </c>
      <c r="B321" s="18">
        <v>47</v>
      </c>
      <c r="C321" s="8" t="s">
        <v>19</v>
      </c>
      <c r="D321" s="8" t="s">
        <v>61</v>
      </c>
      <c r="E321" s="8" t="s">
        <v>21</v>
      </c>
      <c r="F321" s="19">
        <v>74</v>
      </c>
      <c r="G321" s="8" t="s">
        <v>32</v>
      </c>
      <c r="H321" s="8" t="s">
        <v>92</v>
      </c>
      <c r="I321" s="8" t="s">
        <v>53</v>
      </c>
      <c r="J321" s="8" t="s">
        <v>39</v>
      </c>
      <c r="K321" s="20">
        <v>2.6</v>
      </c>
      <c r="L321" s="8" t="s">
        <v>26</v>
      </c>
      <c r="M321" s="8" t="s">
        <v>29</v>
      </c>
      <c r="N321" s="8" t="s">
        <v>55</v>
      </c>
      <c r="O321" s="8" t="s">
        <v>26</v>
      </c>
      <c r="P321" s="8" t="s">
        <v>26</v>
      </c>
      <c r="Q321" s="10">
        <v>1</v>
      </c>
      <c r="R321" s="8" t="s">
        <v>35</v>
      </c>
      <c r="S321" s="8" t="s">
        <v>97</v>
      </c>
    </row>
    <row r="322" spans="1:19" x14ac:dyDescent="0.25">
      <c r="A322" s="18">
        <v>321</v>
      </c>
      <c r="B322" s="18">
        <v>66</v>
      </c>
      <c r="C322" s="8" t="s">
        <v>19</v>
      </c>
      <c r="D322" s="8" t="s">
        <v>106</v>
      </c>
      <c r="E322" s="8" t="s">
        <v>69</v>
      </c>
      <c r="F322" s="19">
        <v>72</v>
      </c>
      <c r="G322" s="8" t="s">
        <v>111</v>
      </c>
      <c r="H322" s="8" t="s">
        <v>23</v>
      </c>
      <c r="I322" s="8" t="s">
        <v>53</v>
      </c>
      <c r="J322" s="8" t="s">
        <v>54</v>
      </c>
      <c r="K322" s="20">
        <v>4.9000000000000004</v>
      </c>
      <c r="L322" s="8" t="s">
        <v>26</v>
      </c>
      <c r="M322" s="8" t="s">
        <v>46</v>
      </c>
      <c r="N322" s="8" t="s">
        <v>55</v>
      </c>
      <c r="O322" s="8" t="s">
        <v>26</v>
      </c>
      <c r="P322" s="8" t="s">
        <v>26</v>
      </c>
      <c r="Q322" s="10">
        <v>28</v>
      </c>
      <c r="R322" s="8" t="s">
        <v>59</v>
      </c>
      <c r="S322" s="8" t="s">
        <v>60</v>
      </c>
    </row>
    <row r="323" spans="1:19" x14ac:dyDescent="0.25">
      <c r="A323" s="18">
        <v>322</v>
      </c>
      <c r="B323" s="18">
        <v>41</v>
      </c>
      <c r="C323" s="8" t="s">
        <v>19</v>
      </c>
      <c r="D323" s="8" t="s">
        <v>51</v>
      </c>
      <c r="E323" s="8" t="s">
        <v>43</v>
      </c>
      <c r="F323" s="19">
        <v>36</v>
      </c>
      <c r="G323" s="8" t="s">
        <v>129</v>
      </c>
      <c r="H323" s="8" t="s">
        <v>23</v>
      </c>
      <c r="I323" s="8" t="s">
        <v>121</v>
      </c>
      <c r="J323" s="8" t="s">
        <v>54</v>
      </c>
      <c r="K323" s="20">
        <v>4.7</v>
      </c>
      <c r="L323" s="8" t="s">
        <v>26</v>
      </c>
      <c r="M323" s="8" t="s">
        <v>27</v>
      </c>
      <c r="N323" s="8" t="s">
        <v>40</v>
      </c>
      <c r="O323" s="8" t="s">
        <v>26</v>
      </c>
      <c r="P323" s="8" t="s">
        <v>26</v>
      </c>
      <c r="Q323" s="10">
        <v>48</v>
      </c>
      <c r="R323" s="8" t="s">
        <v>59</v>
      </c>
      <c r="S323" s="8" t="s">
        <v>60</v>
      </c>
    </row>
    <row r="324" spans="1:19" x14ac:dyDescent="0.25">
      <c r="A324" s="18">
        <v>323</v>
      </c>
      <c r="B324" s="18">
        <v>41</v>
      </c>
      <c r="C324" s="8" t="s">
        <v>19</v>
      </c>
      <c r="D324" s="8" t="s">
        <v>133</v>
      </c>
      <c r="E324" s="8" t="s">
        <v>69</v>
      </c>
      <c r="F324" s="19">
        <v>95</v>
      </c>
      <c r="G324" s="8" t="s">
        <v>122</v>
      </c>
      <c r="H324" s="8" t="s">
        <v>38</v>
      </c>
      <c r="I324" s="8" t="s">
        <v>109</v>
      </c>
      <c r="J324" s="8" t="s">
        <v>25</v>
      </c>
      <c r="K324" s="20">
        <v>3</v>
      </c>
      <c r="L324" s="8" t="s">
        <v>26</v>
      </c>
      <c r="M324" s="8" t="s">
        <v>27</v>
      </c>
      <c r="N324" s="8" t="s">
        <v>55</v>
      </c>
      <c r="O324" s="8" t="s">
        <v>26</v>
      </c>
      <c r="P324" s="8" t="s">
        <v>26</v>
      </c>
      <c r="Q324" s="10">
        <v>47</v>
      </c>
      <c r="R324" s="8" t="s">
        <v>27</v>
      </c>
      <c r="S324" s="8" t="s">
        <v>88</v>
      </c>
    </row>
    <row r="325" spans="1:19" x14ac:dyDescent="0.25">
      <c r="A325" s="18">
        <v>324</v>
      </c>
      <c r="B325" s="18">
        <v>66</v>
      </c>
      <c r="C325" s="8" t="s">
        <v>19</v>
      </c>
      <c r="D325" s="8" t="s">
        <v>104</v>
      </c>
      <c r="E325" s="8" t="s">
        <v>21</v>
      </c>
      <c r="F325" s="19">
        <v>78</v>
      </c>
      <c r="G325" s="8" t="s">
        <v>122</v>
      </c>
      <c r="H325" s="8" t="s">
        <v>45</v>
      </c>
      <c r="I325" s="8" t="s">
        <v>121</v>
      </c>
      <c r="J325" s="8" t="s">
        <v>25</v>
      </c>
      <c r="K325" s="20">
        <v>3.5</v>
      </c>
      <c r="L325" s="8" t="s">
        <v>26</v>
      </c>
      <c r="M325" s="8" t="s">
        <v>29</v>
      </c>
      <c r="N325" s="8" t="s">
        <v>47</v>
      </c>
      <c r="O325" s="8" t="s">
        <v>26</v>
      </c>
      <c r="P325" s="8" t="s">
        <v>26</v>
      </c>
      <c r="Q325" s="10">
        <v>29</v>
      </c>
      <c r="R325" s="8" t="s">
        <v>46</v>
      </c>
      <c r="S325" s="8" t="s">
        <v>77</v>
      </c>
    </row>
    <row r="326" spans="1:19" x14ac:dyDescent="0.25">
      <c r="A326" s="18">
        <v>325</v>
      </c>
      <c r="B326" s="18">
        <v>37</v>
      </c>
      <c r="C326" s="8" t="s">
        <v>19</v>
      </c>
      <c r="D326" s="8" t="s">
        <v>56</v>
      </c>
      <c r="E326" s="8" t="s">
        <v>21</v>
      </c>
      <c r="F326" s="19">
        <v>82</v>
      </c>
      <c r="G326" s="8" t="s">
        <v>52</v>
      </c>
      <c r="H326" s="8" t="s">
        <v>45</v>
      </c>
      <c r="I326" s="8" t="s">
        <v>79</v>
      </c>
      <c r="J326" s="8" t="s">
        <v>54</v>
      </c>
      <c r="K326" s="20">
        <v>4.8</v>
      </c>
      <c r="L326" s="8" t="s">
        <v>26</v>
      </c>
      <c r="M326" s="8" t="s">
        <v>27</v>
      </c>
      <c r="N326" s="8" t="s">
        <v>55</v>
      </c>
      <c r="O326" s="8" t="s">
        <v>26</v>
      </c>
      <c r="P326" s="8" t="s">
        <v>26</v>
      </c>
      <c r="Q326" s="10">
        <v>37</v>
      </c>
      <c r="R326" s="8" t="s">
        <v>29</v>
      </c>
      <c r="S326" s="8" t="s">
        <v>60</v>
      </c>
    </row>
    <row r="327" spans="1:19" x14ac:dyDescent="0.25">
      <c r="A327" s="18">
        <v>326</v>
      </c>
      <c r="B327" s="18">
        <v>70</v>
      </c>
      <c r="C327" s="8" t="s">
        <v>19</v>
      </c>
      <c r="D327" s="8" t="s">
        <v>95</v>
      </c>
      <c r="E327" s="8" t="s">
        <v>21</v>
      </c>
      <c r="F327" s="19">
        <v>70</v>
      </c>
      <c r="G327" s="8" t="s">
        <v>129</v>
      </c>
      <c r="H327" s="8" t="s">
        <v>45</v>
      </c>
      <c r="I327" s="8" t="s">
        <v>63</v>
      </c>
      <c r="J327" s="8" t="s">
        <v>25</v>
      </c>
      <c r="K327" s="20">
        <v>4.3</v>
      </c>
      <c r="L327" s="8" t="s">
        <v>26</v>
      </c>
      <c r="M327" s="8" t="s">
        <v>59</v>
      </c>
      <c r="N327" s="8" t="s">
        <v>40</v>
      </c>
      <c r="O327" s="8" t="s">
        <v>26</v>
      </c>
      <c r="P327" s="8" t="s">
        <v>26</v>
      </c>
      <c r="Q327" s="10">
        <v>38</v>
      </c>
      <c r="R327" s="8" t="s">
        <v>59</v>
      </c>
      <c r="S327" s="8" t="s">
        <v>50</v>
      </c>
    </row>
    <row r="328" spans="1:19" x14ac:dyDescent="0.25">
      <c r="A328" s="18">
        <v>327</v>
      </c>
      <c r="B328" s="18">
        <v>62</v>
      </c>
      <c r="C328" s="8" t="s">
        <v>19</v>
      </c>
      <c r="D328" s="8" t="s">
        <v>119</v>
      </c>
      <c r="E328" s="8" t="s">
        <v>69</v>
      </c>
      <c r="F328" s="19">
        <v>41</v>
      </c>
      <c r="G328" s="8" t="s">
        <v>127</v>
      </c>
      <c r="H328" s="8" t="s">
        <v>45</v>
      </c>
      <c r="I328" s="8" t="s">
        <v>53</v>
      </c>
      <c r="J328" s="8" t="s">
        <v>58</v>
      </c>
      <c r="K328" s="20">
        <v>3.2</v>
      </c>
      <c r="L328" s="8" t="s">
        <v>26</v>
      </c>
      <c r="M328" s="8" t="s">
        <v>35</v>
      </c>
      <c r="N328" s="8" t="s">
        <v>76</v>
      </c>
      <c r="O328" s="8" t="s">
        <v>26</v>
      </c>
      <c r="P328" s="8" t="s">
        <v>26</v>
      </c>
      <c r="Q328" s="10">
        <v>48</v>
      </c>
      <c r="R328" s="8" t="s">
        <v>34</v>
      </c>
      <c r="S328" s="8" t="s">
        <v>41</v>
      </c>
    </row>
    <row r="329" spans="1:19" x14ac:dyDescent="0.25">
      <c r="A329" s="18">
        <v>328</v>
      </c>
      <c r="B329" s="18">
        <v>61</v>
      </c>
      <c r="C329" s="8" t="s">
        <v>19</v>
      </c>
      <c r="D329" s="8" t="s">
        <v>64</v>
      </c>
      <c r="E329" s="8" t="s">
        <v>65</v>
      </c>
      <c r="F329" s="19">
        <v>42</v>
      </c>
      <c r="G329" s="8" t="s">
        <v>146</v>
      </c>
      <c r="H329" s="8" t="s">
        <v>45</v>
      </c>
      <c r="I329" s="8" t="s">
        <v>86</v>
      </c>
      <c r="J329" s="8" t="s">
        <v>54</v>
      </c>
      <c r="K329" s="20">
        <v>3.1</v>
      </c>
      <c r="L329" s="8" t="s">
        <v>26</v>
      </c>
      <c r="M329" s="8" t="s">
        <v>46</v>
      </c>
      <c r="N329" s="8" t="s">
        <v>40</v>
      </c>
      <c r="O329" s="8" t="s">
        <v>26</v>
      </c>
      <c r="P329" s="8" t="s">
        <v>26</v>
      </c>
      <c r="Q329" s="10">
        <v>36</v>
      </c>
      <c r="R329" s="8" t="s">
        <v>46</v>
      </c>
      <c r="S329" s="8" t="s">
        <v>41</v>
      </c>
    </row>
    <row r="330" spans="1:19" x14ac:dyDescent="0.25">
      <c r="A330" s="18">
        <v>329</v>
      </c>
      <c r="B330" s="18">
        <v>48</v>
      </c>
      <c r="C330" s="8" t="s">
        <v>19</v>
      </c>
      <c r="D330" s="8" t="s">
        <v>64</v>
      </c>
      <c r="E330" s="8" t="s">
        <v>65</v>
      </c>
      <c r="F330" s="19">
        <v>50</v>
      </c>
      <c r="G330" s="8" t="s">
        <v>103</v>
      </c>
      <c r="H330" s="8" t="s">
        <v>45</v>
      </c>
      <c r="I330" s="8" t="s">
        <v>134</v>
      </c>
      <c r="J330" s="8" t="s">
        <v>58</v>
      </c>
      <c r="K330" s="20">
        <v>2.8</v>
      </c>
      <c r="L330" s="8" t="s">
        <v>26</v>
      </c>
      <c r="M330" s="8" t="s">
        <v>59</v>
      </c>
      <c r="N330" s="8" t="s">
        <v>40</v>
      </c>
      <c r="O330" s="8" t="s">
        <v>26</v>
      </c>
      <c r="P330" s="8" t="s">
        <v>26</v>
      </c>
      <c r="Q330" s="10">
        <v>9</v>
      </c>
      <c r="R330" s="8" t="s">
        <v>27</v>
      </c>
      <c r="S330" s="8" t="s">
        <v>41</v>
      </c>
    </row>
    <row r="331" spans="1:19" x14ac:dyDescent="0.25">
      <c r="A331" s="18">
        <v>330</v>
      </c>
      <c r="B331" s="18">
        <v>70</v>
      </c>
      <c r="C331" s="8" t="s">
        <v>19</v>
      </c>
      <c r="D331" s="8" t="s">
        <v>125</v>
      </c>
      <c r="E331" s="8" t="s">
        <v>21</v>
      </c>
      <c r="F331" s="19">
        <v>31</v>
      </c>
      <c r="G331" s="8" t="s">
        <v>107</v>
      </c>
      <c r="H331" s="8" t="s">
        <v>38</v>
      </c>
      <c r="I331" s="8" t="s">
        <v>53</v>
      </c>
      <c r="J331" s="8" t="s">
        <v>54</v>
      </c>
      <c r="K331" s="20">
        <v>2.9</v>
      </c>
      <c r="L331" s="8" t="s">
        <v>26</v>
      </c>
      <c r="M331" s="8" t="s">
        <v>59</v>
      </c>
      <c r="N331" s="8" t="s">
        <v>72</v>
      </c>
      <c r="O331" s="8" t="s">
        <v>26</v>
      </c>
      <c r="P331" s="8" t="s">
        <v>26</v>
      </c>
      <c r="Q331" s="10">
        <v>34</v>
      </c>
      <c r="R331" s="8" t="s">
        <v>34</v>
      </c>
      <c r="S331" s="8" t="s">
        <v>88</v>
      </c>
    </row>
    <row r="332" spans="1:19" x14ac:dyDescent="0.25">
      <c r="A332" s="18">
        <v>331</v>
      </c>
      <c r="B332" s="18">
        <v>46</v>
      </c>
      <c r="C332" s="8" t="s">
        <v>19</v>
      </c>
      <c r="D332" s="8" t="s">
        <v>31</v>
      </c>
      <c r="E332" s="8" t="s">
        <v>21</v>
      </c>
      <c r="F332" s="19">
        <v>51</v>
      </c>
      <c r="G332" s="8" t="s">
        <v>114</v>
      </c>
      <c r="H332" s="8" t="s">
        <v>45</v>
      </c>
      <c r="I332" s="8" t="s">
        <v>118</v>
      </c>
      <c r="J332" s="8" t="s">
        <v>25</v>
      </c>
      <c r="K332" s="20">
        <v>3.7</v>
      </c>
      <c r="L332" s="8" t="s">
        <v>26</v>
      </c>
      <c r="M332" s="8" t="s">
        <v>34</v>
      </c>
      <c r="N332" s="8" t="s">
        <v>28</v>
      </c>
      <c r="O332" s="8" t="s">
        <v>26</v>
      </c>
      <c r="P332" s="8" t="s">
        <v>26</v>
      </c>
      <c r="Q332" s="10">
        <v>43</v>
      </c>
      <c r="R332" s="8" t="s">
        <v>29</v>
      </c>
      <c r="S332" s="8" t="s">
        <v>77</v>
      </c>
    </row>
    <row r="333" spans="1:19" x14ac:dyDescent="0.25">
      <c r="A333" s="18">
        <v>332</v>
      </c>
      <c r="B333" s="18">
        <v>31</v>
      </c>
      <c r="C333" s="8" t="s">
        <v>19</v>
      </c>
      <c r="D333" s="8" t="s">
        <v>56</v>
      </c>
      <c r="E333" s="8" t="s">
        <v>21</v>
      </c>
      <c r="F333" s="19">
        <v>98</v>
      </c>
      <c r="G333" s="8" t="s">
        <v>103</v>
      </c>
      <c r="H333" s="8" t="s">
        <v>23</v>
      </c>
      <c r="I333" s="8" t="s">
        <v>118</v>
      </c>
      <c r="J333" s="8" t="s">
        <v>58</v>
      </c>
      <c r="K333" s="20">
        <v>3.3</v>
      </c>
      <c r="L333" s="8" t="s">
        <v>26</v>
      </c>
      <c r="M333" s="8" t="s">
        <v>27</v>
      </c>
      <c r="N333" s="8" t="s">
        <v>76</v>
      </c>
      <c r="O333" s="8" t="s">
        <v>26</v>
      </c>
      <c r="P333" s="8" t="s">
        <v>26</v>
      </c>
      <c r="Q333" s="10">
        <v>46</v>
      </c>
      <c r="R333" s="8" t="s">
        <v>46</v>
      </c>
      <c r="S333" s="8" t="s">
        <v>60</v>
      </c>
    </row>
    <row r="334" spans="1:19" x14ac:dyDescent="0.25">
      <c r="A334" s="18">
        <v>333</v>
      </c>
      <c r="B334" s="18">
        <v>19</v>
      </c>
      <c r="C334" s="8" t="s">
        <v>19</v>
      </c>
      <c r="D334" s="8" t="s">
        <v>56</v>
      </c>
      <c r="E334" s="8" t="s">
        <v>21</v>
      </c>
      <c r="F334" s="19">
        <v>86</v>
      </c>
      <c r="G334" s="8" t="s">
        <v>85</v>
      </c>
      <c r="H334" s="8" t="s">
        <v>45</v>
      </c>
      <c r="I334" s="8" t="s">
        <v>33</v>
      </c>
      <c r="J334" s="8" t="s">
        <v>25</v>
      </c>
      <c r="K334" s="20">
        <v>2.8</v>
      </c>
      <c r="L334" s="8" t="s">
        <v>26</v>
      </c>
      <c r="M334" s="8" t="s">
        <v>35</v>
      </c>
      <c r="N334" s="8" t="s">
        <v>72</v>
      </c>
      <c r="O334" s="8" t="s">
        <v>26</v>
      </c>
      <c r="P334" s="8" t="s">
        <v>26</v>
      </c>
      <c r="Q334" s="10">
        <v>5</v>
      </c>
      <c r="R334" s="8" t="s">
        <v>27</v>
      </c>
      <c r="S334" s="8" t="s">
        <v>88</v>
      </c>
    </row>
    <row r="335" spans="1:19" x14ac:dyDescent="0.25">
      <c r="A335" s="18">
        <v>334</v>
      </c>
      <c r="B335" s="18">
        <v>39</v>
      </c>
      <c r="C335" s="8" t="s">
        <v>19</v>
      </c>
      <c r="D335" s="8" t="s">
        <v>31</v>
      </c>
      <c r="E335" s="8" t="s">
        <v>21</v>
      </c>
      <c r="F335" s="19">
        <v>64</v>
      </c>
      <c r="G335" s="8" t="s">
        <v>120</v>
      </c>
      <c r="H335" s="8" t="s">
        <v>45</v>
      </c>
      <c r="I335" s="8" t="s">
        <v>86</v>
      </c>
      <c r="J335" s="8" t="s">
        <v>25</v>
      </c>
      <c r="K335" s="20">
        <v>4.5</v>
      </c>
      <c r="L335" s="8" t="s">
        <v>26</v>
      </c>
      <c r="M335" s="8" t="s">
        <v>35</v>
      </c>
      <c r="N335" s="8" t="s">
        <v>55</v>
      </c>
      <c r="O335" s="8" t="s">
        <v>26</v>
      </c>
      <c r="P335" s="8" t="s">
        <v>26</v>
      </c>
      <c r="Q335" s="10">
        <v>15</v>
      </c>
      <c r="R335" s="8" t="s">
        <v>34</v>
      </c>
      <c r="S335" s="8" t="s">
        <v>77</v>
      </c>
    </row>
    <row r="336" spans="1:19" x14ac:dyDescent="0.25">
      <c r="A336" s="18">
        <v>335</v>
      </c>
      <c r="B336" s="18">
        <v>41</v>
      </c>
      <c r="C336" s="8" t="s">
        <v>19</v>
      </c>
      <c r="D336" s="8" t="s">
        <v>20</v>
      </c>
      <c r="E336" s="8" t="s">
        <v>21</v>
      </c>
      <c r="F336" s="19">
        <v>46</v>
      </c>
      <c r="G336" s="8" t="s">
        <v>111</v>
      </c>
      <c r="H336" s="8" t="s">
        <v>45</v>
      </c>
      <c r="I336" s="8" t="s">
        <v>93</v>
      </c>
      <c r="J336" s="8" t="s">
        <v>58</v>
      </c>
      <c r="K336" s="20">
        <v>2.6</v>
      </c>
      <c r="L336" s="8" t="s">
        <v>26</v>
      </c>
      <c r="M336" s="8" t="s">
        <v>46</v>
      </c>
      <c r="N336" s="8" t="s">
        <v>47</v>
      </c>
      <c r="O336" s="8" t="s">
        <v>26</v>
      </c>
      <c r="P336" s="8" t="s">
        <v>26</v>
      </c>
      <c r="Q336" s="10">
        <v>30</v>
      </c>
      <c r="R336" s="8" t="s">
        <v>27</v>
      </c>
      <c r="S336" s="8" t="s">
        <v>50</v>
      </c>
    </row>
    <row r="337" spans="1:19" x14ac:dyDescent="0.25">
      <c r="A337" s="18">
        <v>336</v>
      </c>
      <c r="B337" s="18">
        <v>20</v>
      </c>
      <c r="C337" s="8" t="s">
        <v>19</v>
      </c>
      <c r="D337" s="8" t="s">
        <v>31</v>
      </c>
      <c r="E337" s="8" t="s">
        <v>21</v>
      </c>
      <c r="F337" s="19">
        <v>85</v>
      </c>
      <c r="G337" s="8" t="s">
        <v>48</v>
      </c>
      <c r="H337" s="8" t="s">
        <v>23</v>
      </c>
      <c r="I337" s="8" t="s">
        <v>33</v>
      </c>
      <c r="J337" s="8" t="s">
        <v>39</v>
      </c>
      <c r="K337" s="20">
        <v>3.7</v>
      </c>
      <c r="L337" s="8" t="s">
        <v>26</v>
      </c>
      <c r="M337" s="8" t="s">
        <v>35</v>
      </c>
      <c r="N337" s="8" t="s">
        <v>55</v>
      </c>
      <c r="O337" s="8" t="s">
        <v>26</v>
      </c>
      <c r="P337" s="8" t="s">
        <v>26</v>
      </c>
      <c r="Q337" s="10">
        <v>44</v>
      </c>
      <c r="R337" s="8" t="s">
        <v>29</v>
      </c>
      <c r="S337" s="8" t="s">
        <v>97</v>
      </c>
    </row>
    <row r="338" spans="1:19" x14ac:dyDescent="0.25">
      <c r="A338" s="18">
        <v>337</v>
      </c>
      <c r="B338" s="18">
        <v>36</v>
      </c>
      <c r="C338" s="8" t="s">
        <v>19</v>
      </c>
      <c r="D338" s="8" t="s">
        <v>124</v>
      </c>
      <c r="E338" s="8" t="s">
        <v>69</v>
      </c>
      <c r="F338" s="19">
        <v>81</v>
      </c>
      <c r="G338" s="8" t="s">
        <v>44</v>
      </c>
      <c r="H338" s="8" t="s">
        <v>38</v>
      </c>
      <c r="I338" s="8" t="s">
        <v>121</v>
      </c>
      <c r="J338" s="8" t="s">
        <v>58</v>
      </c>
      <c r="K338" s="20">
        <v>4.4000000000000004</v>
      </c>
      <c r="L338" s="8" t="s">
        <v>26</v>
      </c>
      <c r="M338" s="8" t="s">
        <v>59</v>
      </c>
      <c r="N338" s="8" t="s">
        <v>28</v>
      </c>
      <c r="O338" s="8" t="s">
        <v>26</v>
      </c>
      <c r="P338" s="8" t="s">
        <v>26</v>
      </c>
      <c r="Q338" s="10">
        <v>16</v>
      </c>
      <c r="R338" s="8" t="s">
        <v>46</v>
      </c>
      <c r="S338" s="8" t="s">
        <v>50</v>
      </c>
    </row>
    <row r="339" spans="1:19" x14ac:dyDescent="0.25">
      <c r="A339" s="18">
        <v>338</v>
      </c>
      <c r="B339" s="18">
        <v>32</v>
      </c>
      <c r="C339" s="8" t="s">
        <v>19</v>
      </c>
      <c r="D339" s="8" t="s">
        <v>31</v>
      </c>
      <c r="E339" s="8" t="s">
        <v>21</v>
      </c>
      <c r="F339" s="19">
        <v>59</v>
      </c>
      <c r="G339" s="8" t="s">
        <v>130</v>
      </c>
      <c r="H339" s="8" t="s">
        <v>45</v>
      </c>
      <c r="I339" s="8" t="s">
        <v>109</v>
      </c>
      <c r="J339" s="8" t="s">
        <v>25</v>
      </c>
      <c r="K339" s="20">
        <v>4.3</v>
      </c>
      <c r="L339" s="8" t="s">
        <v>26</v>
      </c>
      <c r="M339" s="8" t="s">
        <v>35</v>
      </c>
      <c r="N339" s="8" t="s">
        <v>72</v>
      </c>
      <c r="O339" s="8" t="s">
        <v>26</v>
      </c>
      <c r="P339" s="8" t="s">
        <v>26</v>
      </c>
      <c r="Q339" s="10">
        <v>16</v>
      </c>
      <c r="R339" s="8" t="s">
        <v>34</v>
      </c>
      <c r="S339" s="8" t="s">
        <v>50</v>
      </c>
    </row>
    <row r="340" spans="1:19" x14ac:dyDescent="0.25">
      <c r="A340" s="18">
        <v>339</v>
      </c>
      <c r="B340" s="18">
        <v>69</v>
      </c>
      <c r="C340" s="8" t="s">
        <v>19</v>
      </c>
      <c r="D340" s="8" t="s">
        <v>104</v>
      </c>
      <c r="E340" s="8" t="s">
        <v>21</v>
      </c>
      <c r="F340" s="19">
        <v>79</v>
      </c>
      <c r="G340" s="8" t="s">
        <v>37</v>
      </c>
      <c r="H340" s="8" t="s">
        <v>45</v>
      </c>
      <c r="I340" s="8" t="s">
        <v>67</v>
      </c>
      <c r="J340" s="8" t="s">
        <v>25</v>
      </c>
      <c r="K340" s="20">
        <v>3.5</v>
      </c>
      <c r="L340" s="8" t="s">
        <v>26</v>
      </c>
      <c r="M340" s="8" t="s">
        <v>29</v>
      </c>
      <c r="N340" s="8" t="s">
        <v>28</v>
      </c>
      <c r="O340" s="8" t="s">
        <v>26</v>
      </c>
      <c r="P340" s="8" t="s">
        <v>26</v>
      </c>
      <c r="Q340" s="10">
        <v>16</v>
      </c>
      <c r="R340" s="8" t="s">
        <v>35</v>
      </c>
      <c r="S340" s="8" t="s">
        <v>41</v>
      </c>
    </row>
    <row r="341" spans="1:19" x14ac:dyDescent="0.25">
      <c r="A341" s="18">
        <v>340</v>
      </c>
      <c r="B341" s="18">
        <v>40</v>
      </c>
      <c r="C341" s="8" t="s">
        <v>19</v>
      </c>
      <c r="D341" s="8" t="s">
        <v>61</v>
      </c>
      <c r="E341" s="8" t="s">
        <v>21</v>
      </c>
      <c r="F341" s="19">
        <v>33</v>
      </c>
      <c r="G341" s="8" t="s">
        <v>138</v>
      </c>
      <c r="H341" s="8" t="s">
        <v>45</v>
      </c>
      <c r="I341" s="8" t="s">
        <v>86</v>
      </c>
      <c r="J341" s="8" t="s">
        <v>39</v>
      </c>
      <c r="K341" s="20">
        <v>3.8</v>
      </c>
      <c r="L341" s="8" t="s">
        <v>26</v>
      </c>
      <c r="M341" s="8" t="s">
        <v>27</v>
      </c>
      <c r="N341" s="8" t="s">
        <v>72</v>
      </c>
      <c r="O341" s="8" t="s">
        <v>26</v>
      </c>
      <c r="P341" s="8" t="s">
        <v>26</v>
      </c>
      <c r="Q341" s="10">
        <v>21</v>
      </c>
      <c r="R341" s="8" t="s">
        <v>27</v>
      </c>
      <c r="S341" s="8" t="s">
        <v>97</v>
      </c>
    </row>
    <row r="342" spans="1:19" x14ac:dyDescent="0.25">
      <c r="A342" s="18">
        <v>341</v>
      </c>
      <c r="B342" s="18">
        <v>40</v>
      </c>
      <c r="C342" s="8" t="s">
        <v>19</v>
      </c>
      <c r="D342" s="8" t="s">
        <v>61</v>
      </c>
      <c r="E342" s="8" t="s">
        <v>21</v>
      </c>
      <c r="F342" s="19">
        <v>47</v>
      </c>
      <c r="G342" s="8" t="s">
        <v>127</v>
      </c>
      <c r="H342" s="8" t="s">
        <v>23</v>
      </c>
      <c r="I342" s="8" t="s">
        <v>144</v>
      </c>
      <c r="J342" s="8" t="s">
        <v>54</v>
      </c>
      <c r="K342" s="20">
        <v>3.5</v>
      </c>
      <c r="L342" s="8" t="s">
        <v>26</v>
      </c>
      <c r="M342" s="8" t="s">
        <v>35</v>
      </c>
      <c r="N342" s="8" t="s">
        <v>28</v>
      </c>
      <c r="O342" s="8" t="s">
        <v>26</v>
      </c>
      <c r="P342" s="8" t="s">
        <v>26</v>
      </c>
      <c r="Q342" s="10">
        <v>39</v>
      </c>
      <c r="R342" s="8" t="s">
        <v>29</v>
      </c>
      <c r="S342" s="8" t="s">
        <v>97</v>
      </c>
    </row>
    <row r="343" spans="1:19" x14ac:dyDescent="0.25">
      <c r="A343" s="18">
        <v>342</v>
      </c>
      <c r="B343" s="18">
        <v>20</v>
      </c>
      <c r="C343" s="8" t="s">
        <v>19</v>
      </c>
      <c r="D343" s="8" t="s">
        <v>124</v>
      </c>
      <c r="E343" s="8" t="s">
        <v>69</v>
      </c>
      <c r="F343" s="19">
        <v>20</v>
      </c>
      <c r="G343" s="8" t="s">
        <v>140</v>
      </c>
      <c r="H343" s="8" t="s">
        <v>38</v>
      </c>
      <c r="I343" s="8" t="s">
        <v>144</v>
      </c>
      <c r="J343" s="8" t="s">
        <v>54</v>
      </c>
      <c r="K343" s="20">
        <v>4.5999999999999996</v>
      </c>
      <c r="L343" s="8" t="s">
        <v>26</v>
      </c>
      <c r="M343" s="8" t="s">
        <v>27</v>
      </c>
      <c r="N343" s="8" t="s">
        <v>76</v>
      </c>
      <c r="O343" s="8" t="s">
        <v>26</v>
      </c>
      <c r="P343" s="8" t="s">
        <v>26</v>
      </c>
      <c r="Q343" s="10">
        <v>40</v>
      </c>
      <c r="R343" s="8" t="s">
        <v>59</v>
      </c>
      <c r="S343" s="8" t="s">
        <v>77</v>
      </c>
    </row>
    <row r="344" spans="1:19" x14ac:dyDescent="0.25">
      <c r="A344" s="18">
        <v>343</v>
      </c>
      <c r="B344" s="18">
        <v>64</v>
      </c>
      <c r="C344" s="8" t="s">
        <v>19</v>
      </c>
      <c r="D344" s="8" t="s">
        <v>64</v>
      </c>
      <c r="E344" s="8" t="s">
        <v>65</v>
      </c>
      <c r="F344" s="19">
        <v>36</v>
      </c>
      <c r="G344" s="8" t="s">
        <v>22</v>
      </c>
      <c r="H344" s="8" t="s">
        <v>45</v>
      </c>
      <c r="I344" s="8" t="s">
        <v>79</v>
      </c>
      <c r="J344" s="8" t="s">
        <v>39</v>
      </c>
      <c r="K344" s="20">
        <v>2.6</v>
      </c>
      <c r="L344" s="8" t="s">
        <v>26</v>
      </c>
      <c r="M344" s="8" t="s">
        <v>34</v>
      </c>
      <c r="N344" s="8" t="s">
        <v>47</v>
      </c>
      <c r="O344" s="8" t="s">
        <v>26</v>
      </c>
      <c r="P344" s="8" t="s">
        <v>26</v>
      </c>
      <c r="Q344" s="10">
        <v>48</v>
      </c>
      <c r="R344" s="8" t="s">
        <v>27</v>
      </c>
      <c r="S344" s="8" t="s">
        <v>97</v>
      </c>
    </row>
    <row r="345" spans="1:19" x14ac:dyDescent="0.25">
      <c r="A345" s="18">
        <v>344</v>
      </c>
      <c r="B345" s="18">
        <v>27</v>
      </c>
      <c r="C345" s="8" t="s">
        <v>19</v>
      </c>
      <c r="D345" s="8" t="s">
        <v>42</v>
      </c>
      <c r="E345" s="8" t="s">
        <v>43</v>
      </c>
      <c r="F345" s="19">
        <v>39</v>
      </c>
      <c r="G345" s="8" t="s">
        <v>145</v>
      </c>
      <c r="H345" s="8" t="s">
        <v>45</v>
      </c>
      <c r="I345" s="8" t="s">
        <v>75</v>
      </c>
      <c r="J345" s="8" t="s">
        <v>54</v>
      </c>
      <c r="K345" s="20">
        <v>4.4000000000000004</v>
      </c>
      <c r="L345" s="8" t="s">
        <v>26</v>
      </c>
      <c r="M345" s="8" t="s">
        <v>35</v>
      </c>
      <c r="N345" s="8" t="s">
        <v>47</v>
      </c>
      <c r="O345" s="8" t="s">
        <v>26</v>
      </c>
      <c r="P345" s="8" t="s">
        <v>26</v>
      </c>
      <c r="Q345" s="10">
        <v>26</v>
      </c>
      <c r="R345" s="8" t="s">
        <v>29</v>
      </c>
      <c r="S345" s="8" t="s">
        <v>88</v>
      </c>
    </row>
    <row r="346" spans="1:19" x14ac:dyDescent="0.25">
      <c r="A346" s="18">
        <v>345</v>
      </c>
      <c r="B346" s="18">
        <v>24</v>
      </c>
      <c r="C346" s="8" t="s">
        <v>19</v>
      </c>
      <c r="D346" s="8" t="s">
        <v>87</v>
      </c>
      <c r="E346" s="8" t="s">
        <v>21</v>
      </c>
      <c r="F346" s="19">
        <v>71</v>
      </c>
      <c r="G346" s="8" t="s">
        <v>141</v>
      </c>
      <c r="H346" s="8" t="s">
        <v>45</v>
      </c>
      <c r="I346" s="8" t="s">
        <v>63</v>
      </c>
      <c r="J346" s="8" t="s">
        <v>25</v>
      </c>
      <c r="K346" s="20">
        <v>4</v>
      </c>
      <c r="L346" s="8" t="s">
        <v>26</v>
      </c>
      <c r="M346" s="8" t="s">
        <v>46</v>
      </c>
      <c r="N346" s="8" t="s">
        <v>55</v>
      </c>
      <c r="O346" s="8" t="s">
        <v>26</v>
      </c>
      <c r="P346" s="8" t="s">
        <v>26</v>
      </c>
      <c r="Q346" s="10">
        <v>46</v>
      </c>
      <c r="R346" s="8" t="s">
        <v>59</v>
      </c>
      <c r="S346" s="8" t="s">
        <v>88</v>
      </c>
    </row>
    <row r="347" spans="1:19" x14ac:dyDescent="0.25">
      <c r="A347" s="18">
        <v>346</v>
      </c>
      <c r="B347" s="18">
        <v>48</v>
      </c>
      <c r="C347" s="8" t="s">
        <v>19</v>
      </c>
      <c r="D347" s="8" t="s">
        <v>73</v>
      </c>
      <c r="E347" s="8" t="s">
        <v>43</v>
      </c>
      <c r="F347" s="19">
        <v>59</v>
      </c>
      <c r="G347" s="8" t="s">
        <v>52</v>
      </c>
      <c r="H347" s="8" t="s">
        <v>38</v>
      </c>
      <c r="I347" s="8" t="s">
        <v>79</v>
      </c>
      <c r="J347" s="8" t="s">
        <v>25</v>
      </c>
      <c r="K347" s="20">
        <v>4.4000000000000004</v>
      </c>
      <c r="L347" s="8" t="s">
        <v>26</v>
      </c>
      <c r="M347" s="8" t="s">
        <v>35</v>
      </c>
      <c r="N347" s="8" t="s">
        <v>47</v>
      </c>
      <c r="O347" s="8" t="s">
        <v>26</v>
      </c>
      <c r="P347" s="8" t="s">
        <v>26</v>
      </c>
      <c r="Q347" s="10">
        <v>27</v>
      </c>
      <c r="R347" s="8" t="s">
        <v>34</v>
      </c>
      <c r="S347" s="8" t="s">
        <v>50</v>
      </c>
    </row>
    <row r="348" spans="1:19" x14ac:dyDescent="0.25">
      <c r="A348" s="18">
        <v>347</v>
      </c>
      <c r="B348" s="18">
        <v>49</v>
      </c>
      <c r="C348" s="8" t="s">
        <v>19</v>
      </c>
      <c r="D348" s="8" t="s">
        <v>36</v>
      </c>
      <c r="E348" s="8" t="s">
        <v>21</v>
      </c>
      <c r="F348" s="19">
        <v>50</v>
      </c>
      <c r="G348" s="8" t="s">
        <v>130</v>
      </c>
      <c r="H348" s="8" t="s">
        <v>23</v>
      </c>
      <c r="I348" s="8" t="s">
        <v>84</v>
      </c>
      <c r="J348" s="8" t="s">
        <v>39</v>
      </c>
      <c r="K348" s="20">
        <v>4.7</v>
      </c>
      <c r="L348" s="8" t="s">
        <v>26</v>
      </c>
      <c r="M348" s="8" t="s">
        <v>27</v>
      </c>
      <c r="N348" s="8" t="s">
        <v>47</v>
      </c>
      <c r="O348" s="8" t="s">
        <v>26</v>
      </c>
      <c r="P348" s="8" t="s">
        <v>26</v>
      </c>
      <c r="Q348" s="10">
        <v>5</v>
      </c>
      <c r="R348" s="8" t="s">
        <v>35</v>
      </c>
      <c r="S348" s="8" t="s">
        <v>41</v>
      </c>
    </row>
    <row r="349" spans="1:19" x14ac:dyDescent="0.25">
      <c r="A349" s="18">
        <v>348</v>
      </c>
      <c r="B349" s="18">
        <v>36</v>
      </c>
      <c r="C349" s="8" t="s">
        <v>19</v>
      </c>
      <c r="D349" s="8" t="s">
        <v>42</v>
      </c>
      <c r="E349" s="8" t="s">
        <v>43</v>
      </c>
      <c r="F349" s="19">
        <v>41</v>
      </c>
      <c r="G349" s="8" t="s">
        <v>48</v>
      </c>
      <c r="H349" s="8" t="s">
        <v>23</v>
      </c>
      <c r="I349" s="8" t="s">
        <v>108</v>
      </c>
      <c r="J349" s="8" t="s">
        <v>58</v>
      </c>
      <c r="K349" s="20">
        <v>3.9</v>
      </c>
      <c r="L349" s="8" t="s">
        <v>26</v>
      </c>
      <c r="M349" s="8" t="s">
        <v>27</v>
      </c>
      <c r="N349" s="8" t="s">
        <v>76</v>
      </c>
      <c r="O349" s="8" t="s">
        <v>26</v>
      </c>
      <c r="P349" s="8" t="s">
        <v>26</v>
      </c>
      <c r="Q349" s="10">
        <v>43</v>
      </c>
      <c r="R349" s="8" t="s">
        <v>46</v>
      </c>
      <c r="S349" s="8" t="s">
        <v>30</v>
      </c>
    </row>
    <row r="350" spans="1:19" x14ac:dyDescent="0.25">
      <c r="A350" s="18">
        <v>349</v>
      </c>
      <c r="B350" s="18">
        <v>56</v>
      </c>
      <c r="C350" s="8" t="s">
        <v>19</v>
      </c>
      <c r="D350" s="8" t="s">
        <v>20</v>
      </c>
      <c r="E350" s="8" t="s">
        <v>21</v>
      </c>
      <c r="F350" s="19">
        <v>59</v>
      </c>
      <c r="G350" s="8" t="s">
        <v>131</v>
      </c>
      <c r="H350" s="8" t="s">
        <v>45</v>
      </c>
      <c r="I350" s="8" t="s">
        <v>118</v>
      </c>
      <c r="J350" s="8" t="s">
        <v>58</v>
      </c>
      <c r="K350" s="20">
        <v>2.7</v>
      </c>
      <c r="L350" s="8" t="s">
        <v>26</v>
      </c>
      <c r="M350" s="8" t="s">
        <v>34</v>
      </c>
      <c r="N350" s="8" t="s">
        <v>40</v>
      </c>
      <c r="O350" s="8" t="s">
        <v>26</v>
      </c>
      <c r="P350" s="8" t="s">
        <v>26</v>
      </c>
      <c r="Q350" s="10">
        <v>17</v>
      </c>
      <c r="R350" s="8" t="s">
        <v>46</v>
      </c>
      <c r="S350" s="8" t="s">
        <v>30</v>
      </c>
    </row>
    <row r="351" spans="1:19" x14ac:dyDescent="0.25">
      <c r="A351" s="18">
        <v>350</v>
      </c>
      <c r="B351" s="18">
        <v>37</v>
      </c>
      <c r="C351" s="8" t="s">
        <v>19</v>
      </c>
      <c r="D351" s="8" t="s">
        <v>124</v>
      </c>
      <c r="E351" s="8" t="s">
        <v>69</v>
      </c>
      <c r="F351" s="19">
        <v>87</v>
      </c>
      <c r="G351" s="8" t="s">
        <v>117</v>
      </c>
      <c r="H351" s="8" t="s">
        <v>45</v>
      </c>
      <c r="I351" s="8" t="s">
        <v>96</v>
      </c>
      <c r="J351" s="8" t="s">
        <v>25</v>
      </c>
      <c r="K351" s="20">
        <v>3.7</v>
      </c>
      <c r="L351" s="8" t="s">
        <v>26</v>
      </c>
      <c r="M351" s="8" t="s">
        <v>35</v>
      </c>
      <c r="N351" s="8" t="s">
        <v>72</v>
      </c>
      <c r="O351" s="8" t="s">
        <v>26</v>
      </c>
      <c r="P351" s="8" t="s">
        <v>26</v>
      </c>
      <c r="Q351" s="10">
        <v>3</v>
      </c>
      <c r="R351" s="8" t="s">
        <v>34</v>
      </c>
      <c r="S351" s="8" t="s">
        <v>77</v>
      </c>
    </row>
    <row r="352" spans="1:19" x14ac:dyDescent="0.25">
      <c r="A352" s="18">
        <v>351</v>
      </c>
      <c r="B352" s="18">
        <v>42</v>
      </c>
      <c r="C352" s="8" t="s">
        <v>19</v>
      </c>
      <c r="D352" s="8" t="s">
        <v>31</v>
      </c>
      <c r="E352" s="8" t="s">
        <v>21</v>
      </c>
      <c r="F352" s="19">
        <v>68</v>
      </c>
      <c r="G352" s="8" t="s">
        <v>22</v>
      </c>
      <c r="H352" s="8" t="s">
        <v>45</v>
      </c>
      <c r="I352" s="8" t="s">
        <v>84</v>
      </c>
      <c r="J352" s="8" t="s">
        <v>39</v>
      </c>
      <c r="K352" s="20">
        <v>2.6</v>
      </c>
      <c r="L352" s="8" t="s">
        <v>26</v>
      </c>
      <c r="M352" s="8" t="s">
        <v>29</v>
      </c>
      <c r="N352" s="8" t="s">
        <v>72</v>
      </c>
      <c r="O352" s="8" t="s">
        <v>26</v>
      </c>
      <c r="P352" s="8" t="s">
        <v>26</v>
      </c>
      <c r="Q352" s="10">
        <v>47</v>
      </c>
      <c r="R352" s="8" t="s">
        <v>34</v>
      </c>
      <c r="S352" s="8" t="s">
        <v>30</v>
      </c>
    </row>
    <row r="353" spans="1:19" x14ac:dyDescent="0.25">
      <c r="A353" s="18">
        <v>352</v>
      </c>
      <c r="B353" s="18">
        <v>28</v>
      </c>
      <c r="C353" s="8" t="s">
        <v>19</v>
      </c>
      <c r="D353" s="8" t="s">
        <v>87</v>
      </c>
      <c r="E353" s="8" t="s">
        <v>21</v>
      </c>
      <c r="F353" s="19">
        <v>90</v>
      </c>
      <c r="G353" s="8" t="s">
        <v>85</v>
      </c>
      <c r="H353" s="8" t="s">
        <v>45</v>
      </c>
      <c r="I353" s="8" t="s">
        <v>86</v>
      </c>
      <c r="J353" s="8" t="s">
        <v>25</v>
      </c>
      <c r="K353" s="20">
        <v>3.9</v>
      </c>
      <c r="L353" s="8" t="s">
        <v>26</v>
      </c>
      <c r="M353" s="8" t="s">
        <v>35</v>
      </c>
      <c r="N353" s="8" t="s">
        <v>55</v>
      </c>
      <c r="O353" s="8" t="s">
        <v>26</v>
      </c>
      <c r="P353" s="8" t="s">
        <v>26</v>
      </c>
      <c r="Q353" s="10">
        <v>24</v>
      </c>
      <c r="R353" s="8" t="s">
        <v>59</v>
      </c>
      <c r="S353" s="8" t="s">
        <v>77</v>
      </c>
    </row>
    <row r="354" spans="1:19" x14ac:dyDescent="0.25">
      <c r="A354" s="18">
        <v>353</v>
      </c>
      <c r="B354" s="18">
        <v>27</v>
      </c>
      <c r="C354" s="8" t="s">
        <v>19</v>
      </c>
      <c r="D354" s="8" t="s">
        <v>36</v>
      </c>
      <c r="E354" s="8" t="s">
        <v>21</v>
      </c>
      <c r="F354" s="19">
        <v>71</v>
      </c>
      <c r="G354" s="8" t="s">
        <v>105</v>
      </c>
      <c r="H354" s="8" t="s">
        <v>92</v>
      </c>
      <c r="I354" s="8" t="s">
        <v>134</v>
      </c>
      <c r="J354" s="8" t="s">
        <v>58</v>
      </c>
      <c r="K354" s="20">
        <v>4.9000000000000004</v>
      </c>
      <c r="L354" s="8" t="s">
        <v>26</v>
      </c>
      <c r="M354" s="8" t="s">
        <v>29</v>
      </c>
      <c r="N354" s="8" t="s">
        <v>47</v>
      </c>
      <c r="O354" s="8" t="s">
        <v>26</v>
      </c>
      <c r="P354" s="8" t="s">
        <v>26</v>
      </c>
      <c r="Q354" s="10">
        <v>12</v>
      </c>
      <c r="R354" s="8" t="s">
        <v>35</v>
      </c>
      <c r="S354" s="8" t="s">
        <v>97</v>
      </c>
    </row>
    <row r="355" spans="1:19" x14ac:dyDescent="0.25">
      <c r="A355" s="18">
        <v>354</v>
      </c>
      <c r="B355" s="18">
        <v>63</v>
      </c>
      <c r="C355" s="8" t="s">
        <v>19</v>
      </c>
      <c r="D355" s="8" t="s">
        <v>51</v>
      </c>
      <c r="E355" s="8" t="s">
        <v>43</v>
      </c>
      <c r="F355" s="19">
        <v>64</v>
      </c>
      <c r="G355" s="8" t="s">
        <v>70</v>
      </c>
      <c r="H355" s="8" t="s">
        <v>23</v>
      </c>
      <c r="I355" s="8" t="s">
        <v>134</v>
      </c>
      <c r="J355" s="8" t="s">
        <v>58</v>
      </c>
      <c r="K355" s="20">
        <v>4.0999999999999996</v>
      </c>
      <c r="L355" s="8" t="s">
        <v>26</v>
      </c>
      <c r="M355" s="8" t="s">
        <v>27</v>
      </c>
      <c r="N355" s="8" t="s">
        <v>76</v>
      </c>
      <c r="O355" s="8" t="s">
        <v>26</v>
      </c>
      <c r="P355" s="8" t="s">
        <v>26</v>
      </c>
      <c r="Q355" s="10">
        <v>35</v>
      </c>
      <c r="R355" s="8" t="s">
        <v>59</v>
      </c>
      <c r="S355" s="8" t="s">
        <v>88</v>
      </c>
    </row>
    <row r="356" spans="1:19" x14ac:dyDescent="0.25">
      <c r="A356" s="18">
        <v>355</v>
      </c>
      <c r="B356" s="18">
        <v>58</v>
      </c>
      <c r="C356" s="8" t="s">
        <v>19</v>
      </c>
      <c r="D356" s="8" t="s">
        <v>106</v>
      </c>
      <c r="E356" s="8" t="s">
        <v>69</v>
      </c>
      <c r="F356" s="19">
        <v>76</v>
      </c>
      <c r="G356" s="8" t="s">
        <v>138</v>
      </c>
      <c r="H356" s="8" t="s">
        <v>38</v>
      </c>
      <c r="I356" s="8" t="s">
        <v>79</v>
      </c>
      <c r="J356" s="8" t="s">
        <v>58</v>
      </c>
      <c r="K356" s="20">
        <v>3</v>
      </c>
      <c r="L356" s="8" t="s">
        <v>26</v>
      </c>
      <c r="M356" s="8" t="s">
        <v>46</v>
      </c>
      <c r="N356" s="8" t="s">
        <v>40</v>
      </c>
      <c r="O356" s="8" t="s">
        <v>26</v>
      </c>
      <c r="P356" s="8" t="s">
        <v>26</v>
      </c>
      <c r="Q356" s="10">
        <v>42</v>
      </c>
      <c r="R356" s="8" t="s">
        <v>29</v>
      </c>
      <c r="S356" s="8" t="s">
        <v>41</v>
      </c>
    </row>
    <row r="357" spans="1:19" x14ac:dyDescent="0.25">
      <c r="A357" s="18">
        <v>356</v>
      </c>
      <c r="B357" s="18">
        <v>37</v>
      </c>
      <c r="C357" s="8" t="s">
        <v>19</v>
      </c>
      <c r="D357" s="8" t="s">
        <v>106</v>
      </c>
      <c r="E357" s="8" t="s">
        <v>69</v>
      </c>
      <c r="F357" s="19">
        <v>42</v>
      </c>
      <c r="G357" s="8" t="s">
        <v>48</v>
      </c>
      <c r="H357" s="8" t="s">
        <v>92</v>
      </c>
      <c r="I357" s="8" t="s">
        <v>136</v>
      </c>
      <c r="J357" s="8" t="s">
        <v>58</v>
      </c>
      <c r="K357" s="20">
        <v>4.0999999999999996</v>
      </c>
      <c r="L357" s="8" t="s">
        <v>26</v>
      </c>
      <c r="M357" s="8" t="s">
        <v>27</v>
      </c>
      <c r="N357" s="8" t="s">
        <v>72</v>
      </c>
      <c r="O357" s="8" t="s">
        <v>26</v>
      </c>
      <c r="P357" s="8" t="s">
        <v>26</v>
      </c>
      <c r="Q357" s="10">
        <v>1</v>
      </c>
      <c r="R357" s="8" t="s">
        <v>46</v>
      </c>
      <c r="S357" s="8" t="s">
        <v>97</v>
      </c>
    </row>
    <row r="358" spans="1:19" x14ac:dyDescent="0.25">
      <c r="A358" s="18">
        <v>357</v>
      </c>
      <c r="B358" s="18">
        <v>56</v>
      </c>
      <c r="C358" s="8" t="s">
        <v>19</v>
      </c>
      <c r="D358" s="8" t="s">
        <v>95</v>
      </c>
      <c r="E358" s="8" t="s">
        <v>21</v>
      </c>
      <c r="F358" s="19">
        <v>80</v>
      </c>
      <c r="G358" s="8" t="s">
        <v>107</v>
      </c>
      <c r="H358" s="8" t="s">
        <v>23</v>
      </c>
      <c r="I358" s="8" t="s">
        <v>94</v>
      </c>
      <c r="J358" s="8" t="s">
        <v>39</v>
      </c>
      <c r="K358" s="20">
        <v>3.8</v>
      </c>
      <c r="L358" s="8" t="s">
        <v>26</v>
      </c>
      <c r="M358" s="8" t="s">
        <v>59</v>
      </c>
      <c r="N358" s="8" t="s">
        <v>55</v>
      </c>
      <c r="O358" s="8" t="s">
        <v>26</v>
      </c>
      <c r="P358" s="8" t="s">
        <v>26</v>
      </c>
      <c r="Q358" s="10">
        <v>27</v>
      </c>
      <c r="R358" s="8" t="s">
        <v>35</v>
      </c>
      <c r="S358" s="8" t="s">
        <v>41</v>
      </c>
    </row>
    <row r="359" spans="1:19" x14ac:dyDescent="0.25">
      <c r="A359" s="18">
        <v>358</v>
      </c>
      <c r="B359" s="18">
        <v>18</v>
      </c>
      <c r="C359" s="8" t="s">
        <v>19</v>
      </c>
      <c r="D359" s="8" t="s">
        <v>133</v>
      </c>
      <c r="E359" s="8" t="s">
        <v>69</v>
      </c>
      <c r="F359" s="19">
        <v>56</v>
      </c>
      <c r="G359" s="8" t="s">
        <v>74</v>
      </c>
      <c r="H359" s="8" t="s">
        <v>45</v>
      </c>
      <c r="I359" s="8" t="s">
        <v>79</v>
      </c>
      <c r="J359" s="8" t="s">
        <v>39</v>
      </c>
      <c r="K359" s="20">
        <v>4</v>
      </c>
      <c r="L359" s="8" t="s">
        <v>26</v>
      </c>
      <c r="M359" s="8" t="s">
        <v>34</v>
      </c>
      <c r="N359" s="8" t="s">
        <v>55</v>
      </c>
      <c r="O359" s="8" t="s">
        <v>26</v>
      </c>
      <c r="P359" s="8" t="s">
        <v>26</v>
      </c>
      <c r="Q359" s="10">
        <v>16</v>
      </c>
      <c r="R359" s="8" t="s">
        <v>27</v>
      </c>
      <c r="S359" s="8" t="s">
        <v>77</v>
      </c>
    </row>
    <row r="360" spans="1:19" x14ac:dyDescent="0.25">
      <c r="A360" s="18">
        <v>359</v>
      </c>
      <c r="B360" s="18">
        <v>48</v>
      </c>
      <c r="C360" s="8" t="s">
        <v>19</v>
      </c>
      <c r="D360" s="8" t="s">
        <v>124</v>
      </c>
      <c r="E360" s="8" t="s">
        <v>69</v>
      </c>
      <c r="F360" s="19">
        <v>25</v>
      </c>
      <c r="G360" s="8" t="s">
        <v>148</v>
      </c>
      <c r="H360" s="8" t="s">
        <v>92</v>
      </c>
      <c r="I360" s="8" t="s">
        <v>136</v>
      </c>
      <c r="J360" s="8" t="s">
        <v>54</v>
      </c>
      <c r="K360" s="20">
        <v>3.6</v>
      </c>
      <c r="L360" s="8" t="s">
        <v>26</v>
      </c>
      <c r="M360" s="8" t="s">
        <v>59</v>
      </c>
      <c r="N360" s="8" t="s">
        <v>28</v>
      </c>
      <c r="O360" s="8" t="s">
        <v>26</v>
      </c>
      <c r="P360" s="8" t="s">
        <v>26</v>
      </c>
      <c r="Q360" s="10">
        <v>36</v>
      </c>
      <c r="R360" s="8" t="s">
        <v>27</v>
      </c>
      <c r="S360" s="8" t="s">
        <v>97</v>
      </c>
    </row>
    <row r="361" spans="1:19" x14ac:dyDescent="0.25">
      <c r="A361" s="18">
        <v>360</v>
      </c>
      <c r="B361" s="18">
        <v>31</v>
      </c>
      <c r="C361" s="8" t="s">
        <v>19</v>
      </c>
      <c r="D361" s="8" t="s">
        <v>51</v>
      </c>
      <c r="E361" s="8" t="s">
        <v>43</v>
      </c>
      <c r="F361" s="19">
        <v>74</v>
      </c>
      <c r="G361" s="8" t="s">
        <v>142</v>
      </c>
      <c r="H361" s="8" t="s">
        <v>45</v>
      </c>
      <c r="I361" s="8" t="s">
        <v>79</v>
      </c>
      <c r="J361" s="8" t="s">
        <v>25</v>
      </c>
      <c r="K361" s="20">
        <v>3</v>
      </c>
      <c r="L361" s="8" t="s">
        <v>26</v>
      </c>
      <c r="M361" s="8" t="s">
        <v>59</v>
      </c>
      <c r="N361" s="8" t="s">
        <v>76</v>
      </c>
      <c r="O361" s="8" t="s">
        <v>26</v>
      </c>
      <c r="P361" s="8" t="s">
        <v>26</v>
      </c>
      <c r="Q361" s="10">
        <v>30</v>
      </c>
      <c r="R361" s="8" t="s">
        <v>27</v>
      </c>
      <c r="S361" s="8" t="s">
        <v>97</v>
      </c>
    </row>
    <row r="362" spans="1:19" x14ac:dyDescent="0.25">
      <c r="A362" s="18">
        <v>361</v>
      </c>
      <c r="B362" s="18">
        <v>51</v>
      </c>
      <c r="C362" s="8" t="s">
        <v>19</v>
      </c>
      <c r="D362" s="8" t="s">
        <v>95</v>
      </c>
      <c r="E362" s="8" t="s">
        <v>21</v>
      </c>
      <c r="F362" s="19">
        <v>30</v>
      </c>
      <c r="G362" s="8" t="s">
        <v>44</v>
      </c>
      <c r="H362" s="8" t="s">
        <v>45</v>
      </c>
      <c r="I362" s="8" t="s">
        <v>86</v>
      </c>
      <c r="J362" s="8" t="s">
        <v>54</v>
      </c>
      <c r="K362" s="20">
        <v>3</v>
      </c>
      <c r="L362" s="8" t="s">
        <v>26</v>
      </c>
      <c r="M362" s="8" t="s">
        <v>34</v>
      </c>
      <c r="N362" s="8" t="s">
        <v>55</v>
      </c>
      <c r="O362" s="8" t="s">
        <v>26</v>
      </c>
      <c r="P362" s="8" t="s">
        <v>26</v>
      </c>
      <c r="Q362" s="10">
        <v>18</v>
      </c>
      <c r="R362" s="8" t="s">
        <v>59</v>
      </c>
      <c r="S362" s="8" t="s">
        <v>30</v>
      </c>
    </row>
    <row r="363" spans="1:19" x14ac:dyDescent="0.25">
      <c r="A363" s="18">
        <v>362</v>
      </c>
      <c r="B363" s="18">
        <v>65</v>
      </c>
      <c r="C363" s="8" t="s">
        <v>19</v>
      </c>
      <c r="D363" s="8" t="s">
        <v>113</v>
      </c>
      <c r="E363" s="8" t="s">
        <v>21</v>
      </c>
      <c r="F363" s="19">
        <v>96</v>
      </c>
      <c r="G363" s="8" t="s">
        <v>107</v>
      </c>
      <c r="H363" s="8" t="s">
        <v>45</v>
      </c>
      <c r="I363" s="8" t="s">
        <v>53</v>
      </c>
      <c r="J363" s="8" t="s">
        <v>39</v>
      </c>
      <c r="K363" s="20">
        <v>2.6</v>
      </c>
      <c r="L363" s="8" t="s">
        <v>26</v>
      </c>
      <c r="M363" s="8" t="s">
        <v>34</v>
      </c>
      <c r="N363" s="8" t="s">
        <v>40</v>
      </c>
      <c r="O363" s="8" t="s">
        <v>26</v>
      </c>
      <c r="P363" s="8" t="s">
        <v>26</v>
      </c>
      <c r="Q363" s="10">
        <v>45</v>
      </c>
      <c r="R363" s="8" t="s">
        <v>35</v>
      </c>
      <c r="S363" s="8" t="s">
        <v>50</v>
      </c>
    </row>
    <row r="364" spans="1:19" x14ac:dyDescent="0.25">
      <c r="A364" s="18">
        <v>363</v>
      </c>
      <c r="B364" s="18">
        <v>53</v>
      </c>
      <c r="C364" s="8" t="s">
        <v>19</v>
      </c>
      <c r="D364" s="8" t="s">
        <v>51</v>
      </c>
      <c r="E364" s="8" t="s">
        <v>43</v>
      </c>
      <c r="F364" s="19">
        <v>64</v>
      </c>
      <c r="G364" s="8" t="s">
        <v>105</v>
      </c>
      <c r="H364" s="8" t="s">
        <v>45</v>
      </c>
      <c r="I364" s="8" t="s">
        <v>63</v>
      </c>
      <c r="J364" s="8" t="s">
        <v>58</v>
      </c>
      <c r="K364" s="20">
        <v>3.4</v>
      </c>
      <c r="L364" s="8" t="s">
        <v>26</v>
      </c>
      <c r="M364" s="8" t="s">
        <v>35</v>
      </c>
      <c r="N364" s="8" t="s">
        <v>40</v>
      </c>
      <c r="O364" s="8" t="s">
        <v>26</v>
      </c>
      <c r="P364" s="8" t="s">
        <v>26</v>
      </c>
      <c r="Q364" s="10">
        <v>1</v>
      </c>
      <c r="R364" s="8" t="s">
        <v>29</v>
      </c>
      <c r="S364" s="8" t="s">
        <v>30</v>
      </c>
    </row>
    <row r="365" spans="1:19" x14ac:dyDescent="0.25">
      <c r="A365" s="18">
        <v>364</v>
      </c>
      <c r="B365" s="18">
        <v>55</v>
      </c>
      <c r="C365" s="8" t="s">
        <v>19</v>
      </c>
      <c r="D365" s="8" t="s">
        <v>61</v>
      </c>
      <c r="E365" s="8" t="s">
        <v>21</v>
      </c>
      <c r="F365" s="19">
        <v>88</v>
      </c>
      <c r="G365" s="8" t="s">
        <v>103</v>
      </c>
      <c r="H365" s="8" t="s">
        <v>23</v>
      </c>
      <c r="I365" s="8" t="s">
        <v>134</v>
      </c>
      <c r="J365" s="8" t="s">
        <v>25</v>
      </c>
      <c r="K365" s="20">
        <v>3.1</v>
      </c>
      <c r="L365" s="8" t="s">
        <v>26</v>
      </c>
      <c r="M365" s="8" t="s">
        <v>35</v>
      </c>
      <c r="N365" s="8" t="s">
        <v>40</v>
      </c>
      <c r="O365" s="8" t="s">
        <v>26</v>
      </c>
      <c r="P365" s="8" t="s">
        <v>26</v>
      </c>
      <c r="Q365" s="10">
        <v>42</v>
      </c>
      <c r="R365" s="8" t="s">
        <v>34</v>
      </c>
      <c r="S365" s="8" t="s">
        <v>30</v>
      </c>
    </row>
    <row r="366" spans="1:19" x14ac:dyDescent="0.25">
      <c r="A366" s="18">
        <v>365</v>
      </c>
      <c r="B366" s="18">
        <v>62</v>
      </c>
      <c r="C366" s="8" t="s">
        <v>19</v>
      </c>
      <c r="D366" s="8" t="s">
        <v>73</v>
      </c>
      <c r="E366" s="8" t="s">
        <v>43</v>
      </c>
      <c r="F366" s="19">
        <v>88</v>
      </c>
      <c r="G366" s="8" t="s">
        <v>114</v>
      </c>
      <c r="H366" s="8" t="s">
        <v>23</v>
      </c>
      <c r="I366" s="8" t="s">
        <v>63</v>
      </c>
      <c r="J366" s="8" t="s">
        <v>54</v>
      </c>
      <c r="K366" s="20">
        <v>3</v>
      </c>
      <c r="L366" s="8" t="s">
        <v>26</v>
      </c>
      <c r="M366" s="8" t="s">
        <v>59</v>
      </c>
      <c r="N366" s="8" t="s">
        <v>40</v>
      </c>
      <c r="O366" s="8" t="s">
        <v>26</v>
      </c>
      <c r="P366" s="8" t="s">
        <v>26</v>
      </c>
      <c r="Q366" s="10">
        <v>7</v>
      </c>
      <c r="R366" s="8" t="s">
        <v>29</v>
      </c>
      <c r="S366" s="8" t="s">
        <v>97</v>
      </c>
    </row>
    <row r="367" spans="1:19" x14ac:dyDescent="0.25">
      <c r="A367" s="18">
        <v>366</v>
      </c>
      <c r="B367" s="18">
        <v>55</v>
      </c>
      <c r="C367" s="8" t="s">
        <v>19</v>
      </c>
      <c r="D367" s="8" t="s">
        <v>143</v>
      </c>
      <c r="E367" s="8" t="s">
        <v>69</v>
      </c>
      <c r="F367" s="19">
        <v>88</v>
      </c>
      <c r="G367" s="8" t="s">
        <v>66</v>
      </c>
      <c r="H367" s="8" t="s">
        <v>92</v>
      </c>
      <c r="I367" s="8" t="s">
        <v>24</v>
      </c>
      <c r="J367" s="8" t="s">
        <v>54</v>
      </c>
      <c r="K367" s="20">
        <v>3.7</v>
      </c>
      <c r="L367" s="8" t="s">
        <v>26</v>
      </c>
      <c r="M367" s="8" t="s">
        <v>46</v>
      </c>
      <c r="N367" s="8" t="s">
        <v>55</v>
      </c>
      <c r="O367" s="8" t="s">
        <v>26</v>
      </c>
      <c r="P367" s="8" t="s">
        <v>26</v>
      </c>
      <c r="Q367" s="10">
        <v>50</v>
      </c>
      <c r="R367" s="8" t="s">
        <v>46</v>
      </c>
      <c r="S367" s="8" t="s">
        <v>60</v>
      </c>
    </row>
    <row r="368" spans="1:19" x14ac:dyDescent="0.25">
      <c r="A368" s="18">
        <v>367</v>
      </c>
      <c r="B368" s="18">
        <v>64</v>
      </c>
      <c r="C368" s="8" t="s">
        <v>19</v>
      </c>
      <c r="D368" s="8" t="s">
        <v>125</v>
      </c>
      <c r="E368" s="8" t="s">
        <v>21</v>
      </c>
      <c r="F368" s="19">
        <v>36</v>
      </c>
      <c r="G368" s="8" t="s">
        <v>145</v>
      </c>
      <c r="H368" s="8" t="s">
        <v>45</v>
      </c>
      <c r="I368" s="8" t="s">
        <v>49</v>
      </c>
      <c r="J368" s="8" t="s">
        <v>39</v>
      </c>
      <c r="K368" s="20">
        <v>3.5</v>
      </c>
      <c r="L368" s="8" t="s">
        <v>26</v>
      </c>
      <c r="M368" s="8" t="s">
        <v>34</v>
      </c>
      <c r="N368" s="8" t="s">
        <v>76</v>
      </c>
      <c r="O368" s="8" t="s">
        <v>26</v>
      </c>
      <c r="P368" s="8" t="s">
        <v>26</v>
      </c>
      <c r="Q368" s="10">
        <v>37</v>
      </c>
      <c r="R368" s="8" t="s">
        <v>29</v>
      </c>
      <c r="S368" s="8" t="s">
        <v>30</v>
      </c>
    </row>
    <row r="369" spans="1:19" x14ac:dyDescent="0.25">
      <c r="A369" s="18">
        <v>368</v>
      </c>
      <c r="B369" s="18">
        <v>52</v>
      </c>
      <c r="C369" s="8" t="s">
        <v>19</v>
      </c>
      <c r="D369" s="8" t="s">
        <v>82</v>
      </c>
      <c r="E369" s="8" t="s">
        <v>21</v>
      </c>
      <c r="F369" s="19">
        <v>40</v>
      </c>
      <c r="G369" s="8" t="s">
        <v>122</v>
      </c>
      <c r="H369" s="8" t="s">
        <v>92</v>
      </c>
      <c r="I369" s="8" t="s">
        <v>109</v>
      </c>
      <c r="J369" s="8" t="s">
        <v>39</v>
      </c>
      <c r="K369" s="20">
        <v>2.8</v>
      </c>
      <c r="L369" s="8" t="s">
        <v>26</v>
      </c>
      <c r="M369" s="8" t="s">
        <v>27</v>
      </c>
      <c r="N369" s="8" t="s">
        <v>76</v>
      </c>
      <c r="O369" s="8" t="s">
        <v>26</v>
      </c>
      <c r="P369" s="8" t="s">
        <v>26</v>
      </c>
      <c r="Q369" s="10">
        <v>18</v>
      </c>
      <c r="R369" s="8" t="s">
        <v>34</v>
      </c>
      <c r="S369" s="8" t="s">
        <v>88</v>
      </c>
    </row>
    <row r="370" spans="1:19" x14ac:dyDescent="0.25">
      <c r="A370" s="18">
        <v>369</v>
      </c>
      <c r="B370" s="18">
        <v>24</v>
      </c>
      <c r="C370" s="8" t="s">
        <v>19</v>
      </c>
      <c r="D370" s="8" t="s">
        <v>68</v>
      </c>
      <c r="E370" s="8" t="s">
        <v>69</v>
      </c>
      <c r="F370" s="19">
        <v>39</v>
      </c>
      <c r="G370" s="8" t="s">
        <v>101</v>
      </c>
      <c r="H370" s="8" t="s">
        <v>45</v>
      </c>
      <c r="I370" s="8" t="s">
        <v>63</v>
      </c>
      <c r="J370" s="8" t="s">
        <v>39</v>
      </c>
      <c r="K370" s="20">
        <v>4.5</v>
      </c>
      <c r="L370" s="8" t="s">
        <v>26</v>
      </c>
      <c r="M370" s="8" t="s">
        <v>29</v>
      </c>
      <c r="N370" s="8" t="s">
        <v>55</v>
      </c>
      <c r="O370" s="8" t="s">
        <v>26</v>
      </c>
      <c r="P370" s="8" t="s">
        <v>26</v>
      </c>
      <c r="Q370" s="10">
        <v>29</v>
      </c>
      <c r="R370" s="8" t="s">
        <v>35</v>
      </c>
      <c r="S370" s="8" t="s">
        <v>88</v>
      </c>
    </row>
    <row r="371" spans="1:19" x14ac:dyDescent="0.25">
      <c r="A371" s="18">
        <v>370</v>
      </c>
      <c r="B371" s="18">
        <v>38</v>
      </c>
      <c r="C371" s="8" t="s">
        <v>19</v>
      </c>
      <c r="D371" s="8" t="s">
        <v>133</v>
      </c>
      <c r="E371" s="8" t="s">
        <v>69</v>
      </c>
      <c r="F371" s="19">
        <v>40</v>
      </c>
      <c r="G371" s="8" t="s">
        <v>150</v>
      </c>
      <c r="H371" s="8" t="s">
        <v>45</v>
      </c>
      <c r="I371" s="8" t="s">
        <v>67</v>
      </c>
      <c r="J371" s="8" t="s">
        <v>54</v>
      </c>
      <c r="K371" s="20">
        <v>3.3</v>
      </c>
      <c r="L371" s="8" t="s">
        <v>26</v>
      </c>
      <c r="M371" s="8" t="s">
        <v>35</v>
      </c>
      <c r="N371" s="8" t="s">
        <v>76</v>
      </c>
      <c r="O371" s="8" t="s">
        <v>26</v>
      </c>
      <c r="P371" s="8" t="s">
        <v>26</v>
      </c>
      <c r="Q371" s="10">
        <v>45</v>
      </c>
      <c r="R371" s="8" t="s">
        <v>46</v>
      </c>
      <c r="S371" s="8" t="s">
        <v>60</v>
      </c>
    </row>
    <row r="372" spans="1:19" x14ac:dyDescent="0.25">
      <c r="A372" s="18">
        <v>371</v>
      </c>
      <c r="B372" s="18">
        <v>59</v>
      </c>
      <c r="C372" s="8" t="s">
        <v>19</v>
      </c>
      <c r="D372" s="8" t="s">
        <v>119</v>
      </c>
      <c r="E372" s="8" t="s">
        <v>69</v>
      </c>
      <c r="F372" s="19">
        <v>34</v>
      </c>
      <c r="G372" s="8" t="s">
        <v>48</v>
      </c>
      <c r="H372" s="8" t="s">
        <v>45</v>
      </c>
      <c r="I372" s="8" t="s">
        <v>79</v>
      </c>
      <c r="J372" s="8" t="s">
        <v>25</v>
      </c>
      <c r="K372" s="20">
        <v>3.4</v>
      </c>
      <c r="L372" s="8" t="s">
        <v>26</v>
      </c>
      <c r="M372" s="8" t="s">
        <v>27</v>
      </c>
      <c r="N372" s="8" t="s">
        <v>28</v>
      </c>
      <c r="O372" s="8" t="s">
        <v>26</v>
      </c>
      <c r="P372" s="8" t="s">
        <v>26</v>
      </c>
      <c r="Q372" s="10">
        <v>13</v>
      </c>
      <c r="R372" s="8" t="s">
        <v>46</v>
      </c>
      <c r="S372" s="8" t="s">
        <v>41</v>
      </c>
    </row>
    <row r="373" spans="1:19" x14ac:dyDescent="0.25">
      <c r="A373" s="18">
        <v>372</v>
      </c>
      <c r="B373" s="18">
        <v>27</v>
      </c>
      <c r="C373" s="8" t="s">
        <v>19</v>
      </c>
      <c r="D373" s="8" t="s">
        <v>51</v>
      </c>
      <c r="E373" s="8" t="s">
        <v>43</v>
      </c>
      <c r="F373" s="19">
        <v>83</v>
      </c>
      <c r="G373" s="8" t="s">
        <v>98</v>
      </c>
      <c r="H373" s="8" t="s">
        <v>38</v>
      </c>
      <c r="I373" s="8" t="s">
        <v>71</v>
      </c>
      <c r="J373" s="8" t="s">
        <v>25</v>
      </c>
      <c r="K373" s="20">
        <v>3.2</v>
      </c>
      <c r="L373" s="8" t="s">
        <v>26</v>
      </c>
      <c r="M373" s="8" t="s">
        <v>34</v>
      </c>
      <c r="N373" s="8" t="s">
        <v>72</v>
      </c>
      <c r="O373" s="8" t="s">
        <v>26</v>
      </c>
      <c r="P373" s="8" t="s">
        <v>26</v>
      </c>
      <c r="Q373" s="10">
        <v>47</v>
      </c>
      <c r="R373" s="8" t="s">
        <v>46</v>
      </c>
      <c r="S373" s="8" t="s">
        <v>88</v>
      </c>
    </row>
    <row r="374" spans="1:19" x14ac:dyDescent="0.25">
      <c r="A374" s="18">
        <v>373</v>
      </c>
      <c r="B374" s="18">
        <v>24</v>
      </c>
      <c r="C374" s="8" t="s">
        <v>19</v>
      </c>
      <c r="D374" s="8" t="s">
        <v>31</v>
      </c>
      <c r="E374" s="8" t="s">
        <v>21</v>
      </c>
      <c r="F374" s="19">
        <v>85</v>
      </c>
      <c r="G374" s="8" t="s">
        <v>138</v>
      </c>
      <c r="H374" s="8" t="s">
        <v>23</v>
      </c>
      <c r="I374" s="8" t="s">
        <v>121</v>
      </c>
      <c r="J374" s="8" t="s">
        <v>54</v>
      </c>
      <c r="K374" s="20">
        <v>3.7</v>
      </c>
      <c r="L374" s="8" t="s">
        <v>26</v>
      </c>
      <c r="M374" s="8" t="s">
        <v>27</v>
      </c>
      <c r="N374" s="8" t="s">
        <v>55</v>
      </c>
      <c r="O374" s="8" t="s">
        <v>26</v>
      </c>
      <c r="P374" s="8" t="s">
        <v>26</v>
      </c>
      <c r="Q374" s="10">
        <v>7</v>
      </c>
      <c r="R374" s="8" t="s">
        <v>59</v>
      </c>
      <c r="S374" s="8" t="s">
        <v>41</v>
      </c>
    </row>
    <row r="375" spans="1:19" x14ac:dyDescent="0.25">
      <c r="A375" s="18">
        <v>374</v>
      </c>
      <c r="B375" s="18">
        <v>23</v>
      </c>
      <c r="C375" s="8" t="s">
        <v>19</v>
      </c>
      <c r="D375" s="8" t="s">
        <v>64</v>
      </c>
      <c r="E375" s="8" t="s">
        <v>65</v>
      </c>
      <c r="F375" s="19">
        <v>27</v>
      </c>
      <c r="G375" s="8" t="s">
        <v>114</v>
      </c>
      <c r="H375" s="8" t="s">
        <v>23</v>
      </c>
      <c r="I375" s="8" t="s">
        <v>53</v>
      </c>
      <c r="J375" s="8" t="s">
        <v>54</v>
      </c>
      <c r="K375" s="20">
        <v>4.5999999999999996</v>
      </c>
      <c r="L375" s="8" t="s">
        <v>26</v>
      </c>
      <c r="M375" s="8" t="s">
        <v>34</v>
      </c>
      <c r="N375" s="8" t="s">
        <v>28</v>
      </c>
      <c r="O375" s="8" t="s">
        <v>26</v>
      </c>
      <c r="P375" s="8" t="s">
        <v>26</v>
      </c>
      <c r="Q375" s="10">
        <v>11</v>
      </c>
      <c r="R375" s="8" t="s">
        <v>29</v>
      </c>
      <c r="S375" s="8" t="s">
        <v>77</v>
      </c>
    </row>
    <row r="376" spans="1:19" x14ac:dyDescent="0.25">
      <c r="A376" s="18">
        <v>375</v>
      </c>
      <c r="B376" s="18">
        <v>69</v>
      </c>
      <c r="C376" s="8" t="s">
        <v>19</v>
      </c>
      <c r="D376" s="8" t="s">
        <v>106</v>
      </c>
      <c r="E376" s="8" t="s">
        <v>69</v>
      </c>
      <c r="F376" s="19">
        <v>78</v>
      </c>
      <c r="G376" s="8" t="s">
        <v>123</v>
      </c>
      <c r="H376" s="8" t="s">
        <v>38</v>
      </c>
      <c r="I376" s="8" t="s">
        <v>75</v>
      </c>
      <c r="J376" s="8" t="s">
        <v>39</v>
      </c>
      <c r="K376" s="20">
        <v>5</v>
      </c>
      <c r="L376" s="8" t="s">
        <v>26</v>
      </c>
      <c r="M376" s="8" t="s">
        <v>34</v>
      </c>
      <c r="N376" s="8" t="s">
        <v>76</v>
      </c>
      <c r="O376" s="8" t="s">
        <v>26</v>
      </c>
      <c r="P376" s="8" t="s">
        <v>26</v>
      </c>
      <c r="Q376" s="10">
        <v>39</v>
      </c>
      <c r="R376" s="8" t="s">
        <v>34</v>
      </c>
      <c r="S376" s="8" t="s">
        <v>88</v>
      </c>
    </row>
    <row r="377" spans="1:19" x14ac:dyDescent="0.25">
      <c r="A377" s="18">
        <v>376</v>
      </c>
      <c r="B377" s="18">
        <v>59</v>
      </c>
      <c r="C377" s="8" t="s">
        <v>19</v>
      </c>
      <c r="D377" s="8" t="s">
        <v>89</v>
      </c>
      <c r="E377" s="8" t="s">
        <v>69</v>
      </c>
      <c r="F377" s="19">
        <v>32</v>
      </c>
      <c r="G377" s="8" t="s">
        <v>101</v>
      </c>
      <c r="H377" s="8" t="s">
        <v>45</v>
      </c>
      <c r="I377" s="8" t="s">
        <v>79</v>
      </c>
      <c r="J377" s="8" t="s">
        <v>54</v>
      </c>
      <c r="K377" s="20">
        <v>4.4000000000000004</v>
      </c>
      <c r="L377" s="8" t="s">
        <v>26</v>
      </c>
      <c r="M377" s="8" t="s">
        <v>59</v>
      </c>
      <c r="N377" s="8" t="s">
        <v>55</v>
      </c>
      <c r="O377" s="8" t="s">
        <v>26</v>
      </c>
      <c r="P377" s="8" t="s">
        <v>26</v>
      </c>
      <c r="Q377" s="10">
        <v>6</v>
      </c>
      <c r="R377" s="8" t="s">
        <v>59</v>
      </c>
      <c r="S377" s="8" t="s">
        <v>60</v>
      </c>
    </row>
    <row r="378" spans="1:19" x14ac:dyDescent="0.25">
      <c r="A378" s="18">
        <v>377</v>
      </c>
      <c r="B378" s="18">
        <v>51</v>
      </c>
      <c r="C378" s="8" t="s">
        <v>19</v>
      </c>
      <c r="D378" s="8" t="s">
        <v>73</v>
      </c>
      <c r="E378" s="8" t="s">
        <v>43</v>
      </c>
      <c r="F378" s="19">
        <v>51</v>
      </c>
      <c r="G378" s="8" t="s">
        <v>131</v>
      </c>
      <c r="H378" s="8" t="s">
        <v>38</v>
      </c>
      <c r="I378" s="8" t="s">
        <v>24</v>
      </c>
      <c r="J378" s="8" t="s">
        <v>58</v>
      </c>
      <c r="K378" s="20">
        <v>4.9000000000000004</v>
      </c>
      <c r="L378" s="8" t="s">
        <v>26</v>
      </c>
      <c r="M378" s="8" t="s">
        <v>46</v>
      </c>
      <c r="N378" s="8" t="s">
        <v>28</v>
      </c>
      <c r="O378" s="8" t="s">
        <v>26</v>
      </c>
      <c r="P378" s="8" t="s">
        <v>26</v>
      </c>
      <c r="Q378" s="10">
        <v>2</v>
      </c>
      <c r="R378" s="8" t="s">
        <v>29</v>
      </c>
      <c r="S378" s="8" t="s">
        <v>77</v>
      </c>
    </row>
    <row r="379" spans="1:19" x14ac:dyDescent="0.25">
      <c r="A379" s="18">
        <v>378</v>
      </c>
      <c r="B379" s="18">
        <v>63</v>
      </c>
      <c r="C379" s="8" t="s">
        <v>19</v>
      </c>
      <c r="D379" s="8" t="s">
        <v>119</v>
      </c>
      <c r="E379" s="8" t="s">
        <v>69</v>
      </c>
      <c r="F379" s="19">
        <v>32</v>
      </c>
      <c r="G379" s="8" t="s">
        <v>32</v>
      </c>
      <c r="H379" s="8" t="s">
        <v>45</v>
      </c>
      <c r="I379" s="8" t="s">
        <v>67</v>
      </c>
      <c r="J379" s="8" t="s">
        <v>39</v>
      </c>
      <c r="K379" s="20">
        <v>4.0999999999999996</v>
      </c>
      <c r="L379" s="8" t="s">
        <v>26</v>
      </c>
      <c r="M379" s="8" t="s">
        <v>59</v>
      </c>
      <c r="N379" s="8" t="s">
        <v>55</v>
      </c>
      <c r="O379" s="8" t="s">
        <v>26</v>
      </c>
      <c r="P379" s="8" t="s">
        <v>26</v>
      </c>
      <c r="Q379" s="10">
        <v>39</v>
      </c>
      <c r="R379" s="8" t="s">
        <v>27</v>
      </c>
      <c r="S379" s="8" t="s">
        <v>97</v>
      </c>
    </row>
    <row r="380" spans="1:19" x14ac:dyDescent="0.25">
      <c r="A380" s="18">
        <v>379</v>
      </c>
      <c r="B380" s="18">
        <v>54</v>
      </c>
      <c r="C380" s="8" t="s">
        <v>19</v>
      </c>
      <c r="D380" s="8" t="s">
        <v>82</v>
      </c>
      <c r="E380" s="8" t="s">
        <v>21</v>
      </c>
      <c r="F380" s="19">
        <v>62</v>
      </c>
      <c r="G380" s="8" t="s">
        <v>107</v>
      </c>
      <c r="H380" s="8" t="s">
        <v>23</v>
      </c>
      <c r="I380" s="8" t="s">
        <v>121</v>
      </c>
      <c r="J380" s="8" t="s">
        <v>25</v>
      </c>
      <c r="K380" s="20">
        <v>4.9000000000000004</v>
      </c>
      <c r="L380" s="8" t="s">
        <v>26</v>
      </c>
      <c r="M380" s="8" t="s">
        <v>35</v>
      </c>
      <c r="N380" s="8" t="s">
        <v>47</v>
      </c>
      <c r="O380" s="8" t="s">
        <v>26</v>
      </c>
      <c r="P380" s="8" t="s">
        <v>26</v>
      </c>
      <c r="Q380" s="10">
        <v>23</v>
      </c>
      <c r="R380" s="8" t="s">
        <v>27</v>
      </c>
      <c r="S380" s="8" t="s">
        <v>88</v>
      </c>
    </row>
    <row r="381" spans="1:19" x14ac:dyDescent="0.25">
      <c r="A381" s="18">
        <v>380</v>
      </c>
      <c r="B381" s="18">
        <v>32</v>
      </c>
      <c r="C381" s="8" t="s">
        <v>19</v>
      </c>
      <c r="D381" s="8" t="s">
        <v>113</v>
      </c>
      <c r="E381" s="8" t="s">
        <v>21</v>
      </c>
      <c r="F381" s="19">
        <v>29</v>
      </c>
      <c r="G381" s="8" t="s">
        <v>57</v>
      </c>
      <c r="H381" s="8" t="s">
        <v>38</v>
      </c>
      <c r="I381" s="8" t="s">
        <v>136</v>
      </c>
      <c r="J381" s="8" t="s">
        <v>58</v>
      </c>
      <c r="K381" s="20">
        <v>4.7</v>
      </c>
      <c r="L381" s="8" t="s">
        <v>26</v>
      </c>
      <c r="M381" s="8" t="s">
        <v>59</v>
      </c>
      <c r="N381" s="8" t="s">
        <v>72</v>
      </c>
      <c r="O381" s="8" t="s">
        <v>26</v>
      </c>
      <c r="P381" s="8" t="s">
        <v>26</v>
      </c>
      <c r="Q381" s="10">
        <v>46</v>
      </c>
      <c r="R381" s="8" t="s">
        <v>59</v>
      </c>
      <c r="S381" s="8" t="s">
        <v>77</v>
      </c>
    </row>
    <row r="382" spans="1:19" x14ac:dyDescent="0.25">
      <c r="A382" s="18">
        <v>381</v>
      </c>
      <c r="B382" s="18">
        <v>39</v>
      </c>
      <c r="C382" s="8" t="s">
        <v>19</v>
      </c>
      <c r="D382" s="8" t="s">
        <v>132</v>
      </c>
      <c r="E382" s="8" t="s">
        <v>69</v>
      </c>
      <c r="F382" s="19">
        <v>69</v>
      </c>
      <c r="G382" s="8" t="s">
        <v>83</v>
      </c>
      <c r="H382" s="8" t="s">
        <v>92</v>
      </c>
      <c r="I382" s="8" t="s">
        <v>118</v>
      </c>
      <c r="J382" s="8" t="s">
        <v>58</v>
      </c>
      <c r="K382" s="20">
        <v>3</v>
      </c>
      <c r="L382" s="8" t="s">
        <v>26</v>
      </c>
      <c r="M382" s="8" t="s">
        <v>46</v>
      </c>
      <c r="N382" s="8" t="s">
        <v>76</v>
      </c>
      <c r="O382" s="8" t="s">
        <v>26</v>
      </c>
      <c r="P382" s="8" t="s">
        <v>26</v>
      </c>
      <c r="Q382" s="10">
        <v>19</v>
      </c>
      <c r="R382" s="8" t="s">
        <v>34</v>
      </c>
      <c r="S382" s="8" t="s">
        <v>41</v>
      </c>
    </row>
    <row r="383" spans="1:19" x14ac:dyDescent="0.25">
      <c r="A383" s="18">
        <v>382</v>
      </c>
      <c r="B383" s="18">
        <v>66</v>
      </c>
      <c r="C383" s="8" t="s">
        <v>19</v>
      </c>
      <c r="D383" s="8" t="s">
        <v>106</v>
      </c>
      <c r="E383" s="8" t="s">
        <v>69</v>
      </c>
      <c r="F383" s="19">
        <v>25</v>
      </c>
      <c r="G383" s="8" t="s">
        <v>32</v>
      </c>
      <c r="H383" s="8" t="s">
        <v>23</v>
      </c>
      <c r="I383" s="8" t="s">
        <v>93</v>
      </c>
      <c r="J383" s="8" t="s">
        <v>25</v>
      </c>
      <c r="K383" s="20">
        <v>3.4</v>
      </c>
      <c r="L383" s="8" t="s">
        <v>26</v>
      </c>
      <c r="M383" s="8" t="s">
        <v>59</v>
      </c>
      <c r="N383" s="8" t="s">
        <v>76</v>
      </c>
      <c r="O383" s="8" t="s">
        <v>26</v>
      </c>
      <c r="P383" s="8" t="s">
        <v>26</v>
      </c>
      <c r="Q383" s="10">
        <v>3</v>
      </c>
      <c r="R383" s="8" t="s">
        <v>27</v>
      </c>
      <c r="S383" s="8" t="s">
        <v>97</v>
      </c>
    </row>
    <row r="384" spans="1:19" x14ac:dyDescent="0.25">
      <c r="A384" s="18">
        <v>383</v>
      </c>
      <c r="B384" s="18">
        <v>28</v>
      </c>
      <c r="C384" s="8" t="s">
        <v>19</v>
      </c>
      <c r="D384" s="8" t="s">
        <v>36</v>
      </c>
      <c r="E384" s="8" t="s">
        <v>21</v>
      </c>
      <c r="F384" s="19">
        <v>76</v>
      </c>
      <c r="G384" s="8" t="s">
        <v>99</v>
      </c>
      <c r="H384" s="8" t="s">
        <v>45</v>
      </c>
      <c r="I384" s="8" t="s">
        <v>100</v>
      </c>
      <c r="J384" s="8" t="s">
        <v>25</v>
      </c>
      <c r="K384" s="20">
        <v>3.2</v>
      </c>
      <c r="L384" s="8" t="s">
        <v>26</v>
      </c>
      <c r="M384" s="8" t="s">
        <v>46</v>
      </c>
      <c r="N384" s="8" t="s">
        <v>76</v>
      </c>
      <c r="O384" s="8" t="s">
        <v>26</v>
      </c>
      <c r="P384" s="8" t="s">
        <v>26</v>
      </c>
      <c r="Q384" s="10">
        <v>47</v>
      </c>
      <c r="R384" s="8" t="s">
        <v>46</v>
      </c>
      <c r="S384" s="8" t="s">
        <v>60</v>
      </c>
    </row>
    <row r="385" spans="1:19" x14ac:dyDescent="0.25">
      <c r="A385" s="18">
        <v>384</v>
      </c>
      <c r="B385" s="18">
        <v>50</v>
      </c>
      <c r="C385" s="8" t="s">
        <v>19</v>
      </c>
      <c r="D385" s="8" t="s">
        <v>89</v>
      </c>
      <c r="E385" s="8" t="s">
        <v>69</v>
      </c>
      <c r="F385" s="19">
        <v>77</v>
      </c>
      <c r="G385" s="8" t="s">
        <v>66</v>
      </c>
      <c r="H385" s="8" t="s">
        <v>38</v>
      </c>
      <c r="I385" s="8" t="s">
        <v>136</v>
      </c>
      <c r="J385" s="8" t="s">
        <v>58</v>
      </c>
      <c r="K385" s="20">
        <v>2.9</v>
      </c>
      <c r="L385" s="8" t="s">
        <v>26</v>
      </c>
      <c r="M385" s="8" t="s">
        <v>27</v>
      </c>
      <c r="N385" s="8" t="s">
        <v>55</v>
      </c>
      <c r="O385" s="8" t="s">
        <v>26</v>
      </c>
      <c r="P385" s="8" t="s">
        <v>26</v>
      </c>
      <c r="Q385" s="10">
        <v>6</v>
      </c>
      <c r="R385" s="8" t="s">
        <v>46</v>
      </c>
      <c r="S385" s="8" t="s">
        <v>60</v>
      </c>
    </row>
    <row r="386" spans="1:19" x14ac:dyDescent="0.25">
      <c r="A386" s="18">
        <v>385</v>
      </c>
      <c r="B386" s="18">
        <v>70</v>
      </c>
      <c r="C386" s="8" t="s">
        <v>19</v>
      </c>
      <c r="D386" s="8" t="s">
        <v>31</v>
      </c>
      <c r="E386" s="8" t="s">
        <v>21</v>
      </c>
      <c r="F386" s="19">
        <v>33</v>
      </c>
      <c r="G386" s="8" t="s">
        <v>99</v>
      </c>
      <c r="H386" s="8" t="s">
        <v>45</v>
      </c>
      <c r="I386" s="8" t="s">
        <v>118</v>
      </c>
      <c r="J386" s="8" t="s">
        <v>58</v>
      </c>
      <c r="K386" s="20">
        <v>4.5</v>
      </c>
      <c r="L386" s="8" t="s">
        <v>26</v>
      </c>
      <c r="M386" s="8" t="s">
        <v>27</v>
      </c>
      <c r="N386" s="8" t="s">
        <v>72</v>
      </c>
      <c r="O386" s="8" t="s">
        <v>26</v>
      </c>
      <c r="P386" s="8" t="s">
        <v>26</v>
      </c>
      <c r="Q386" s="10">
        <v>6</v>
      </c>
      <c r="R386" s="8" t="s">
        <v>29</v>
      </c>
      <c r="S386" s="8" t="s">
        <v>50</v>
      </c>
    </row>
    <row r="387" spans="1:19" x14ac:dyDescent="0.25">
      <c r="A387" s="18">
        <v>386</v>
      </c>
      <c r="B387" s="18">
        <v>67</v>
      </c>
      <c r="C387" s="8" t="s">
        <v>19</v>
      </c>
      <c r="D387" s="8" t="s">
        <v>61</v>
      </c>
      <c r="E387" s="8" t="s">
        <v>21</v>
      </c>
      <c r="F387" s="19">
        <v>93</v>
      </c>
      <c r="G387" s="8" t="s">
        <v>66</v>
      </c>
      <c r="H387" s="8" t="s">
        <v>38</v>
      </c>
      <c r="I387" s="8" t="s">
        <v>134</v>
      </c>
      <c r="J387" s="8" t="s">
        <v>58</v>
      </c>
      <c r="K387" s="20">
        <v>2.7</v>
      </c>
      <c r="L387" s="8" t="s">
        <v>26</v>
      </c>
      <c r="M387" s="8" t="s">
        <v>27</v>
      </c>
      <c r="N387" s="8" t="s">
        <v>47</v>
      </c>
      <c r="O387" s="8" t="s">
        <v>26</v>
      </c>
      <c r="P387" s="8" t="s">
        <v>26</v>
      </c>
      <c r="Q387" s="10">
        <v>12</v>
      </c>
      <c r="R387" s="8" t="s">
        <v>27</v>
      </c>
      <c r="S387" s="8" t="s">
        <v>77</v>
      </c>
    </row>
    <row r="388" spans="1:19" x14ac:dyDescent="0.25">
      <c r="A388" s="18">
        <v>387</v>
      </c>
      <c r="B388" s="18">
        <v>64</v>
      </c>
      <c r="C388" s="8" t="s">
        <v>19</v>
      </c>
      <c r="D388" s="8" t="s">
        <v>106</v>
      </c>
      <c r="E388" s="8" t="s">
        <v>69</v>
      </c>
      <c r="F388" s="19">
        <v>39</v>
      </c>
      <c r="G388" s="8" t="s">
        <v>62</v>
      </c>
      <c r="H388" s="8" t="s">
        <v>23</v>
      </c>
      <c r="I388" s="8" t="s">
        <v>110</v>
      </c>
      <c r="J388" s="8" t="s">
        <v>39</v>
      </c>
      <c r="K388" s="20">
        <v>3.4</v>
      </c>
      <c r="L388" s="8" t="s">
        <v>26</v>
      </c>
      <c r="M388" s="8" t="s">
        <v>35</v>
      </c>
      <c r="N388" s="8" t="s">
        <v>28</v>
      </c>
      <c r="O388" s="8" t="s">
        <v>26</v>
      </c>
      <c r="P388" s="8" t="s">
        <v>26</v>
      </c>
      <c r="Q388" s="10">
        <v>40</v>
      </c>
      <c r="R388" s="8" t="s">
        <v>46</v>
      </c>
      <c r="S388" s="8" t="s">
        <v>60</v>
      </c>
    </row>
    <row r="389" spans="1:19" x14ac:dyDescent="0.25">
      <c r="A389" s="18">
        <v>388</v>
      </c>
      <c r="B389" s="18">
        <v>45</v>
      </c>
      <c r="C389" s="8" t="s">
        <v>19</v>
      </c>
      <c r="D389" s="8" t="s">
        <v>64</v>
      </c>
      <c r="E389" s="8" t="s">
        <v>65</v>
      </c>
      <c r="F389" s="19">
        <v>93</v>
      </c>
      <c r="G389" s="8" t="s">
        <v>142</v>
      </c>
      <c r="H389" s="8" t="s">
        <v>23</v>
      </c>
      <c r="I389" s="8" t="s">
        <v>67</v>
      </c>
      <c r="J389" s="8" t="s">
        <v>54</v>
      </c>
      <c r="K389" s="20">
        <v>4.5999999999999996</v>
      </c>
      <c r="L389" s="8" t="s">
        <v>26</v>
      </c>
      <c r="M389" s="8" t="s">
        <v>35</v>
      </c>
      <c r="N389" s="8" t="s">
        <v>76</v>
      </c>
      <c r="O389" s="8" t="s">
        <v>26</v>
      </c>
      <c r="P389" s="8" t="s">
        <v>26</v>
      </c>
      <c r="Q389" s="10">
        <v>38</v>
      </c>
      <c r="R389" s="8" t="s">
        <v>46</v>
      </c>
      <c r="S389" s="8" t="s">
        <v>30</v>
      </c>
    </row>
    <row r="390" spans="1:19" x14ac:dyDescent="0.25">
      <c r="A390" s="18">
        <v>389</v>
      </c>
      <c r="B390" s="18">
        <v>22</v>
      </c>
      <c r="C390" s="8" t="s">
        <v>19</v>
      </c>
      <c r="D390" s="8" t="s">
        <v>68</v>
      </c>
      <c r="E390" s="8" t="s">
        <v>69</v>
      </c>
      <c r="F390" s="19">
        <v>82</v>
      </c>
      <c r="G390" s="8" t="s">
        <v>149</v>
      </c>
      <c r="H390" s="8" t="s">
        <v>45</v>
      </c>
      <c r="I390" s="8" t="s">
        <v>121</v>
      </c>
      <c r="J390" s="8" t="s">
        <v>54</v>
      </c>
      <c r="K390" s="20">
        <v>2.7</v>
      </c>
      <c r="L390" s="8" t="s">
        <v>26</v>
      </c>
      <c r="M390" s="8" t="s">
        <v>27</v>
      </c>
      <c r="N390" s="8" t="s">
        <v>76</v>
      </c>
      <c r="O390" s="8" t="s">
        <v>26</v>
      </c>
      <c r="P390" s="8" t="s">
        <v>26</v>
      </c>
      <c r="Q390" s="10">
        <v>10</v>
      </c>
      <c r="R390" s="8" t="s">
        <v>46</v>
      </c>
      <c r="S390" s="8" t="s">
        <v>60</v>
      </c>
    </row>
    <row r="391" spans="1:19" x14ac:dyDescent="0.25">
      <c r="A391" s="18">
        <v>390</v>
      </c>
      <c r="B391" s="18">
        <v>27</v>
      </c>
      <c r="C391" s="8" t="s">
        <v>19</v>
      </c>
      <c r="D391" s="8" t="s">
        <v>137</v>
      </c>
      <c r="E391" s="8" t="s">
        <v>43</v>
      </c>
      <c r="F391" s="19">
        <v>42</v>
      </c>
      <c r="G391" s="8" t="s">
        <v>141</v>
      </c>
      <c r="H391" s="8" t="s">
        <v>23</v>
      </c>
      <c r="I391" s="8" t="s">
        <v>75</v>
      </c>
      <c r="J391" s="8" t="s">
        <v>39</v>
      </c>
      <c r="K391" s="20">
        <v>4.2</v>
      </c>
      <c r="L391" s="8" t="s">
        <v>26</v>
      </c>
      <c r="M391" s="8" t="s">
        <v>29</v>
      </c>
      <c r="N391" s="8" t="s">
        <v>55</v>
      </c>
      <c r="O391" s="8" t="s">
        <v>26</v>
      </c>
      <c r="P391" s="8" t="s">
        <v>26</v>
      </c>
      <c r="Q391" s="10">
        <v>28</v>
      </c>
      <c r="R391" s="8" t="s">
        <v>34</v>
      </c>
      <c r="S391" s="8" t="s">
        <v>88</v>
      </c>
    </row>
    <row r="392" spans="1:19" x14ac:dyDescent="0.25">
      <c r="A392" s="18">
        <v>391</v>
      </c>
      <c r="B392" s="18">
        <v>25</v>
      </c>
      <c r="C392" s="8" t="s">
        <v>19</v>
      </c>
      <c r="D392" s="8" t="s">
        <v>143</v>
      </c>
      <c r="E392" s="8" t="s">
        <v>69</v>
      </c>
      <c r="F392" s="19">
        <v>71</v>
      </c>
      <c r="G392" s="8" t="s">
        <v>116</v>
      </c>
      <c r="H392" s="8" t="s">
        <v>45</v>
      </c>
      <c r="I392" s="8" t="s">
        <v>126</v>
      </c>
      <c r="J392" s="8" t="s">
        <v>25</v>
      </c>
      <c r="K392" s="20">
        <v>3.2</v>
      </c>
      <c r="L392" s="8" t="s">
        <v>26</v>
      </c>
      <c r="M392" s="8" t="s">
        <v>59</v>
      </c>
      <c r="N392" s="8" t="s">
        <v>72</v>
      </c>
      <c r="O392" s="8" t="s">
        <v>26</v>
      </c>
      <c r="P392" s="8" t="s">
        <v>26</v>
      </c>
      <c r="Q392" s="10">
        <v>19</v>
      </c>
      <c r="R392" s="8" t="s">
        <v>46</v>
      </c>
      <c r="S392" s="8" t="s">
        <v>50</v>
      </c>
    </row>
    <row r="393" spans="1:19" x14ac:dyDescent="0.25">
      <c r="A393" s="18">
        <v>392</v>
      </c>
      <c r="B393" s="18">
        <v>37</v>
      </c>
      <c r="C393" s="8" t="s">
        <v>19</v>
      </c>
      <c r="D393" s="8" t="s">
        <v>31</v>
      </c>
      <c r="E393" s="8" t="s">
        <v>21</v>
      </c>
      <c r="F393" s="19">
        <v>86</v>
      </c>
      <c r="G393" s="8" t="s">
        <v>148</v>
      </c>
      <c r="H393" s="8" t="s">
        <v>23</v>
      </c>
      <c r="I393" s="8" t="s">
        <v>24</v>
      </c>
      <c r="J393" s="8" t="s">
        <v>39</v>
      </c>
      <c r="K393" s="20">
        <v>4.8</v>
      </c>
      <c r="L393" s="8" t="s">
        <v>26</v>
      </c>
      <c r="M393" s="8" t="s">
        <v>35</v>
      </c>
      <c r="N393" s="8" t="s">
        <v>55</v>
      </c>
      <c r="O393" s="8" t="s">
        <v>26</v>
      </c>
      <c r="P393" s="8" t="s">
        <v>26</v>
      </c>
      <c r="Q393" s="10">
        <v>25</v>
      </c>
      <c r="R393" s="8" t="s">
        <v>35</v>
      </c>
      <c r="S393" s="8" t="s">
        <v>30</v>
      </c>
    </row>
    <row r="394" spans="1:19" x14ac:dyDescent="0.25">
      <c r="A394" s="18">
        <v>393</v>
      </c>
      <c r="B394" s="18">
        <v>26</v>
      </c>
      <c r="C394" s="8" t="s">
        <v>19</v>
      </c>
      <c r="D394" s="8" t="s">
        <v>113</v>
      </c>
      <c r="E394" s="8" t="s">
        <v>21</v>
      </c>
      <c r="F394" s="19">
        <v>82</v>
      </c>
      <c r="G394" s="8" t="s">
        <v>135</v>
      </c>
      <c r="H394" s="8" t="s">
        <v>92</v>
      </c>
      <c r="I394" s="8" t="s">
        <v>94</v>
      </c>
      <c r="J394" s="8" t="s">
        <v>39</v>
      </c>
      <c r="K394" s="20">
        <v>3.3</v>
      </c>
      <c r="L394" s="8" t="s">
        <v>26</v>
      </c>
      <c r="M394" s="8" t="s">
        <v>46</v>
      </c>
      <c r="N394" s="8" t="s">
        <v>47</v>
      </c>
      <c r="O394" s="8" t="s">
        <v>26</v>
      </c>
      <c r="P394" s="8" t="s">
        <v>26</v>
      </c>
      <c r="Q394" s="10">
        <v>38</v>
      </c>
      <c r="R394" s="8" t="s">
        <v>27</v>
      </c>
      <c r="S394" s="8" t="s">
        <v>50</v>
      </c>
    </row>
    <row r="395" spans="1:19" x14ac:dyDescent="0.25">
      <c r="A395" s="18">
        <v>394</v>
      </c>
      <c r="B395" s="18">
        <v>33</v>
      </c>
      <c r="C395" s="8" t="s">
        <v>19</v>
      </c>
      <c r="D395" s="8" t="s">
        <v>73</v>
      </c>
      <c r="E395" s="8" t="s">
        <v>43</v>
      </c>
      <c r="F395" s="19">
        <v>65</v>
      </c>
      <c r="G395" s="8" t="s">
        <v>129</v>
      </c>
      <c r="H395" s="8" t="s">
        <v>23</v>
      </c>
      <c r="I395" s="8" t="s">
        <v>33</v>
      </c>
      <c r="J395" s="8" t="s">
        <v>58</v>
      </c>
      <c r="K395" s="20">
        <v>4.2</v>
      </c>
      <c r="L395" s="8" t="s">
        <v>26</v>
      </c>
      <c r="M395" s="8" t="s">
        <v>27</v>
      </c>
      <c r="N395" s="8" t="s">
        <v>55</v>
      </c>
      <c r="O395" s="8" t="s">
        <v>26</v>
      </c>
      <c r="P395" s="8" t="s">
        <v>26</v>
      </c>
      <c r="Q395" s="10">
        <v>6</v>
      </c>
      <c r="R395" s="8" t="s">
        <v>46</v>
      </c>
      <c r="S395" s="8" t="s">
        <v>30</v>
      </c>
    </row>
    <row r="396" spans="1:19" x14ac:dyDescent="0.25">
      <c r="A396" s="18">
        <v>395</v>
      </c>
      <c r="B396" s="18">
        <v>43</v>
      </c>
      <c r="C396" s="8" t="s">
        <v>19</v>
      </c>
      <c r="D396" s="8" t="s">
        <v>119</v>
      </c>
      <c r="E396" s="8" t="s">
        <v>69</v>
      </c>
      <c r="F396" s="19">
        <v>29</v>
      </c>
      <c r="G396" s="8" t="s">
        <v>114</v>
      </c>
      <c r="H396" s="8" t="s">
        <v>45</v>
      </c>
      <c r="I396" s="8" t="s">
        <v>118</v>
      </c>
      <c r="J396" s="8" t="s">
        <v>39</v>
      </c>
      <c r="K396" s="20">
        <v>4.8</v>
      </c>
      <c r="L396" s="8" t="s">
        <v>26</v>
      </c>
      <c r="M396" s="8" t="s">
        <v>46</v>
      </c>
      <c r="N396" s="8" t="s">
        <v>76</v>
      </c>
      <c r="O396" s="8" t="s">
        <v>26</v>
      </c>
      <c r="P396" s="8" t="s">
        <v>26</v>
      </c>
      <c r="Q396" s="10">
        <v>7</v>
      </c>
      <c r="R396" s="8" t="s">
        <v>59</v>
      </c>
      <c r="S396" s="8" t="s">
        <v>77</v>
      </c>
    </row>
    <row r="397" spans="1:19" x14ac:dyDescent="0.25">
      <c r="A397" s="18">
        <v>396</v>
      </c>
      <c r="B397" s="18">
        <v>37</v>
      </c>
      <c r="C397" s="8" t="s">
        <v>19</v>
      </c>
      <c r="D397" s="8" t="s">
        <v>51</v>
      </c>
      <c r="E397" s="8" t="s">
        <v>43</v>
      </c>
      <c r="F397" s="19">
        <v>65</v>
      </c>
      <c r="G397" s="8" t="s">
        <v>44</v>
      </c>
      <c r="H397" s="8" t="s">
        <v>23</v>
      </c>
      <c r="I397" s="8" t="s">
        <v>110</v>
      </c>
      <c r="J397" s="8" t="s">
        <v>25</v>
      </c>
      <c r="K397" s="20">
        <v>4.9000000000000004</v>
      </c>
      <c r="L397" s="8" t="s">
        <v>26</v>
      </c>
      <c r="M397" s="8" t="s">
        <v>35</v>
      </c>
      <c r="N397" s="8" t="s">
        <v>76</v>
      </c>
      <c r="O397" s="8" t="s">
        <v>26</v>
      </c>
      <c r="P397" s="8" t="s">
        <v>26</v>
      </c>
      <c r="Q397" s="10">
        <v>2</v>
      </c>
      <c r="R397" s="8" t="s">
        <v>46</v>
      </c>
      <c r="S397" s="8" t="s">
        <v>50</v>
      </c>
    </row>
    <row r="398" spans="1:19" x14ac:dyDescent="0.25">
      <c r="A398" s="18">
        <v>397</v>
      </c>
      <c r="B398" s="18">
        <v>46</v>
      </c>
      <c r="C398" s="8" t="s">
        <v>19</v>
      </c>
      <c r="D398" s="8" t="s">
        <v>82</v>
      </c>
      <c r="E398" s="8" t="s">
        <v>21</v>
      </c>
      <c r="F398" s="19">
        <v>88</v>
      </c>
      <c r="G398" s="8" t="s">
        <v>131</v>
      </c>
      <c r="H398" s="8" t="s">
        <v>38</v>
      </c>
      <c r="I398" s="8" t="s">
        <v>94</v>
      </c>
      <c r="J398" s="8" t="s">
        <v>58</v>
      </c>
      <c r="K398" s="20">
        <v>3.9</v>
      </c>
      <c r="L398" s="8" t="s">
        <v>26</v>
      </c>
      <c r="M398" s="8" t="s">
        <v>34</v>
      </c>
      <c r="N398" s="8" t="s">
        <v>55</v>
      </c>
      <c r="O398" s="8" t="s">
        <v>26</v>
      </c>
      <c r="P398" s="8" t="s">
        <v>26</v>
      </c>
      <c r="Q398" s="10">
        <v>24</v>
      </c>
      <c r="R398" s="8" t="s">
        <v>34</v>
      </c>
      <c r="S398" s="8" t="s">
        <v>50</v>
      </c>
    </row>
    <row r="399" spans="1:19" x14ac:dyDescent="0.25">
      <c r="A399" s="18">
        <v>398</v>
      </c>
      <c r="B399" s="18">
        <v>22</v>
      </c>
      <c r="C399" s="8" t="s">
        <v>19</v>
      </c>
      <c r="D399" s="8" t="s">
        <v>133</v>
      </c>
      <c r="E399" s="8" t="s">
        <v>69</v>
      </c>
      <c r="F399" s="19">
        <v>46</v>
      </c>
      <c r="G399" s="8" t="s">
        <v>91</v>
      </c>
      <c r="H399" s="8" t="s">
        <v>45</v>
      </c>
      <c r="I399" s="8" t="s">
        <v>126</v>
      </c>
      <c r="J399" s="8" t="s">
        <v>58</v>
      </c>
      <c r="K399" s="20">
        <v>3</v>
      </c>
      <c r="L399" s="8" t="s">
        <v>26</v>
      </c>
      <c r="M399" s="8" t="s">
        <v>29</v>
      </c>
      <c r="N399" s="8" t="s">
        <v>40</v>
      </c>
      <c r="O399" s="8" t="s">
        <v>26</v>
      </c>
      <c r="P399" s="8" t="s">
        <v>26</v>
      </c>
      <c r="Q399" s="10">
        <v>26</v>
      </c>
      <c r="R399" s="8" t="s">
        <v>35</v>
      </c>
      <c r="S399" s="8" t="s">
        <v>50</v>
      </c>
    </row>
    <row r="400" spans="1:19" x14ac:dyDescent="0.25">
      <c r="A400" s="18">
        <v>399</v>
      </c>
      <c r="B400" s="18">
        <v>20</v>
      </c>
      <c r="C400" s="8" t="s">
        <v>19</v>
      </c>
      <c r="D400" s="8" t="s">
        <v>137</v>
      </c>
      <c r="E400" s="8" t="s">
        <v>43</v>
      </c>
      <c r="F400" s="19">
        <v>67</v>
      </c>
      <c r="G400" s="8" t="s">
        <v>57</v>
      </c>
      <c r="H400" s="8" t="s">
        <v>38</v>
      </c>
      <c r="I400" s="8" t="s">
        <v>67</v>
      </c>
      <c r="J400" s="8" t="s">
        <v>25</v>
      </c>
      <c r="K400" s="20">
        <v>4.5999999999999996</v>
      </c>
      <c r="L400" s="8" t="s">
        <v>26</v>
      </c>
      <c r="M400" s="8" t="s">
        <v>46</v>
      </c>
      <c r="N400" s="8" t="s">
        <v>40</v>
      </c>
      <c r="O400" s="8" t="s">
        <v>26</v>
      </c>
      <c r="P400" s="8" t="s">
        <v>26</v>
      </c>
      <c r="Q400" s="10">
        <v>25</v>
      </c>
      <c r="R400" s="8" t="s">
        <v>59</v>
      </c>
      <c r="S400" s="8" t="s">
        <v>97</v>
      </c>
    </row>
    <row r="401" spans="1:19" x14ac:dyDescent="0.25">
      <c r="A401" s="18">
        <v>400</v>
      </c>
      <c r="B401" s="18">
        <v>60</v>
      </c>
      <c r="C401" s="8" t="s">
        <v>19</v>
      </c>
      <c r="D401" s="8" t="s">
        <v>119</v>
      </c>
      <c r="E401" s="8" t="s">
        <v>69</v>
      </c>
      <c r="F401" s="19">
        <v>35</v>
      </c>
      <c r="G401" s="8" t="s">
        <v>135</v>
      </c>
      <c r="H401" s="8" t="s">
        <v>23</v>
      </c>
      <c r="I401" s="8" t="s">
        <v>144</v>
      </c>
      <c r="J401" s="8" t="s">
        <v>58</v>
      </c>
      <c r="K401" s="20">
        <v>3.5</v>
      </c>
      <c r="L401" s="8" t="s">
        <v>26</v>
      </c>
      <c r="M401" s="8" t="s">
        <v>27</v>
      </c>
      <c r="N401" s="8" t="s">
        <v>72</v>
      </c>
      <c r="O401" s="8" t="s">
        <v>26</v>
      </c>
      <c r="P401" s="8" t="s">
        <v>26</v>
      </c>
      <c r="Q401" s="10">
        <v>10</v>
      </c>
      <c r="R401" s="8" t="s">
        <v>59</v>
      </c>
      <c r="S401" s="8" t="s">
        <v>88</v>
      </c>
    </row>
    <row r="402" spans="1:19" x14ac:dyDescent="0.25">
      <c r="A402" s="18">
        <v>401</v>
      </c>
      <c r="B402" s="18">
        <v>39</v>
      </c>
      <c r="C402" s="8" t="s">
        <v>19</v>
      </c>
      <c r="D402" s="8" t="s">
        <v>137</v>
      </c>
      <c r="E402" s="8" t="s">
        <v>43</v>
      </c>
      <c r="F402" s="19">
        <v>66</v>
      </c>
      <c r="G402" s="8" t="s">
        <v>140</v>
      </c>
      <c r="H402" s="8" t="s">
        <v>45</v>
      </c>
      <c r="I402" s="8" t="s">
        <v>96</v>
      </c>
      <c r="J402" s="8" t="s">
        <v>25</v>
      </c>
      <c r="K402" s="20">
        <v>4.8</v>
      </c>
      <c r="L402" s="8" t="s">
        <v>26</v>
      </c>
      <c r="M402" s="8" t="s">
        <v>29</v>
      </c>
      <c r="N402" s="8" t="s">
        <v>40</v>
      </c>
      <c r="O402" s="8" t="s">
        <v>26</v>
      </c>
      <c r="P402" s="8" t="s">
        <v>26</v>
      </c>
      <c r="Q402" s="10">
        <v>14</v>
      </c>
      <c r="R402" s="8" t="s">
        <v>46</v>
      </c>
      <c r="S402" s="8" t="s">
        <v>30</v>
      </c>
    </row>
    <row r="403" spans="1:19" x14ac:dyDescent="0.25">
      <c r="A403" s="18">
        <v>402</v>
      </c>
      <c r="B403" s="18">
        <v>43</v>
      </c>
      <c r="C403" s="8" t="s">
        <v>19</v>
      </c>
      <c r="D403" s="8" t="s">
        <v>113</v>
      </c>
      <c r="E403" s="8" t="s">
        <v>21</v>
      </c>
      <c r="F403" s="19">
        <v>91</v>
      </c>
      <c r="G403" s="8" t="s">
        <v>101</v>
      </c>
      <c r="H403" s="8" t="s">
        <v>23</v>
      </c>
      <c r="I403" s="8" t="s">
        <v>121</v>
      </c>
      <c r="J403" s="8" t="s">
        <v>58</v>
      </c>
      <c r="K403" s="20">
        <v>4.8</v>
      </c>
      <c r="L403" s="8" t="s">
        <v>26</v>
      </c>
      <c r="M403" s="8" t="s">
        <v>34</v>
      </c>
      <c r="N403" s="8" t="s">
        <v>55</v>
      </c>
      <c r="O403" s="8" t="s">
        <v>26</v>
      </c>
      <c r="P403" s="8" t="s">
        <v>26</v>
      </c>
      <c r="Q403" s="10">
        <v>21</v>
      </c>
      <c r="R403" s="8" t="s">
        <v>35</v>
      </c>
      <c r="S403" s="8" t="s">
        <v>60</v>
      </c>
    </row>
    <row r="404" spans="1:19" x14ac:dyDescent="0.25">
      <c r="A404" s="18">
        <v>403</v>
      </c>
      <c r="B404" s="18">
        <v>31</v>
      </c>
      <c r="C404" s="8" t="s">
        <v>19</v>
      </c>
      <c r="D404" s="8" t="s">
        <v>132</v>
      </c>
      <c r="E404" s="8" t="s">
        <v>69</v>
      </c>
      <c r="F404" s="19">
        <v>78</v>
      </c>
      <c r="G404" s="8" t="s">
        <v>99</v>
      </c>
      <c r="H404" s="8" t="s">
        <v>23</v>
      </c>
      <c r="I404" s="8" t="s">
        <v>109</v>
      </c>
      <c r="J404" s="8" t="s">
        <v>58</v>
      </c>
      <c r="K404" s="20">
        <v>3</v>
      </c>
      <c r="L404" s="8" t="s">
        <v>26</v>
      </c>
      <c r="M404" s="8" t="s">
        <v>46</v>
      </c>
      <c r="N404" s="8" t="s">
        <v>28</v>
      </c>
      <c r="O404" s="8" t="s">
        <v>26</v>
      </c>
      <c r="P404" s="8" t="s">
        <v>26</v>
      </c>
      <c r="Q404" s="10">
        <v>26</v>
      </c>
      <c r="R404" s="8" t="s">
        <v>46</v>
      </c>
      <c r="S404" s="8" t="s">
        <v>88</v>
      </c>
    </row>
    <row r="405" spans="1:19" x14ac:dyDescent="0.25">
      <c r="A405" s="18">
        <v>404</v>
      </c>
      <c r="B405" s="18">
        <v>19</v>
      </c>
      <c r="C405" s="8" t="s">
        <v>19</v>
      </c>
      <c r="D405" s="8" t="s">
        <v>51</v>
      </c>
      <c r="E405" s="8" t="s">
        <v>43</v>
      </c>
      <c r="F405" s="19">
        <v>45</v>
      </c>
      <c r="G405" s="8" t="s">
        <v>107</v>
      </c>
      <c r="H405" s="8" t="s">
        <v>45</v>
      </c>
      <c r="I405" s="8" t="s">
        <v>121</v>
      </c>
      <c r="J405" s="8" t="s">
        <v>25</v>
      </c>
      <c r="K405" s="20">
        <v>4.5</v>
      </c>
      <c r="L405" s="8" t="s">
        <v>26</v>
      </c>
      <c r="M405" s="8" t="s">
        <v>27</v>
      </c>
      <c r="N405" s="8" t="s">
        <v>47</v>
      </c>
      <c r="O405" s="8" t="s">
        <v>26</v>
      </c>
      <c r="P405" s="8" t="s">
        <v>26</v>
      </c>
      <c r="Q405" s="10">
        <v>12</v>
      </c>
      <c r="R405" s="8" t="s">
        <v>34</v>
      </c>
      <c r="S405" s="8" t="s">
        <v>50</v>
      </c>
    </row>
    <row r="406" spans="1:19" x14ac:dyDescent="0.25">
      <c r="A406" s="18">
        <v>405</v>
      </c>
      <c r="B406" s="18">
        <v>35</v>
      </c>
      <c r="C406" s="8" t="s">
        <v>19</v>
      </c>
      <c r="D406" s="8" t="s">
        <v>113</v>
      </c>
      <c r="E406" s="8" t="s">
        <v>21</v>
      </c>
      <c r="F406" s="19">
        <v>93</v>
      </c>
      <c r="G406" s="8" t="s">
        <v>80</v>
      </c>
      <c r="H406" s="8" t="s">
        <v>45</v>
      </c>
      <c r="I406" s="8" t="s">
        <v>126</v>
      </c>
      <c r="J406" s="8" t="s">
        <v>39</v>
      </c>
      <c r="K406" s="20">
        <v>4.8</v>
      </c>
      <c r="L406" s="8" t="s">
        <v>26</v>
      </c>
      <c r="M406" s="8" t="s">
        <v>27</v>
      </c>
      <c r="N406" s="8" t="s">
        <v>76</v>
      </c>
      <c r="O406" s="8" t="s">
        <v>26</v>
      </c>
      <c r="P406" s="8" t="s">
        <v>26</v>
      </c>
      <c r="Q406" s="10">
        <v>11</v>
      </c>
      <c r="R406" s="8" t="s">
        <v>27</v>
      </c>
      <c r="S406" s="8" t="s">
        <v>88</v>
      </c>
    </row>
    <row r="407" spans="1:19" x14ac:dyDescent="0.25">
      <c r="A407" s="18">
        <v>406</v>
      </c>
      <c r="B407" s="18">
        <v>41</v>
      </c>
      <c r="C407" s="8" t="s">
        <v>19</v>
      </c>
      <c r="D407" s="8" t="s">
        <v>36</v>
      </c>
      <c r="E407" s="8" t="s">
        <v>21</v>
      </c>
      <c r="F407" s="19">
        <v>74</v>
      </c>
      <c r="G407" s="8" t="s">
        <v>131</v>
      </c>
      <c r="H407" s="8" t="s">
        <v>38</v>
      </c>
      <c r="I407" s="8" t="s">
        <v>67</v>
      </c>
      <c r="J407" s="8" t="s">
        <v>54</v>
      </c>
      <c r="K407" s="20">
        <v>3.8</v>
      </c>
      <c r="L407" s="8" t="s">
        <v>26</v>
      </c>
      <c r="M407" s="8" t="s">
        <v>59</v>
      </c>
      <c r="N407" s="8" t="s">
        <v>55</v>
      </c>
      <c r="O407" s="8" t="s">
        <v>26</v>
      </c>
      <c r="P407" s="8" t="s">
        <v>26</v>
      </c>
      <c r="Q407" s="10">
        <v>15</v>
      </c>
      <c r="R407" s="8" t="s">
        <v>35</v>
      </c>
      <c r="S407" s="8" t="s">
        <v>50</v>
      </c>
    </row>
    <row r="408" spans="1:19" x14ac:dyDescent="0.25">
      <c r="A408" s="18">
        <v>407</v>
      </c>
      <c r="B408" s="18">
        <v>52</v>
      </c>
      <c r="C408" s="8" t="s">
        <v>19</v>
      </c>
      <c r="D408" s="8" t="s">
        <v>143</v>
      </c>
      <c r="E408" s="8" t="s">
        <v>69</v>
      </c>
      <c r="F408" s="19">
        <v>55</v>
      </c>
      <c r="G408" s="8" t="s">
        <v>128</v>
      </c>
      <c r="H408" s="8" t="s">
        <v>45</v>
      </c>
      <c r="I408" s="8" t="s">
        <v>100</v>
      </c>
      <c r="J408" s="8" t="s">
        <v>39</v>
      </c>
      <c r="K408" s="20">
        <v>4.5999999999999996</v>
      </c>
      <c r="L408" s="8" t="s">
        <v>26</v>
      </c>
      <c r="M408" s="8" t="s">
        <v>59</v>
      </c>
      <c r="N408" s="8" t="s">
        <v>28</v>
      </c>
      <c r="O408" s="8" t="s">
        <v>26</v>
      </c>
      <c r="P408" s="8" t="s">
        <v>26</v>
      </c>
      <c r="Q408" s="10">
        <v>13</v>
      </c>
      <c r="R408" s="8" t="s">
        <v>35</v>
      </c>
      <c r="S408" s="8" t="s">
        <v>88</v>
      </c>
    </row>
    <row r="409" spans="1:19" x14ac:dyDescent="0.25">
      <c r="A409" s="18">
        <v>408</v>
      </c>
      <c r="B409" s="18">
        <v>45</v>
      </c>
      <c r="C409" s="8" t="s">
        <v>19</v>
      </c>
      <c r="D409" s="8" t="s">
        <v>104</v>
      </c>
      <c r="E409" s="8" t="s">
        <v>21</v>
      </c>
      <c r="F409" s="19">
        <v>76</v>
      </c>
      <c r="G409" s="8" t="s">
        <v>98</v>
      </c>
      <c r="H409" s="8" t="s">
        <v>92</v>
      </c>
      <c r="I409" s="8" t="s">
        <v>86</v>
      </c>
      <c r="J409" s="8" t="s">
        <v>39</v>
      </c>
      <c r="K409" s="20">
        <v>3.1</v>
      </c>
      <c r="L409" s="8" t="s">
        <v>26</v>
      </c>
      <c r="M409" s="8" t="s">
        <v>59</v>
      </c>
      <c r="N409" s="8" t="s">
        <v>47</v>
      </c>
      <c r="O409" s="8" t="s">
        <v>26</v>
      </c>
      <c r="P409" s="8" t="s">
        <v>26</v>
      </c>
      <c r="Q409" s="10">
        <v>5</v>
      </c>
      <c r="R409" s="8" t="s">
        <v>27</v>
      </c>
      <c r="S409" s="8" t="s">
        <v>77</v>
      </c>
    </row>
    <row r="410" spans="1:19" x14ac:dyDescent="0.25">
      <c r="A410" s="18">
        <v>409</v>
      </c>
      <c r="B410" s="18">
        <v>34</v>
      </c>
      <c r="C410" s="8" t="s">
        <v>19</v>
      </c>
      <c r="D410" s="8" t="s">
        <v>51</v>
      </c>
      <c r="E410" s="8" t="s">
        <v>43</v>
      </c>
      <c r="F410" s="19">
        <v>66</v>
      </c>
      <c r="G410" s="8" t="s">
        <v>90</v>
      </c>
      <c r="H410" s="8" t="s">
        <v>23</v>
      </c>
      <c r="I410" s="8" t="s">
        <v>53</v>
      </c>
      <c r="J410" s="8" t="s">
        <v>39</v>
      </c>
      <c r="K410" s="20">
        <v>3.4</v>
      </c>
      <c r="L410" s="8" t="s">
        <v>26</v>
      </c>
      <c r="M410" s="8" t="s">
        <v>27</v>
      </c>
      <c r="N410" s="8" t="s">
        <v>28</v>
      </c>
      <c r="O410" s="8" t="s">
        <v>26</v>
      </c>
      <c r="P410" s="8" t="s">
        <v>26</v>
      </c>
      <c r="Q410" s="10">
        <v>36</v>
      </c>
      <c r="R410" s="8" t="s">
        <v>35</v>
      </c>
      <c r="S410" s="8" t="s">
        <v>30</v>
      </c>
    </row>
    <row r="411" spans="1:19" x14ac:dyDescent="0.25">
      <c r="A411" s="18">
        <v>410</v>
      </c>
      <c r="B411" s="18">
        <v>35</v>
      </c>
      <c r="C411" s="8" t="s">
        <v>19</v>
      </c>
      <c r="D411" s="8" t="s">
        <v>61</v>
      </c>
      <c r="E411" s="8" t="s">
        <v>21</v>
      </c>
      <c r="F411" s="19">
        <v>51</v>
      </c>
      <c r="G411" s="8" t="s">
        <v>148</v>
      </c>
      <c r="H411" s="8" t="s">
        <v>45</v>
      </c>
      <c r="I411" s="8" t="s">
        <v>110</v>
      </c>
      <c r="J411" s="8" t="s">
        <v>25</v>
      </c>
      <c r="K411" s="20">
        <v>3.3</v>
      </c>
      <c r="L411" s="8" t="s">
        <v>26</v>
      </c>
      <c r="M411" s="8" t="s">
        <v>59</v>
      </c>
      <c r="N411" s="8" t="s">
        <v>72</v>
      </c>
      <c r="O411" s="8" t="s">
        <v>26</v>
      </c>
      <c r="P411" s="8" t="s">
        <v>26</v>
      </c>
      <c r="Q411" s="10">
        <v>32</v>
      </c>
      <c r="R411" s="8" t="s">
        <v>34</v>
      </c>
      <c r="S411" s="8" t="s">
        <v>88</v>
      </c>
    </row>
    <row r="412" spans="1:19" x14ac:dyDescent="0.25">
      <c r="A412" s="18">
        <v>411</v>
      </c>
      <c r="B412" s="18">
        <v>29</v>
      </c>
      <c r="C412" s="8" t="s">
        <v>19</v>
      </c>
      <c r="D412" s="8" t="s">
        <v>31</v>
      </c>
      <c r="E412" s="8" t="s">
        <v>21</v>
      </c>
      <c r="F412" s="19">
        <v>26</v>
      </c>
      <c r="G412" s="8" t="s">
        <v>141</v>
      </c>
      <c r="H412" s="8" t="s">
        <v>23</v>
      </c>
      <c r="I412" s="8" t="s">
        <v>93</v>
      </c>
      <c r="J412" s="8" t="s">
        <v>39</v>
      </c>
      <c r="K412" s="20">
        <v>4.8</v>
      </c>
      <c r="L412" s="8" t="s">
        <v>26</v>
      </c>
      <c r="M412" s="8" t="s">
        <v>59</v>
      </c>
      <c r="N412" s="8" t="s">
        <v>72</v>
      </c>
      <c r="O412" s="8" t="s">
        <v>26</v>
      </c>
      <c r="P412" s="8" t="s">
        <v>26</v>
      </c>
      <c r="Q412" s="10">
        <v>1</v>
      </c>
      <c r="R412" s="8" t="s">
        <v>27</v>
      </c>
      <c r="S412" s="8" t="s">
        <v>60</v>
      </c>
    </row>
    <row r="413" spans="1:19" x14ac:dyDescent="0.25">
      <c r="A413" s="18">
        <v>412</v>
      </c>
      <c r="B413" s="18">
        <v>59</v>
      </c>
      <c r="C413" s="8" t="s">
        <v>19</v>
      </c>
      <c r="D413" s="8" t="s">
        <v>36</v>
      </c>
      <c r="E413" s="8" t="s">
        <v>21</v>
      </c>
      <c r="F413" s="19">
        <v>29</v>
      </c>
      <c r="G413" s="8" t="s">
        <v>151</v>
      </c>
      <c r="H413" s="8" t="s">
        <v>45</v>
      </c>
      <c r="I413" s="8" t="s">
        <v>126</v>
      </c>
      <c r="J413" s="8" t="s">
        <v>54</v>
      </c>
      <c r="K413" s="20">
        <v>2.8</v>
      </c>
      <c r="L413" s="8" t="s">
        <v>26</v>
      </c>
      <c r="M413" s="8" t="s">
        <v>35</v>
      </c>
      <c r="N413" s="8" t="s">
        <v>28</v>
      </c>
      <c r="O413" s="8" t="s">
        <v>26</v>
      </c>
      <c r="P413" s="8" t="s">
        <v>26</v>
      </c>
      <c r="Q413" s="10">
        <v>15</v>
      </c>
      <c r="R413" s="8" t="s">
        <v>46</v>
      </c>
      <c r="S413" s="8" t="s">
        <v>50</v>
      </c>
    </row>
    <row r="414" spans="1:19" x14ac:dyDescent="0.25">
      <c r="A414" s="18">
        <v>413</v>
      </c>
      <c r="B414" s="18">
        <v>24</v>
      </c>
      <c r="C414" s="8" t="s">
        <v>19</v>
      </c>
      <c r="D414" s="8" t="s">
        <v>102</v>
      </c>
      <c r="E414" s="8" t="s">
        <v>65</v>
      </c>
      <c r="F414" s="19">
        <v>74</v>
      </c>
      <c r="G414" s="8" t="s">
        <v>32</v>
      </c>
      <c r="H414" s="8" t="s">
        <v>45</v>
      </c>
      <c r="I414" s="8" t="s">
        <v>134</v>
      </c>
      <c r="J414" s="8" t="s">
        <v>54</v>
      </c>
      <c r="K414" s="20">
        <v>3.1</v>
      </c>
      <c r="L414" s="8" t="s">
        <v>26</v>
      </c>
      <c r="M414" s="8" t="s">
        <v>29</v>
      </c>
      <c r="N414" s="8" t="s">
        <v>76</v>
      </c>
      <c r="O414" s="8" t="s">
        <v>26</v>
      </c>
      <c r="P414" s="8" t="s">
        <v>26</v>
      </c>
      <c r="Q414" s="10">
        <v>3</v>
      </c>
      <c r="R414" s="8" t="s">
        <v>34</v>
      </c>
      <c r="S414" s="8" t="s">
        <v>41</v>
      </c>
    </row>
    <row r="415" spans="1:19" x14ac:dyDescent="0.25">
      <c r="A415" s="18">
        <v>414</v>
      </c>
      <c r="B415" s="18">
        <v>70</v>
      </c>
      <c r="C415" s="8" t="s">
        <v>19</v>
      </c>
      <c r="D415" s="8" t="s">
        <v>106</v>
      </c>
      <c r="E415" s="8" t="s">
        <v>69</v>
      </c>
      <c r="F415" s="19">
        <v>99</v>
      </c>
      <c r="G415" s="8" t="s">
        <v>107</v>
      </c>
      <c r="H415" s="8" t="s">
        <v>38</v>
      </c>
      <c r="I415" s="8" t="s">
        <v>53</v>
      </c>
      <c r="J415" s="8" t="s">
        <v>54</v>
      </c>
      <c r="K415" s="20">
        <v>4.5999999999999996</v>
      </c>
      <c r="L415" s="8" t="s">
        <v>26</v>
      </c>
      <c r="M415" s="8" t="s">
        <v>59</v>
      </c>
      <c r="N415" s="8" t="s">
        <v>40</v>
      </c>
      <c r="O415" s="8" t="s">
        <v>26</v>
      </c>
      <c r="P415" s="8" t="s">
        <v>26</v>
      </c>
      <c r="Q415" s="10">
        <v>48</v>
      </c>
      <c r="R415" s="8" t="s">
        <v>35</v>
      </c>
      <c r="S415" s="8" t="s">
        <v>88</v>
      </c>
    </row>
    <row r="416" spans="1:19" x14ac:dyDescent="0.25">
      <c r="A416" s="18">
        <v>415</v>
      </c>
      <c r="B416" s="18">
        <v>29</v>
      </c>
      <c r="C416" s="8" t="s">
        <v>19</v>
      </c>
      <c r="D416" s="8" t="s">
        <v>132</v>
      </c>
      <c r="E416" s="8" t="s">
        <v>69</v>
      </c>
      <c r="F416" s="19">
        <v>88</v>
      </c>
      <c r="G416" s="8" t="s">
        <v>52</v>
      </c>
      <c r="H416" s="8" t="s">
        <v>23</v>
      </c>
      <c r="I416" s="8" t="s">
        <v>84</v>
      </c>
      <c r="J416" s="8" t="s">
        <v>25</v>
      </c>
      <c r="K416" s="20">
        <v>2.6</v>
      </c>
      <c r="L416" s="8" t="s">
        <v>26</v>
      </c>
      <c r="M416" s="8" t="s">
        <v>34</v>
      </c>
      <c r="N416" s="8" t="s">
        <v>76</v>
      </c>
      <c r="O416" s="8" t="s">
        <v>26</v>
      </c>
      <c r="P416" s="8" t="s">
        <v>26</v>
      </c>
      <c r="Q416" s="10">
        <v>30</v>
      </c>
      <c r="R416" s="8" t="s">
        <v>59</v>
      </c>
      <c r="S416" s="8" t="s">
        <v>41</v>
      </c>
    </row>
    <row r="417" spans="1:19" x14ac:dyDescent="0.25">
      <c r="A417" s="18">
        <v>416</v>
      </c>
      <c r="B417" s="18">
        <v>67</v>
      </c>
      <c r="C417" s="8" t="s">
        <v>19</v>
      </c>
      <c r="D417" s="8" t="s">
        <v>64</v>
      </c>
      <c r="E417" s="8" t="s">
        <v>65</v>
      </c>
      <c r="F417" s="19">
        <v>31</v>
      </c>
      <c r="G417" s="8" t="s">
        <v>139</v>
      </c>
      <c r="H417" s="8" t="s">
        <v>45</v>
      </c>
      <c r="I417" s="8" t="s">
        <v>93</v>
      </c>
      <c r="J417" s="8" t="s">
        <v>25</v>
      </c>
      <c r="K417" s="20">
        <v>2.6</v>
      </c>
      <c r="L417" s="8" t="s">
        <v>26</v>
      </c>
      <c r="M417" s="8" t="s">
        <v>29</v>
      </c>
      <c r="N417" s="8" t="s">
        <v>28</v>
      </c>
      <c r="O417" s="8" t="s">
        <v>26</v>
      </c>
      <c r="P417" s="8" t="s">
        <v>26</v>
      </c>
      <c r="Q417" s="10">
        <v>40</v>
      </c>
      <c r="R417" s="8" t="s">
        <v>34</v>
      </c>
      <c r="S417" s="8" t="s">
        <v>88</v>
      </c>
    </row>
    <row r="418" spans="1:19" x14ac:dyDescent="0.25">
      <c r="A418" s="18">
        <v>417</v>
      </c>
      <c r="B418" s="18">
        <v>36</v>
      </c>
      <c r="C418" s="8" t="s">
        <v>19</v>
      </c>
      <c r="D418" s="8" t="s">
        <v>133</v>
      </c>
      <c r="E418" s="8" t="s">
        <v>69</v>
      </c>
      <c r="F418" s="19">
        <v>55</v>
      </c>
      <c r="G418" s="8" t="s">
        <v>48</v>
      </c>
      <c r="H418" s="8" t="s">
        <v>23</v>
      </c>
      <c r="I418" s="8" t="s">
        <v>79</v>
      </c>
      <c r="J418" s="8" t="s">
        <v>39</v>
      </c>
      <c r="K418" s="20">
        <v>3.8</v>
      </c>
      <c r="L418" s="8" t="s">
        <v>26</v>
      </c>
      <c r="M418" s="8" t="s">
        <v>34</v>
      </c>
      <c r="N418" s="8" t="s">
        <v>40</v>
      </c>
      <c r="O418" s="8" t="s">
        <v>26</v>
      </c>
      <c r="P418" s="8" t="s">
        <v>26</v>
      </c>
      <c r="Q418" s="10">
        <v>24</v>
      </c>
      <c r="R418" s="8" t="s">
        <v>34</v>
      </c>
      <c r="S418" s="8" t="s">
        <v>30</v>
      </c>
    </row>
    <row r="419" spans="1:19" x14ac:dyDescent="0.25">
      <c r="A419" s="18">
        <v>418</v>
      </c>
      <c r="B419" s="18">
        <v>23</v>
      </c>
      <c r="C419" s="8" t="s">
        <v>19</v>
      </c>
      <c r="D419" s="8" t="s">
        <v>42</v>
      </c>
      <c r="E419" s="8" t="s">
        <v>43</v>
      </c>
      <c r="F419" s="19">
        <v>81</v>
      </c>
      <c r="G419" s="8" t="s">
        <v>91</v>
      </c>
      <c r="H419" s="8" t="s">
        <v>23</v>
      </c>
      <c r="I419" s="8" t="s">
        <v>118</v>
      </c>
      <c r="J419" s="8" t="s">
        <v>58</v>
      </c>
      <c r="K419" s="20">
        <v>4.5</v>
      </c>
      <c r="L419" s="8" t="s">
        <v>26</v>
      </c>
      <c r="M419" s="8" t="s">
        <v>46</v>
      </c>
      <c r="N419" s="8" t="s">
        <v>40</v>
      </c>
      <c r="O419" s="8" t="s">
        <v>26</v>
      </c>
      <c r="P419" s="8" t="s">
        <v>26</v>
      </c>
      <c r="Q419" s="10">
        <v>48</v>
      </c>
      <c r="R419" s="8" t="s">
        <v>59</v>
      </c>
      <c r="S419" s="8" t="s">
        <v>60</v>
      </c>
    </row>
    <row r="420" spans="1:19" x14ac:dyDescent="0.25">
      <c r="A420" s="18">
        <v>419</v>
      </c>
      <c r="B420" s="18">
        <v>18</v>
      </c>
      <c r="C420" s="8" t="s">
        <v>19</v>
      </c>
      <c r="D420" s="8" t="s">
        <v>31</v>
      </c>
      <c r="E420" s="8" t="s">
        <v>21</v>
      </c>
      <c r="F420" s="19">
        <v>73</v>
      </c>
      <c r="G420" s="8" t="s">
        <v>115</v>
      </c>
      <c r="H420" s="8" t="s">
        <v>23</v>
      </c>
      <c r="I420" s="8" t="s">
        <v>75</v>
      </c>
      <c r="J420" s="8" t="s">
        <v>39</v>
      </c>
      <c r="K420" s="20">
        <v>3</v>
      </c>
      <c r="L420" s="8" t="s">
        <v>26</v>
      </c>
      <c r="M420" s="8" t="s">
        <v>35</v>
      </c>
      <c r="N420" s="8" t="s">
        <v>55</v>
      </c>
      <c r="O420" s="8" t="s">
        <v>26</v>
      </c>
      <c r="P420" s="8" t="s">
        <v>26</v>
      </c>
      <c r="Q420" s="10">
        <v>27</v>
      </c>
      <c r="R420" s="8" t="s">
        <v>29</v>
      </c>
      <c r="S420" s="8" t="s">
        <v>77</v>
      </c>
    </row>
    <row r="421" spans="1:19" x14ac:dyDescent="0.25">
      <c r="A421" s="18">
        <v>420</v>
      </c>
      <c r="B421" s="18">
        <v>53</v>
      </c>
      <c r="C421" s="8" t="s">
        <v>19</v>
      </c>
      <c r="D421" s="8" t="s">
        <v>61</v>
      </c>
      <c r="E421" s="8" t="s">
        <v>21</v>
      </c>
      <c r="F421" s="19">
        <v>91</v>
      </c>
      <c r="G421" s="8" t="s">
        <v>140</v>
      </c>
      <c r="H421" s="8" t="s">
        <v>38</v>
      </c>
      <c r="I421" s="8" t="s">
        <v>86</v>
      </c>
      <c r="J421" s="8" t="s">
        <v>25</v>
      </c>
      <c r="K421" s="20">
        <v>3.5</v>
      </c>
      <c r="L421" s="8" t="s">
        <v>26</v>
      </c>
      <c r="M421" s="8" t="s">
        <v>27</v>
      </c>
      <c r="N421" s="8" t="s">
        <v>40</v>
      </c>
      <c r="O421" s="8" t="s">
        <v>26</v>
      </c>
      <c r="P421" s="8" t="s">
        <v>26</v>
      </c>
      <c r="Q421" s="10">
        <v>14</v>
      </c>
      <c r="R421" s="8" t="s">
        <v>27</v>
      </c>
      <c r="S421" s="8" t="s">
        <v>97</v>
      </c>
    </row>
    <row r="422" spans="1:19" x14ac:dyDescent="0.25">
      <c r="A422" s="18">
        <v>421</v>
      </c>
      <c r="B422" s="18">
        <v>32</v>
      </c>
      <c r="C422" s="8" t="s">
        <v>19</v>
      </c>
      <c r="D422" s="8" t="s">
        <v>125</v>
      </c>
      <c r="E422" s="8" t="s">
        <v>21</v>
      </c>
      <c r="F422" s="19">
        <v>54</v>
      </c>
      <c r="G422" s="8" t="s">
        <v>98</v>
      </c>
      <c r="H422" s="8" t="s">
        <v>38</v>
      </c>
      <c r="I422" s="8" t="s">
        <v>100</v>
      </c>
      <c r="J422" s="8" t="s">
        <v>39</v>
      </c>
      <c r="K422" s="20">
        <v>3.8</v>
      </c>
      <c r="L422" s="8" t="s">
        <v>26</v>
      </c>
      <c r="M422" s="8" t="s">
        <v>27</v>
      </c>
      <c r="N422" s="8" t="s">
        <v>40</v>
      </c>
      <c r="O422" s="8" t="s">
        <v>26</v>
      </c>
      <c r="P422" s="8" t="s">
        <v>26</v>
      </c>
      <c r="Q422" s="10">
        <v>18</v>
      </c>
      <c r="R422" s="8" t="s">
        <v>59</v>
      </c>
      <c r="S422" s="8" t="s">
        <v>77</v>
      </c>
    </row>
    <row r="423" spans="1:19" x14ac:dyDescent="0.25">
      <c r="A423" s="18">
        <v>422</v>
      </c>
      <c r="B423" s="18">
        <v>38</v>
      </c>
      <c r="C423" s="8" t="s">
        <v>19</v>
      </c>
      <c r="D423" s="8" t="s">
        <v>56</v>
      </c>
      <c r="E423" s="8" t="s">
        <v>21</v>
      </c>
      <c r="F423" s="19">
        <v>40</v>
      </c>
      <c r="G423" s="8" t="s">
        <v>22</v>
      </c>
      <c r="H423" s="8" t="s">
        <v>45</v>
      </c>
      <c r="I423" s="8" t="s">
        <v>84</v>
      </c>
      <c r="J423" s="8" t="s">
        <v>25</v>
      </c>
      <c r="K423" s="20">
        <v>3.5</v>
      </c>
      <c r="L423" s="8" t="s">
        <v>26</v>
      </c>
      <c r="M423" s="8" t="s">
        <v>35</v>
      </c>
      <c r="N423" s="8" t="s">
        <v>55</v>
      </c>
      <c r="O423" s="8" t="s">
        <v>26</v>
      </c>
      <c r="P423" s="8" t="s">
        <v>26</v>
      </c>
      <c r="Q423" s="10">
        <v>48</v>
      </c>
      <c r="R423" s="8" t="s">
        <v>35</v>
      </c>
      <c r="S423" s="8" t="s">
        <v>77</v>
      </c>
    </row>
    <row r="424" spans="1:19" x14ac:dyDescent="0.25">
      <c r="A424" s="18">
        <v>423</v>
      </c>
      <c r="B424" s="18">
        <v>47</v>
      </c>
      <c r="C424" s="8" t="s">
        <v>19</v>
      </c>
      <c r="D424" s="8" t="s">
        <v>95</v>
      </c>
      <c r="E424" s="8" t="s">
        <v>21</v>
      </c>
      <c r="F424" s="19">
        <v>59</v>
      </c>
      <c r="G424" s="8" t="s">
        <v>148</v>
      </c>
      <c r="H424" s="8" t="s">
        <v>45</v>
      </c>
      <c r="I424" s="8" t="s">
        <v>75</v>
      </c>
      <c r="J424" s="8" t="s">
        <v>58</v>
      </c>
      <c r="K424" s="20">
        <v>3.1</v>
      </c>
      <c r="L424" s="8" t="s">
        <v>26</v>
      </c>
      <c r="M424" s="8" t="s">
        <v>34</v>
      </c>
      <c r="N424" s="8" t="s">
        <v>76</v>
      </c>
      <c r="O424" s="8" t="s">
        <v>26</v>
      </c>
      <c r="P424" s="8" t="s">
        <v>26</v>
      </c>
      <c r="Q424" s="10">
        <v>32</v>
      </c>
      <c r="R424" s="8" t="s">
        <v>59</v>
      </c>
      <c r="S424" s="8" t="s">
        <v>50</v>
      </c>
    </row>
    <row r="425" spans="1:19" x14ac:dyDescent="0.25">
      <c r="A425" s="18">
        <v>424</v>
      </c>
      <c r="B425" s="18">
        <v>46</v>
      </c>
      <c r="C425" s="8" t="s">
        <v>19</v>
      </c>
      <c r="D425" s="8" t="s">
        <v>119</v>
      </c>
      <c r="E425" s="8" t="s">
        <v>69</v>
      </c>
      <c r="F425" s="19">
        <v>26</v>
      </c>
      <c r="G425" s="8" t="s">
        <v>85</v>
      </c>
      <c r="H425" s="8" t="s">
        <v>23</v>
      </c>
      <c r="I425" s="8" t="s">
        <v>86</v>
      </c>
      <c r="J425" s="8" t="s">
        <v>39</v>
      </c>
      <c r="K425" s="20">
        <v>3</v>
      </c>
      <c r="L425" s="8" t="s">
        <v>26</v>
      </c>
      <c r="M425" s="8" t="s">
        <v>34</v>
      </c>
      <c r="N425" s="8" t="s">
        <v>76</v>
      </c>
      <c r="O425" s="8" t="s">
        <v>26</v>
      </c>
      <c r="P425" s="8" t="s">
        <v>26</v>
      </c>
      <c r="Q425" s="10">
        <v>21</v>
      </c>
      <c r="R425" s="8" t="s">
        <v>27</v>
      </c>
      <c r="S425" s="8" t="s">
        <v>77</v>
      </c>
    </row>
    <row r="426" spans="1:19" x14ac:dyDescent="0.25">
      <c r="A426" s="18">
        <v>425</v>
      </c>
      <c r="B426" s="18">
        <v>66</v>
      </c>
      <c r="C426" s="8" t="s">
        <v>19</v>
      </c>
      <c r="D426" s="8" t="s">
        <v>31</v>
      </c>
      <c r="E426" s="8" t="s">
        <v>21</v>
      </c>
      <c r="F426" s="19">
        <v>23</v>
      </c>
      <c r="G426" s="8" t="s">
        <v>115</v>
      </c>
      <c r="H426" s="8" t="s">
        <v>45</v>
      </c>
      <c r="I426" s="8" t="s">
        <v>81</v>
      </c>
      <c r="J426" s="8" t="s">
        <v>25</v>
      </c>
      <c r="K426" s="20">
        <v>4.3</v>
      </c>
      <c r="L426" s="8" t="s">
        <v>26</v>
      </c>
      <c r="M426" s="8" t="s">
        <v>27</v>
      </c>
      <c r="N426" s="8" t="s">
        <v>55</v>
      </c>
      <c r="O426" s="8" t="s">
        <v>26</v>
      </c>
      <c r="P426" s="8" t="s">
        <v>26</v>
      </c>
      <c r="Q426" s="10">
        <v>42</v>
      </c>
      <c r="R426" s="8" t="s">
        <v>46</v>
      </c>
      <c r="S426" s="8" t="s">
        <v>30</v>
      </c>
    </row>
    <row r="427" spans="1:19" x14ac:dyDescent="0.25">
      <c r="A427" s="18">
        <v>426</v>
      </c>
      <c r="B427" s="18">
        <v>40</v>
      </c>
      <c r="C427" s="8" t="s">
        <v>19</v>
      </c>
      <c r="D427" s="8" t="s">
        <v>36</v>
      </c>
      <c r="E427" s="8" t="s">
        <v>21</v>
      </c>
      <c r="F427" s="19">
        <v>87</v>
      </c>
      <c r="G427" s="8" t="s">
        <v>114</v>
      </c>
      <c r="H427" s="8" t="s">
        <v>38</v>
      </c>
      <c r="I427" s="8" t="s">
        <v>86</v>
      </c>
      <c r="J427" s="8" t="s">
        <v>25</v>
      </c>
      <c r="K427" s="20">
        <v>3.3</v>
      </c>
      <c r="L427" s="8" t="s">
        <v>26</v>
      </c>
      <c r="M427" s="8" t="s">
        <v>59</v>
      </c>
      <c r="N427" s="8" t="s">
        <v>76</v>
      </c>
      <c r="O427" s="8" t="s">
        <v>26</v>
      </c>
      <c r="P427" s="8" t="s">
        <v>26</v>
      </c>
      <c r="Q427" s="10">
        <v>4</v>
      </c>
      <c r="R427" s="8" t="s">
        <v>27</v>
      </c>
      <c r="S427" s="8" t="s">
        <v>60</v>
      </c>
    </row>
    <row r="428" spans="1:19" x14ac:dyDescent="0.25">
      <c r="A428" s="18">
        <v>427</v>
      </c>
      <c r="B428" s="18">
        <v>43</v>
      </c>
      <c r="C428" s="8" t="s">
        <v>19</v>
      </c>
      <c r="D428" s="8" t="s">
        <v>95</v>
      </c>
      <c r="E428" s="8" t="s">
        <v>21</v>
      </c>
      <c r="F428" s="19">
        <v>71</v>
      </c>
      <c r="G428" s="8" t="s">
        <v>62</v>
      </c>
      <c r="H428" s="8" t="s">
        <v>45</v>
      </c>
      <c r="I428" s="8" t="s">
        <v>84</v>
      </c>
      <c r="J428" s="8" t="s">
        <v>25</v>
      </c>
      <c r="K428" s="20">
        <v>4.7</v>
      </c>
      <c r="L428" s="8" t="s">
        <v>26</v>
      </c>
      <c r="M428" s="8" t="s">
        <v>35</v>
      </c>
      <c r="N428" s="8" t="s">
        <v>28</v>
      </c>
      <c r="O428" s="8" t="s">
        <v>26</v>
      </c>
      <c r="P428" s="8" t="s">
        <v>26</v>
      </c>
      <c r="Q428" s="10">
        <v>19</v>
      </c>
      <c r="R428" s="8" t="s">
        <v>27</v>
      </c>
      <c r="S428" s="8" t="s">
        <v>60</v>
      </c>
    </row>
    <row r="429" spans="1:19" x14ac:dyDescent="0.25">
      <c r="A429" s="18">
        <v>428</v>
      </c>
      <c r="B429" s="18">
        <v>58</v>
      </c>
      <c r="C429" s="8" t="s">
        <v>19</v>
      </c>
      <c r="D429" s="8" t="s">
        <v>132</v>
      </c>
      <c r="E429" s="8" t="s">
        <v>69</v>
      </c>
      <c r="F429" s="19">
        <v>91</v>
      </c>
      <c r="G429" s="8" t="s">
        <v>115</v>
      </c>
      <c r="H429" s="8" t="s">
        <v>23</v>
      </c>
      <c r="I429" s="8" t="s">
        <v>94</v>
      </c>
      <c r="J429" s="8" t="s">
        <v>25</v>
      </c>
      <c r="K429" s="20">
        <v>4.5</v>
      </c>
      <c r="L429" s="8" t="s">
        <v>26</v>
      </c>
      <c r="M429" s="8" t="s">
        <v>35</v>
      </c>
      <c r="N429" s="8" t="s">
        <v>76</v>
      </c>
      <c r="O429" s="8" t="s">
        <v>26</v>
      </c>
      <c r="P429" s="8" t="s">
        <v>26</v>
      </c>
      <c r="Q429" s="10">
        <v>6</v>
      </c>
      <c r="R429" s="8" t="s">
        <v>27</v>
      </c>
      <c r="S429" s="8" t="s">
        <v>60</v>
      </c>
    </row>
    <row r="430" spans="1:19" x14ac:dyDescent="0.25">
      <c r="A430" s="18">
        <v>429</v>
      </c>
      <c r="B430" s="18">
        <v>21</v>
      </c>
      <c r="C430" s="8" t="s">
        <v>19</v>
      </c>
      <c r="D430" s="8" t="s">
        <v>64</v>
      </c>
      <c r="E430" s="8" t="s">
        <v>65</v>
      </c>
      <c r="F430" s="19">
        <v>64</v>
      </c>
      <c r="G430" s="8" t="s">
        <v>52</v>
      </c>
      <c r="H430" s="8" t="s">
        <v>92</v>
      </c>
      <c r="I430" s="8" t="s">
        <v>81</v>
      </c>
      <c r="J430" s="8" t="s">
        <v>25</v>
      </c>
      <c r="K430" s="20">
        <v>2.9</v>
      </c>
      <c r="L430" s="8" t="s">
        <v>26</v>
      </c>
      <c r="M430" s="8" t="s">
        <v>29</v>
      </c>
      <c r="N430" s="8" t="s">
        <v>40</v>
      </c>
      <c r="O430" s="8" t="s">
        <v>26</v>
      </c>
      <c r="P430" s="8" t="s">
        <v>26</v>
      </c>
      <c r="Q430" s="10">
        <v>2</v>
      </c>
      <c r="R430" s="8" t="s">
        <v>59</v>
      </c>
      <c r="S430" s="8" t="s">
        <v>30</v>
      </c>
    </row>
    <row r="431" spans="1:19" x14ac:dyDescent="0.25">
      <c r="A431" s="18">
        <v>430</v>
      </c>
      <c r="B431" s="18">
        <v>42</v>
      </c>
      <c r="C431" s="8" t="s">
        <v>19</v>
      </c>
      <c r="D431" s="8" t="s">
        <v>42</v>
      </c>
      <c r="E431" s="8" t="s">
        <v>43</v>
      </c>
      <c r="F431" s="19">
        <v>94</v>
      </c>
      <c r="G431" s="8" t="s">
        <v>149</v>
      </c>
      <c r="H431" s="8" t="s">
        <v>45</v>
      </c>
      <c r="I431" s="8" t="s">
        <v>81</v>
      </c>
      <c r="J431" s="8" t="s">
        <v>25</v>
      </c>
      <c r="K431" s="20">
        <v>4.0999999999999996</v>
      </c>
      <c r="L431" s="8" t="s">
        <v>26</v>
      </c>
      <c r="M431" s="8" t="s">
        <v>29</v>
      </c>
      <c r="N431" s="8" t="s">
        <v>72</v>
      </c>
      <c r="O431" s="8" t="s">
        <v>26</v>
      </c>
      <c r="P431" s="8" t="s">
        <v>26</v>
      </c>
      <c r="Q431" s="10">
        <v>21</v>
      </c>
      <c r="R431" s="8" t="s">
        <v>35</v>
      </c>
      <c r="S431" s="8" t="s">
        <v>30</v>
      </c>
    </row>
    <row r="432" spans="1:19" x14ac:dyDescent="0.25">
      <c r="A432" s="18">
        <v>431</v>
      </c>
      <c r="B432" s="18">
        <v>24</v>
      </c>
      <c r="C432" s="8" t="s">
        <v>19</v>
      </c>
      <c r="D432" s="8" t="s">
        <v>56</v>
      </c>
      <c r="E432" s="8" t="s">
        <v>21</v>
      </c>
      <c r="F432" s="19">
        <v>40</v>
      </c>
      <c r="G432" s="8" t="s">
        <v>105</v>
      </c>
      <c r="H432" s="8" t="s">
        <v>45</v>
      </c>
      <c r="I432" s="8" t="s">
        <v>110</v>
      </c>
      <c r="J432" s="8" t="s">
        <v>54</v>
      </c>
      <c r="K432" s="20">
        <v>3.5</v>
      </c>
      <c r="L432" s="8" t="s">
        <v>26</v>
      </c>
      <c r="M432" s="8" t="s">
        <v>59</v>
      </c>
      <c r="N432" s="8" t="s">
        <v>76</v>
      </c>
      <c r="O432" s="8" t="s">
        <v>26</v>
      </c>
      <c r="P432" s="8" t="s">
        <v>26</v>
      </c>
      <c r="Q432" s="10">
        <v>40</v>
      </c>
      <c r="R432" s="8" t="s">
        <v>59</v>
      </c>
      <c r="S432" s="8" t="s">
        <v>50</v>
      </c>
    </row>
    <row r="433" spans="1:19" x14ac:dyDescent="0.25">
      <c r="A433" s="18">
        <v>432</v>
      </c>
      <c r="B433" s="18">
        <v>43</v>
      </c>
      <c r="C433" s="8" t="s">
        <v>19</v>
      </c>
      <c r="D433" s="8" t="s">
        <v>124</v>
      </c>
      <c r="E433" s="8" t="s">
        <v>69</v>
      </c>
      <c r="F433" s="19">
        <v>76</v>
      </c>
      <c r="G433" s="8" t="s">
        <v>83</v>
      </c>
      <c r="H433" s="8" t="s">
        <v>23</v>
      </c>
      <c r="I433" s="8" t="s">
        <v>109</v>
      </c>
      <c r="J433" s="8" t="s">
        <v>25</v>
      </c>
      <c r="K433" s="20">
        <v>3.4</v>
      </c>
      <c r="L433" s="8" t="s">
        <v>26</v>
      </c>
      <c r="M433" s="8" t="s">
        <v>27</v>
      </c>
      <c r="N433" s="8" t="s">
        <v>76</v>
      </c>
      <c r="O433" s="8" t="s">
        <v>26</v>
      </c>
      <c r="P433" s="8" t="s">
        <v>26</v>
      </c>
      <c r="Q433" s="10">
        <v>33</v>
      </c>
      <c r="R433" s="8" t="s">
        <v>35</v>
      </c>
      <c r="S433" s="8" t="s">
        <v>30</v>
      </c>
    </row>
    <row r="434" spans="1:19" x14ac:dyDescent="0.25">
      <c r="A434" s="18">
        <v>433</v>
      </c>
      <c r="B434" s="18">
        <v>47</v>
      </c>
      <c r="C434" s="8" t="s">
        <v>19</v>
      </c>
      <c r="D434" s="8" t="s">
        <v>56</v>
      </c>
      <c r="E434" s="8" t="s">
        <v>21</v>
      </c>
      <c r="F434" s="19">
        <v>86</v>
      </c>
      <c r="G434" s="8" t="s">
        <v>116</v>
      </c>
      <c r="H434" s="8" t="s">
        <v>38</v>
      </c>
      <c r="I434" s="8" t="s">
        <v>126</v>
      </c>
      <c r="J434" s="8" t="s">
        <v>58</v>
      </c>
      <c r="K434" s="20">
        <v>3.3</v>
      </c>
      <c r="L434" s="8" t="s">
        <v>26</v>
      </c>
      <c r="M434" s="8" t="s">
        <v>59</v>
      </c>
      <c r="N434" s="8" t="s">
        <v>40</v>
      </c>
      <c r="O434" s="8" t="s">
        <v>26</v>
      </c>
      <c r="P434" s="8" t="s">
        <v>26</v>
      </c>
      <c r="Q434" s="10">
        <v>26</v>
      </c>
      <c r="R434" s="8" t="s">
        <v>29</v>
      </c>
      <c r="S434" s="8" t="s">
        <v>41</v>
      </c>
    </row>
    <row r="435" spans="1:19" x14ac:dyDescent="0.25">
      <c r="A435" s="18">
        <v>434</v>
      </c>
      <c r="B435" s="18">
        <v>49</v>
      </c>
      <c r="C435" s="8" t="s">
        <v>19</v>
      </c>
      <c r="D435" s="8" t="s">
        <v>87</v>
      </c>
      <c r="E435" s="8" t="s">
        <v>21</v>
      </c>
      <c r="F435" s="19">
        <v>92</v>
      </c>
      <c r="G435" s="8" t="s">
        <v>90</v>
      </c>
      <c r="H435" s="8" t="s">
        <v>45</v>
      </c>
      <c r="I435" s="8" t="s">
        <v>121</v>
      </c>
      <c r="J435" s="8" t="s">
        <v>58</v>
      </c>
      <c r="K435" s="20">
        <v>3.2</v>
      </c>
      <c r="L435" s="8" t="s">
        <v>26</v>
      </c>
      <c r="M435" s="8" t="s">
        <v>34</v>
      </c>
      <c r="N435" s="8" t="s">
        <v>76</v>
      </c>
      <c r="O435" s="8" t="s">
        <v>26</v>
      </c>
      <c r="P435" s="8" t="s">
        <v>26</v>
      </c>
      <c r="Q435" s="10">
        <v>23</v>
      </c>
      <c r="R435" s="8" t="s">
        <v>27</v>
      </c>
      <c r="S435" s="8" t="s">
        <v>30</v>
      </c>
    </row>
    <row r="436" spans="1:19" x14ac:dyDescent="0.25">
      <c r="A436" s="18">
        <v>435</v>
      </c>
      <c r="B436" s="18">
        <v>50</v>
      </c>
      <c r="C436" s="8" t="s">
        <v>19</v>
      </c>
      <c r="D436" s="8" t="s">
        <v>73</v>
      </c>
      <c r="E436" s="8" t="s">
        <v>43</v>
      </c>
      <c r="F436" s="19">
        <v>52</v>
      </c>
      <c r="G436" s="8" t="s">
        <v>101</v>
      </c>
      <c r="H436" s="8" t="s">
        <v>23</v>
      </c>
      <c r="I436" s="8" t="s">
        <v>71</v>
      </c>
      <c r="J436" s="8" t="s">
        <v>39</v>
      </c>
      <c r="K436" s="20">
        <v>4</v>
      </c>
      <c r="L436" s="8" t="s">
        <v>26</v>
      </c>
      <c r="M436" s="8" t="s">
        <v>34</v>
      </c>
      <c r="N436" s="8" t="s">
        <v>76</v>
      </c>
      <c r="O436" s="8" t="s">
        <v>26</v>
      </c>
      <c r="P436" s="8" t="s">
        <v>26</v>
      </c>
      <c r="Q436" s="10">
        <v>39</v>
      </c>
      <c r="R436" s="8" t="s">
        <v>46</v>
      </c>
      <c r="S436" s="8" t="s">
        <v>97</v>
      </c>
    </row>
    <row r="437" spans="1:19" x14ac:dyDescent="0.25">
      <c r="A437" s="18">
        <v>436</v>
      </c>
      <c r="B437" s="18">
        <v>51</v>
      </c>
      <c r="C437" s="8" t="s">
        <v>19</v>
      </c>
      <c r="D437" s="8" t="s">
        <v>64</v>
      </c>
      <c r="E437" s="8" t="s">
        <v>65</v>
      </c>
      <c r="F437" s="19">
        <v>28</v>
      </c>
      <c r="G437" s="8" t="s">
        <v>57</v>
      </c>
      <c r="H437" s="8" t="s">
        <v>92</v>
      </c>
      <c r="I437" s="8" t="s">
        <v>79</v>
      </c>
      <c r="J437" s="8" t="s">
        <v>25</v>
      </c>
      <c r="K437" s="20">
        <v>3.6</v>
      </c>
      <c r="L437" s="8" t="s">
        <v>26</v>
      </c>
      <c r="M437" s="8" t="s">
        <v>46</v>
      </c>
      <c r="N437" s="8" t="s">
        <v>47</v>
      </c>
      <c r="O437" s="8" t="s">
        <v>26</v>
      </c>
      <c r="P437" s="8" t="s">
        <v>26</v>
      </c>
      <c r="Q437" s="10">
        <v>42</v>
      </c>
      <c r="R437" s="8" t="s">
        <v>34</v>
      </c>
      <c r="S437" s="8" t="s">
        <v>88</v>
      </c>
    </row>
    <row r="438" spans="1:19" x14ac:dyDescent="0.25">
      <c r="A438" s="18">
        <v>437</v>
      </c>
      <c r="B438" s="18">
        <v>40</v>
      </c>
      <c r="C438" s="8" t="s">
        <v>19</v>
      </c>
      <c r="D438" s="8" t="s">
        <v>95</v>
      </c>
      <c r="E438" s="8" t="s">
        <v>21</v>
      </c>
      <c r="F438" s="19">
        <v>46</v>
      </c>
      <c r="G438" s="8" t="s">
        <v>122</v>
      </c>
      <c r="H438" s="8" t="s">
        <v>23</v>
      </c>
      <c r="I438" s="8" t="s">
        <v>109</v>
      </c>
      <c r="J438" s="8" t="s">
        <v>54</v>
      </c>
      <c r="K438" s="20">
        <v>4.5999999999999996</v>
      </c>
      <c r="L438" s="8" t="s">
        <v>26</v>
      </c>
      <c r="M438" s="8" t="s">
        <v>35</v>
      </c>
      <c r="N438" s="8" t="s">
        <v>40</v>
      </c>
      <c r="O438" s="8" t="s">
        <v>26</v>
      </c>
      <c r="P438" s="8" t="s">
        <v>26</v>
      </c>
      <c r="Q438" s="10">
        <v>41</v>
      </c>
      <c r="R438" s="8" t="s">
        <v>34</v>
      </c>
      <c r="S438" s="8" t="s">
        <v>41</v>
      </c>
    </row>
    <row r="439" spans="1:19" x14ac:dyDescent="0.25">
      <c r="A439" s="18">
        <v>438</v>
      </c>
      <c r="B439" s="18">
        <v>45</v>
      </c>
      <c r="C439" s="8" t="s">
        <v>19</v>
      </c>
      <c r="D439" s="8" t="s">
        <v>106</v>
      </c>
      <c r="E439" s="8" t="s">
        <v>69</v>
      </c>
      <c r="F439" s="19">
        <v>50</v>
      </c>
      <c r="G439" s="8" t="s">
        <v>130</v>
      </c>
      <c r="H439" s="8" t="s">
        <v>45</v>
      </c>
      <c r="I439" s="8" t="s">
        <v>100</v>
      </c>
      <c r="J439" s="8" t="s">
        <v>54</v>
      </c>
      <c r="K439" s="20">
        <v>2.6</v>
      </c>
      <c r="L439" s="8" t="s">
        <v>26</v>
      </c>
      <c r="M439" s="8" t="s">
        <v>27</v>
      </c>
      <c r="N439" s="8" t="s">
        <v>47</v>
      </c>
      <c r="O439" s="8" t="s">
        <v>26</v>
      </c>
      <c r="P439" s="8" t="s">
        <v>26</v>
      </c>
      <c r="Q439" s="10">
        <v>41</v>
      </c>
      <c r="R439" s="8" t="s">
        <v>46</v>
      </c>
      <c r="S439" s="8" t="s">
        <v>50</v>
      </c>
    </row>
    <row r="440" spans="1:19" x14ac:dyDescent="0.25">
      <c r="A440" s="18">
        <v>439</v>
      </c>
      <c r="B440" s="18">
        <v>52</v>
      </c>
      <c r="C440" s="8" t="s">
        <v>19</v>
      </c>
      <c r="D440" s="8" t="s">
        <v>133</v>
      </c>
      <c r="E440" s="8" t="s">
        <v>69</v>
      </c>
      <c r="F440" s="19">
        <v>23</v>
      </c>
      <c r="G440" s="8" t="s">
        <v>146</v>
      </c>
      <c r="H440" s="8" t="s">
        <v>45</v>
      </c>
      <c r="I440" s="8" t="s">
        <v>49</v>
      </c>
      <c r="J440" s="8" t="s">
        <v>25</v>
      </c>
      <c r="K440" s="20">
        <v>4.3</v>
      </c>
      <c r="L440" s="8" t="s">
        <v>26</v>
      </c>
      <c r="M440" s="8" t="s">
        <v>35</v>
      </c>
      <c r="N440" s="8" t="s">
        <v>28</v>
      </c>
      <c r="O440" s="8" t="s">
        <v>26</v>
      </c>
      <c r="P440" s="8" t="s">
        <v>26</v>
      </c>
      <c r="Q440" s="10">
        <v>12</v>
      </c>
      <c r="R440" s="8" t="s">
        <v>27</v>
      </c>
      <c r="S440" s="8" t="s">
        <v>30</v>
      </c>
    </row>
    <row r="441" spans="1:19" x14ac:dyDescent="0.25">
      <c r="A441" s="18">
        <v>440</v>
      </c>
      <c r="B441" s="18">
        <v>62</v>
      </c>
      <c r="C441" s="8" t="s">
        <v>19</v>
      </c>
      <c r="D441" s="8" t="s">
        <v>102</v>
      </c>
      <c r="E441" s="8" t="s">
        <v>65</v>
      </c>
      <c r="F441" s="19">
        <v>50</v>
      </c>
      <c r="G441" s="8" t="s">
        <v>135</v>
      </c>
      <c r="H441" s="8" t="s">
        <v>45</v>
      </c>
      <c r="I441" s="8" t="s">
        <v>49</v>
      </c>
      <c r="J441" s="8" t="s">
        <v>54</v>
      </c>
      <c r="K441" s="20">
        <v>3.4</v>
      </c>
      <c r="L441" s="8" t="s">
        <v>26</v>
      </c>
      <c r="M441" s="8" t="s">
        <v>46</v>
      </c>
      <c r="N441" s="8" t="s">
        <v>40</v>
      </c>
      <c r="O441" s="8" t="s">
        <v>26</v>
      </c>
      <c r="P441" s="8" t="s">
        <v>26</v>
      </c>
      <c r="Q441" s="10">
        <v>31</v>
      </c>
      <c r="R441" s="8" t="s">
        <v>35</v>
      </c>
      <c r="S441" s="8" t="s">
        <v>88</v>
      </c>
    </row>
    <row r="442" spans="1:19" x14ac:dyDescent="0.25">
      <c r="A442" s="18">
        <v>441</v>
      </c>
      <c r="B442" s="18">
        <v>20</v>
      </c>
      <c r="C442" s="8" t="s">
        <v>19</v>
      </c>
      <c r="D442" s="8" t="s">
        <v>56</v>
      </c>
      <c r="E442" s="8" t="s">
        <v>21</v>
      </c>
      <c r="F442" s="19">
        <v>89</v>
      </c>
      <c r="G442" s="8" t="s">
        <v>101</v>
      </c>
      <c r="H442" s="8" t="s">
        <v>92</v>
      </c>
      <c r="I442" s="8" t="s">
        <v>33</v>
      </c>
      <c r="J442" s="8" t="s">
        <v>25</v>
      </c>
      <c r="K442" s="20">
        <v>3.5</v>
      </c>
      <c r="L442" s="8" t="s">
        <v>26</v>
      </c>
      <c r="M442" s="8" t="s">
        <v>59</v>
      </c>
      <c r="N442" s="8" t="s">
        <v>76</v>
      </c>
      <c r="O442" s="8" t="s">
        <v>26</v>
      </c>
      <c r="P442" s="8" t="s">
        <v>26</v>
      </c>
      <c r="Q442" s="10">
        <v>34</v>
      </c>
      <c r="R442" s="8" t="s">
        <v>59</v>
      </c>
      <c r="S442" s="8" t="s">
        <v>30</v>
      </c>
    </row>
    <row r="443" spans="1:19" x14ac:dyDescent="0.25">
      <c r="A443" s="18">
        <v>442</v>
      </c>
      <c r="B443" s="18">
        <v>43</v>
      </c>
      <c r="C443" s="8" t="s">
        <v>19</v>
      </c>
      <c r="D443" s="8" t="s">
        <v>104</v>
      </c>
      <c r="E443" s="8" t="s">
        <v>21</v>
      </c>
      <c r="F443" s="19">
        <v>81</v>
      </c>
      <c r="G443" s="8" t="s">
        <v>103</v>
      </c>
      <c r="H443" s="8" t="s">
        <v>45</v>
      </c>
      <c r="I443" s="8" t="s">
        <v>33</v>
      </c>
      <c r="J443" s="8" t="s">
        <v>25</v>
      </c>
      <c r="K443" s="20">
        <v>4.2</v>
      </c>
      <c r="L443" s="8" t="s">
        <v>26</v>
      </c>
      <c r="M443" s="8" t="s">
        <v>34</v>
      </c>
      <c r="N443" s="8" t="s">
        <v>55</v>
      </c>
      <c r="O443" s="8" t="s">
        <v>26</v>
      </c>
      <c r="P443" s="8" t="s">
        <v>26</v>
      </c>
      <c r="Q443" s="10">
        <v>32</v>
      </c>
      <c r="R443" s="8" t="s">
        <v>27</v>
      </c>
      <c r="S443" s="8" t="s">
        <v>50</v>
      </c>
    </row>
    <row r="444" spans="1:19" x14ac:dyDescent="0.25">
      <c r="A444" s="18">
        <v>443</v>
      </c>
      <c r="B444" s="18">
        <v>29</v>
      </c>
      <c r="C444" s="8" t="s">
        <v>19</v>
      </c>
      <c r="D444" s="8" t="s">
        <v>89</v>
      </c>
      <c r="E444" s="8" t="s">
        <v>69</v>
      </c>
      <c r="F444" s="19">
        <v>69</v>
      </c>
      <c r="G444" s="8" t="s">
        <v>151</v>
      </c>
      <c r="H444" s="8" t="s">
        <v>45</v>
      </c>
      <c r="I444" s="8" t="s">
        <v>79</v>
      </c>
      <c r="J444" s="8" t="s">
        <v>58</v>
      </c>
      <c r="K444" s="20">
        <v>3.5</v>
      </c>
      <c r="L444" s="8" t="s">
        <v>26</v>
      </c>
      <c r="M444" s="8" t="s">
        <v>34</v>
      </c>
      <c r="N444" s="8" t="s">
        <v>76</v>
      </c>
      <c r="O444" s="8" t="s">
        <v>26</v>
      </c>
      <c r="P444" s="8" t="s">
        <v>26</v>
      </c>
      <c r="Q444" s="10">
        <v>31</v>
      </c>
      <c r="R444" s="8" t="s">
        <v>27</v>
      </c>
      <c r="S444" s="8" t="s">
        <v>60</v>
      </c>
    </row>
    <row r="445" spans="1:19" x14ac:dyDescent="0.25">
      <c r="A445" s="18">
        <v>444</v>
      </c>
      <c r="B445" s="18">
        <v>22</v>
      </c>
      <c r="C445" s="8" t="s">
        <v>19</v>
      </c>
      <c r="D445" s="8" t="s">
        <v>89</v>
      </c>
      <c r="E445" s="8" t="s">
        <v>69</v>
      </c>
      <c r="F445" s="19">
        <v>67</v>
      </c>
      <c r="G445" s="8" t="s">
        <v>78</v>
      </c>
      <c r="H445" s="8" t="s">
        <v>45</v>
      </c>
      <c r="I445" s="8" t="s">
        <v>136</v>
      </c>
      <c r="J445" s="8" t="s">
        <v>54</v>
      </c>
      <c r="K445" s="20">
        <v>3.6</v>
      </c>
      <c r="L445" s="8" t="s">
        <v>26</v>
      </c>
      <c r="M445" s="8" t="s">
        <v>46</v>
      </c>
      <c r="N445" s="8" t="s">
        <v>40</v>
      </c>
      <c r="O445" s="8" t="s">
        <v>26</v>
      </c>
      <c r="P445" s="8" t="s">
        <v>26</v>
      </c>
      <c r="Q445" s="10">
        <v>24</v>
      </c>
      <c r="R445" s="8" t="s">
        <v>46</v>
      </c>
      <c r="S445" s="8" t="s">
        <v>50</v>
      </c>
    </row>
    <row r="446" spans="1:19" x14ac:dyDescent="0.25">
      <c r="A446" s="18">
        <v>445</v>
      </c>
      <c r="B446" s="18">
        <v>48</v>
      </c>
      <c r="C446" s="8" t="s">
        <v>19</v>
      </c>
      <c r="D446" s="8" t="s">
        <v>82</v>
      </c>
      <c r="E446" s="8" t="s">
        <v>21</v>
      </c>
      <c r="F446" s="19">
        <v>20</v>
      </c>
      <c r="G446" s="8" t="s">
        <v>99</v>
      </c>
      <c r="H446" s="8" t="s">
        <v>45</v>
      </c>
      <c r="I446" s="8" t="s">
        <v>108</v>
      </c>
      <c r="J446" s="8" t="s">
        <v>54</v>
      </c>
      <c r="K446" s="20">
        <v>4.3</v>
      </c>
      <c r="L446" s="8" t="s">
        <v>26</v>
      </c>
      <c r="M446" s="8" t="s">
        <v>59</v>
      </c>
      <c r="N446" s="8" t="s">
        <v>76</v>
      </c>
      <c r="O446" s="8" t="s">
        <v>26</v>
      </c>
      <c r="P446" s="8" t="s">
        <v>26</v>
      </c>
      <c r="Q446" s="10">
        <v>31</v>
      </c>
      <c r="R446" s="8" t="s">
        <v>59</v>
      </c>
      <c r="S446" s="8" t="s">
        <v>50</v>
      </c>
    </row>
    <row r="447" spans="1:19" x14ac:dyDescent="0.25">
      <c r="A447" s="18">
        <v>446</v>
      </c>
      <c r="B447" s="18">
        <v>42</v>
      </c>
      <c r="C447" s="8" t="s">
        <v>19</v>
      </c>
      <c r="D447" s="8" t="s">
        <v>137</v>
      </c>
      <c r="E447" s="8" t="s">
        <v>43</v>
      </c>
      <c r="F447" s="19">
        <v>29</v>
      </c>
      <c r="G447" s="8" t="s">
        <v>146</v>
      </c>
      <c r="H447" s="8" t="s">
        <v>45</v>
      </c>
      <c r="I447" s="8" t="s">
        <v>79</v>
      </c>
      <c r="J447" s="8" t="s">
        <v>58</v>
      </c>
      <c r="K447" s="20">
        <v>4.9000000000000004</v>
      </c>
      <c r="L447" s="8" t="s">
        <v>26</v>
      </c>
      <c r="M447" s="8" t="s">
        <v>34</v>
      </c>
      <c r="N447" s="8" t="s">
        <v>55</v>
      </c>
      <c r="O447" s="8" t="s">
        <v>26</v>
      </c>
      <c r="P447" s="8" t="s">
        <v>26</v>
      </c>
      <c r="Q447" s="10">
        <v>18</v>
      </c>
      <c r="R447" s="8" t="s">
        <v>29</v>
      </c>
      <c r="S447" s="8" t="s">
        <v>50</v>
      </c>
    </row>
    <row r="448" spans="1:19" x14ac:dyDescent="0.25">
      <c r="A448" s="18">
        <v>447</v>
      </c>
      <c r="B448" s="18">
        <v>19</v>
      </c>
      <c r="C448" s="8" t="s">
        <v>19</v>
      </c>
      <c r="D448" s="8" t="s">
        <v>56</v>
      </c>
      <c r="E448" s="8" t="s">
        <v>21</v>
      </c>
      <c r="F448" s="19">
        <v>74</v>
      </c>
      <c r="G448" s="8" t="s">
        <v>66</v>
      </c>
      <c r="H448" s="8" t="s">
        <v>45</v>
      </c>
      <c r="I448" s="8" t="s">
        <v>67</v>
      </c>
      <c r="J448" s="8" t="s">
        <v>54</v>
      </c>
      <c r="K448" s="20">
        <v>4.0999999999999996</v>
      </c>
      <c r="L448" s="8" t="s">
        <v>26</v>
      </c>
      <c r="M448" s="8" t="s">
        <v>34</v>
      </c>
      <c r="N448" s="8" t="s">
        <v>76</v>
      </c>
      <c r="O448" s="8" t="s">
        <v>26</v>
      </c>
      <c r="P448" s="8" t="s">
        <v>26</v>
      </c>
      <c r="Q448" s="10">
        <v>15</v>
      </c>
      <c r="R448" s="8" t="s">
        <v>29</v>
      </c>
      <c r="S448" s="8" t="s">
        <v>88</v>
      </c>
    </row>
    <row r="449" spans="1:19" x14ac:dyDescent="0.25">
      <c r="A449" s="18">
        <v>448</v>
      </c>
      <c r="B449" s="18">
        <v>60</v>
      </c>
      <c r="C449" s="8" t="s">
        <v>19</v>
      </c>
      <c r="D449" s="8" t="s">
        <v>61</v>
      </c>
      <c r="E449" s="8" t="s">
        <v>21</v>
      </c>
      <c r="F449" s="19">
        <v>82</v>
      </c>
      <c r="G449" s="8" t="s">
        <v>149</v>
      </c>
      <c r="H449" s="8" t="s">
        <v>38</v>
      </c>
      <c r="I449" s="8" t="s">
        <v>49</v>
      </c>
      <c r="J449" s="8" t="s">
        <v>39</v>
      </c>
      <c r="K449" s="20">
        <v>3.6</v>
      </c>
      <c r="L449" s="8" t="s">
        <v>26</v>
      </c>
      <c r="M449" s="8" t="s">
        <v>29</v>
      </c>
      <c r="N449" s="8" t="s">
        <v>55</v>
      </c>
      <c r="O449" s="8" t="s">
        <v>26</v>
      </c>
      <c r="P449" s="8" t="s">
        <v>26</v>
      </c>
      <c r="Q449" s="10">
        <v>7</v>
      </c>
      <c r="R449" s="8" t="s">
        <v>34</v>
      </c>
      <c r="S449" s="8" t="s">
        <v>97</v>
      </c>
    </row>
    <row r="450" spans="1:19" x14ac:dyDescent="0.25">
      <c r="A450" s="18">
        <v>449</v>
      </c>
      <c r="B450" s="18">
        <v>32</v>
      </c>
      <c r="C450" s="8" t="s">
        <v>19</v>
      </c>
      <c r="D450" s="8" t="s">
        <v>143</v>
      </c>
      <c r="E450" s="8" t="s">
        <v>69</v>
      </c>
      <c r="F450" s="19">
        <v>23</v>
      </c>
      <c r="G450" s="8" t="s">
        <v>70</v>
      </c>
      <c r="H450" s="8" t="s">
        <v>45</v>
      </c>
      <c r="I450" s="8" t="s">
        <v>134</v>
      </c>
      <c r="J450" s="8" t="s">
        <v>54</v>
      </c>
      <c r="K450" s="20">
        <v>3.4</v>
      </c>
      <c r="L450" s="8" t="s">
        <v>26</v>
      </c>
      <c r="M450" s="8" t="s">
        <v>27</v>
      </c>
      <c r="N450" s="8" t="s">
        <v>47</v>
      </c>
      <c r="O450" s="8" t="s">
        <v>26</v>
      </c>
      <c r="P450" s="8" t="s">
        <v>26</v>
      </c>
      <c r="Q450" s="10">
        <v>35</v>
      </c>
      <c r="R450" s="8" t="s">
        <v>34</v>
      </c>
      <c r="S450" s="8" t="s">
        <v>30</v>
      </c>
    </row>
    <row r="451" spans="1:19" x14ac:dyDescent="0.25">
      <c r="A451" s="18">
        <v>450</v>
      </c>
      <c r="B451" s="18">
        <v>26</v>
      </c>
      <c r="C451" s="8" t="s">
        <v>19</v>
      </c>
      <c r="D451" s="8" t="s">
        <v>106</v>
      </c>
      <c r="E451" s="8" t="s">
        <v>69</v>
      </c>
      <c r="F451" s="19">
        <v>45</v>
      </c>
      <c r="G451" s="8" t="s">
        <v>85</v>
      </c>
      <c r="H451" s="8" t="s">
        <v>23</v>
      </c>
      <c r="I451" s="8" t="s">
        <v>100</v>
      </c>
      <c r="J451" s="8" t="s">
        <v>54</v>
      </c>
      <c r="K451" s="20">
        <v>2.9</v>
      </c>
      <c r="L451" s="8" t="s">
        <v>26</v>
      </c>
      <c r="M451" s="8" t="s">
        <v>46</v>
      </c>
      <c r="N451" s="8" t="s">
        <v>72</v>
      </c>
      <c r="O451" s="8" t="s">
        <v>26</v>
      </c>
      <c r="P451" s="8" t="s">
        <v>26</v>
      </c>
      <c r="Q451" s="10">
        <v>35</v>
      </c>
      <c r="R451" s="8" t="s">
        <v>34</v>
      </c>
      <c r="S451" s="8" t="s">
        <v>88</v>
      </c>
    </row>
    <row r="452" spans="1:19" x14ac:dyDescent="0.25">
      <c r="A452" s="18">
        <v>451</v>
      </c>
      <c r="B452" s="18">
        <v>25</v>
      </c>
      <c r="C452" s="8" t="s">
        <v>19</v>
      </c>
      <c r="D452" s="8" t="s">
        <v>137</v>
      </c>
      <c r="E452" s="8" t="s">
        <v>43</v>
      </c>
      <c r="F452" s="19">
        <v>21</v>
      </c>
      <c r="G452" s="8" t="s">
        <v>139</v>
      </c>
      <c r="H452" s="8" t="s">
        <v>23</v>
      </c>
      <c r="I452" s="8" t="s">
        <v>118</v>
      </c>
      <c r="J452" s="8" t="s">
        <v>54</v>
      </c>
      <c r="K452" s="20">
        <v>2.7</v>
      </c>
      <c r="L452" s="8" t="s">
        <v>26</v>
      </c>
      <c r="M452" s="8" t="s">
        <v>29</v>
      </c>
      <c r="N452" s="8" t="s">
        <v>76</v>
      </c>
      <c r="O452" s="8" t="s">
        <v>26</v>
      </c>
      <c r="P452" s="8" t="s">
        <v>26</v>
      </c>
      <c r="Q452" s="10">
        <v>19</v>
      </c>
      <c r="R452" s="8" t="s">
        <v>27</v>
      </c>
      <c r="S452" s="8" t="s">
        <v>88</v>
      </c>
    </row>
    <row r="453" spans="1:19" x14ac:dyDescent="0.25">
      <c r="A453" s="18">
        <v>452</v>
      </c>
      <c r="B453" s="18">
        <v>66</v>
      </c>
      <c r="C453" s="8" t="s">
        <v>19</v>
      </c>
      <c r="D453" s="8" t="s">
        <v>106</v>
      </c>
      <c r="E453" s="8" t="s">
        <v>69</v>
      </c>
      <c r="F453" s="19">
        <v>31</v>
      </c>
      <c r="G453" s="8" t="s">
        <v>141</v>
      </c>
      <c r="H453" s="8" t="s">
        <v>45</v>
      </c>
      <c r="I453" s="8" t="s">
        <v>71</v>
      </c>
      <c r="J453" s="8" t="s">
        <v>54</v>
      </c>
      <c r="K453" s="20">
        <v>4.3</v>
      </c>
      <c r="L453" s="8" t="s">
        <v>26</v>
      </c>
      <c r="M453" s="8" t="s">
        <v>35</v>
      </c>
      <c r="N453" s="8" t="s">
        <v>28</v>
      </c>
      <c r="O453" s="8" t="s">
        <v>26</v>
      </c>
      <c r="P453" s="8" t="s">
        <v>26</v>
      </c>
      <c r="Q453" s="10">
        <v>26</v>
      </c>
      <c r="R453" s="8" t="s">
        <v>27</v>
      </c>
      <c r="S453" s="8" t="s">
        <v>30</v>
      </c>
    </row>
    <row r="454" spans="1:19" x14ac:dyDescent="0.25">
      <c r="A454" s="18">
        <v>453</v>
      </c>
      <c r="B454" s="18">
        <v>45</v>
      </c>
      <c r="C454" s="8" t="s">
        <v>19</v>
      </c>
      <c r="D454" s="8" t="s">
        <v>95</v>
      </c>
      <c r="E454" s="8" t="s">
        <v>21</v>
      </c>
      <c r="F454" s="19">
        <v>45</v>
      </c>
      <c r="G454" s="8" t="s">
        <v>70</v>
      </c>
      <c r="H454" s="8" t="s">
        <v>45</v>
      </c>
      <c r="I454" s="8" t="s">
        <v>84</v>
      </c>
      <c r="J454" s="8" t="s">
        <v>54</v>
      </c>
      <c r="K454" s="20">
        <v>3.3</v>
      </c>
      <c r="L454" s="8" t="s">
        <v>26</v>
      </c>
      <c r="M454" s="8" t="s">
        <v>59</v>
      </c>
      <c r="N454" s="8" t="s">
        <v>28</v>
      </c>
      <c r="O454" s="8" t="s">
        <v>26</v>
      </c>
      <c r="P454" s="8" t="s">
        <v>26</v>
      </c>
      <c r="Q454" s="10">
        <v>39</v>
      </c>
      <c r="R454" s="8" t="s">
        <v>46</v>
      </c>
      <c r="S454" s="8" t="s">
        <v>30</v>
      </c>
    </row>
    <row r="455" spans="1:19" x14ac:dyDescent="0.25">
      <c r="A455" s="18">
        <v>454</v>
      </c>
      <c r="B455" s="18">
        <v>54</v>
      </c>
      <c r="C455" s="8" t="s">
        <v>19</v>
      </c>
      <c r="D455" s="8" t="s">
        <v>106</v>
      </c>
      <c r="E455" s="8" t="s">
        <v>69</v>
      </c>
      <c r="F455" s="19">
        <v>56</v>
      </c>
      <c r="G455" s="8" t="s">
        <v>145</v>
      </c>
      <c r="H455" s="8" t="s">
        <v>92</v>
      </c>
      <c r="I455" s="8" t="s">
        <v>100</v>
      </c>
      <c r="J455" s="8" t="s">
        <v>25</v>
      </c>
      <c r="K455" s="20">
        <v>2.8</v>
      </c>
      <c r="L455" s="8" t="s">
        <v>26</v>
      </c>
      <c r="M455" s="8" t="s">
        <v>35</v>
      </c>
      <c r="N455" s="8" t="s">
        <v>47</v>
      </c>
      <c r="O455" s="8" t="s">
        <v>26</v>
      </c>
      <c r="P455" s="8" t="s">
        <v>26</v>
      </c>
      <c r="Q455" s="10">
        <v>22</v>
      </c>
      <c r="R455" s="8" t="s">
        <v>27</v>
      </c>
      <c r="S455" s="8" t="s">
        <v>41</v>
      </c>
    </row>
    <row r="456" spans="1:19" x14ac:dyDescent="0.25">
      <c r="A456" s="18">
        <v>455</v>
      </c>
      <c r="B456" s="18">
        <v>37</v>
      </c>
      <c r="C456" s="8" t="s">
        <v>19</v>
      </c>
      <c r="D456" s="8" t="s">
        <v>102</v>
      </c>
      <c r="E456" s="8" t="s">
        <v>65</v>
      </c>
      <c r="F456" s="19">
        <v>97</v>
      </c>
      <c r="G456" s="8" t="s">
        <v>127</v>
      </c>
      <c r="H456" s="8" t="s">
        <v>38</v>
      </c>
      <c r="I456" s="8" t="s">
        <v>81</v>
      </c>
      <c r="J456" s="8" t="s">
        <v>54</v>
      </c>
      <c r="K456" s="20">
        <v>3.2</v>
      </c>
      <c r="L456" s="8" t="s">
        <v>26</v>
      </c>
      <c r="M456" s="8" t="s">
        <v>59</v>
      </c>
      <c r="N456" s="8" t="s">
        <v>47</v>
      </c>
      <c r="O456" s="8" t="s">
        <v>26</v>
      </c>
      <c r="P456" s="8" t="s">
        <v>26</v>
      </c>
      <c r="Q456" s="10">
        <v>14</v>
      </c>
      <c r="R456" s="8" t="s">
        <v>35</v>
      </c>
      <c r="S456" s="8" t="s">
        <v>77</v>
      </c>
    </row>
    <row r="457" spans="1:19" x14ac:dyDescent="0.25">
      <c r="A457" s="18">
        <v>456</v>
      </c>
      <c r="B457" s="18">
        <v>54</v>
      </c>
      <c r="C457" s="8" t="s">
        <v>19</v>
      </c>
      <c r="D457" s="8" t="s">
        <v>20</v>
      </c>
      <c r="E457" s="8" t="s">
        <v>21</v>
      </c>
      <c r="F457" s="19">
        <v>100</v>
      </c>
      <c r="G457" s="8" t="s">
        <v>140</v>
      </c>
      <c r="H457" s="8" t="s">
        <v>92</v>
      </c>
      <c r="I457" s="8" t="s">
        <v>81</v>
      </c>
      <c r="J457" s="8" t="s">
        <v>58</v>
      </c>
      <c r="K457" s="20">
        <v>3.6</v>
      </c>
      <c r="L457" s="8" t="s">
        <v>26</v>
      </c>
      <c r="M457" s="8" t="s">
        <v>27</v>
      </c>
      <c r="N457" s="8" t="s">
        <v>76</v>
      </c>
      <c r="O457" s="8" t="s">
        <v>26</v>
      </c>
      <c r="P457" s="8" t="s">
        <v>26</v>
      </c>
      <c r="Q457" s="10">
        <v>50</v>
      </c>
      <c r="R457" s="8" t="s">
        <v>59</v>
      </c>
      <c r="S457" s="8" t="s">
        <v>30</v>
      </c>
    </row>
    <row r="458" spans="1:19" x14ac:dyDescent="0.25">
      <c r="A458" s="18">
        <v>457</v>
      </c>
      <c r="B458" s="18">
        <v>50</v>
      </c>
      <c r="C458" s="8" t="s">
        <v>19</v>
      </c>
      <c r="D458" s="8" t="s">
        <v>20</v>
      </c>
      <c r="E458" s="8" t="s">
        <v>21</v>
      </c>
      <c r="F458" s="19">
        <v>96</v>
      </c>
      <c r="G458" s="8" t="s">
        <v>98</v>
      </c>
      <c r="H458" s="8" t="s">
        <v>38</v>
      </c>
      <c r="I458" s="8" t="s">
        <v>126</v>
      </c>
      <c r="J458" s="8" t="s">
        <v>58</v>
      </c>
      <c r="K458" s="20">
        <v>4</v>
      </c>
      <c r="L458" s="8" t="s">
        <v>26</v>
      </c>
      <c r="M458" s="8" t="s">
        <v>34</v>
      </c>
      <c r="N458" s="8" t="s">
        <v>72</v>
      </c>
      <c r="O458" s="8" t="s">
        <v>26</v>
      </c>
      <c r="P458" s="8" t="s">
        <v>26</v>
      </c>
      <c r="Q458" s="10">
        <v>33</v>
      </c>
      <c r="R458" s="8" t="s">
        <v>27</v>
      </c>
      <c r="S458" s="8" t="s">
        <v>60</v>
      </c>
    </row>
    <row r="459" spans="1:19" x14ac:dyDescent="0.25">
      <c r="A459" s="18">
        <v>458</v>
      </c>
      <c r="B459" s="18">
        <v>25</v>
      </c>
      <c r="C459" s="8" t="s">
        <v>19</v>
      </c>
      <c r="D459" s="8" t="s">
        <v>143</v>
      </c>
      <c r="E459" s="8" t="s">
        <v>69</v>
      </c>
      <c r="F459" s="19">
        <v>99</v>
      </c>
      <c r="G459" s="8" t="s">
        <v>44</v>
      </c>
      <c r="H459" s="8" t="s">
        <v>45</v>
      </c>
      <c r="I459" s="8" t="s">
        <v>144</v>
      </c>
      <c r="J459" s="8" t="s">
        <v>39</v>
      </c>
      <c r="K459" s="20">
        <v>4.9000000000000004</v>
      </c>
      <c r="L459" s="8" t="s">
        <v>26</v>
      </c>
      <c r="M459" s="8" t="s">
        <v>27</v>
      </c>
      <c r="N459" s="8" t="s">
        <v>47</v>
      </c>
      <c r="O459" s="8" t="s">
        <v>26</v>
      </c>
      <c r="P459" s="8" t="s">
        <v>26</v>
      </c>
      <c r="Q459" s="10">
        <v>48</v>
      </c>
      <c r="R459" s="8" t="s">
        <v>59</v>
      </c>
      <c r="S459" s="8" t="s">
        <v>97</v>
      </c>
    </row>
    <row r="460" spans="1:19" x14ac:dyDescent="0.25">
      <c r="A460" s="18">
        <v>459</v>
      </c>
      <c r="B460" s="18">
        <v>47</v>
      </c>
      <c r="C460" s="8" t="s">
        <v>19</v>
      </c>
      <c r="D460" s="8" t="s">
        <v>61</v>
      </c>
      <c r="E460" s="8" t="s">
        <v>21</v>
      </c>
      <c r="F460" s="19">
        <v>91</v>
      </c>
      <c r="G460" s="8" t="s">
        <v>74</v>
      </c>
      <c r="H460" s="8" t="s">
        <v>23</v>
      </c>
      <c r="I460" s="8" t="s">
        <v>94</v>
      </c>
      <c r="J460" s="8" t="s">
        <v>25</v>
      </c>
      <c r="K460" s="20">
        <v>4</v>
      </c>
      <c r="L460" s="8" t="s">
        <v>26</v>
      </c>
      <c r="M460" s="8" t="s">
        <v>59</v>
      </c>
      <c r="N460" s="8" t="s">
        <v>72</v>
      </c>
      <c r="O460" s="8" t="s">
        <v>26</v>
      </c>
      <c r="P460" s="8" t="s">
        <v>26</v>
      </c>
      <c r="Q460" s="10">
        <v>48</v>
      </c>
      <c r="R460" s="8" t="s">
        <v>46</v>
      </c>
      <c r="S460" s="8" t="s">
        <v>88</v>
      </c>
    </row>
    <row r="461" spans="1:19" x14ac:dyDescent="0.25">
      <c r="A461" s="18">
        <v>460</v>
      </c>
      <c r="B461" s="18">
        <v>63</v>
      </c>
      <c r="C461" s="8" t="s">
        <v>19</v>
      </c>
      <c r="D461" s="8" t="s">
        <v>124</v>
      </c>
      <c r="E461" s="8" t="s">
        <v>69</v>
      </c>
      <c r="F461" s="19">
        <v>30</v>
      </c>
      <c r="G461" s="8" t="s">
        <v>128</v>
      </c>
      <c r="H461" s="8" t="s">
        <v>23</v>
      </c>
      <c r="I461" s="8" t="s">
        <v>94</v>
      </c>
      <c r="J461" s="8" t="s">
        <v>25</v>
      </c>
      <c r="K461" s="20">
        <v>3.8</v>
      </c>
      <c r="L461" s="8" t="s">
        <v>26</v>
      </c>
      <c r="M461" s="8" t="s">
        <v>59</v>
      </c>
      <c r="N461" s="8" t="s">
        <v>55</v>
      </c>
      <c r="O461" s="8" t="s">
        <v>26</v>
      </c>
      <c r="P461" s="8" t="s">
        <v>26</v>
      </c>
      <c r="Q461" s="10">
        <v>27</v>
      </c>
      <c r="R461" s="8" t="s">
        <v>46</v>
      </c>
      <c r="S461" s="8" t="s">
        <v>30</v>
      </c>
    </row>
    <row r="462" spans="1:19" x14ac:dyDescent="0.25">
      <c r="A462" s="18">
        <v>461</v>
      </c>
      <c r="B462" s="18">
        <v>64</v>
      </c>
      <c r="C462" s="8" t="s">
        <v>19</v>
      </c>
      <c r="D462" s="8" t="s">
        <v>73</v>
      </c>
      <c r="E462" s="8" t="s">
        <v>43</v>
      </c>
      <c r="F462" s="19">
        <v>65</v>
      </c>
      <c r="G462" s="8" t="s">
        <v>131</v>
      </c>
      <c r="H462" s="8" t="s">
        <v>23</v>
      </c>
      <c r="I462" s="8" t="s">
        <v>86</v>
      </c>
      <c r="J462" s="8" t="s">
        <v>54</v>
      </c>
      <c r="K462" s="20">
        <v>3.7</v>
      </c>
      <c r="L462" s="8" t="s">
        <v>26</v>
      </c>
      <c r="M462" s="8" t="s">
        <v>29</v>
      </c>
      <c r="N462" s="8" t="s">
        <v>76</v>
      </c>
      <c r="O462" s="8" t="s">
        <v>26</v>
      </c>
      <c r="P462" s="8" t="s">
        <v>26</v>
      </c>
      <c r="Q462" s="10">
        <v>27</v>
      </c>
      <c r="R462" s="8" t="s">
        <v>34</v>
      </c>
      <c r="S462" s="8" t="s">
        <v>41</v>
      </c>
    </row>
    <row r="463" spans="1:19" x14ac:dyDescent="0.25">
      <c r="A463" s="18">
        <v>462</v>
      </c>
      <c r="B463" s="18">
        <v>18</v>
      </c>
      <c r="C463" s="8" t="s">
        <v>19</v>
      </c>
      <c r="D463" s="8" t="s">
        <v>137</v>
      </c>
      <c r="E463" s="8" t="s">
        <v>43</v>
      </c>
      <c r="F463" s="19">
        <v>93</v>
      </c>
      <c r="G463" s="8" t="s">
        <v>123</v>
      </c>
      <c r="H463" s="8" t="s">
        <v>45</v>
      </c>
      <c r="I463" s="8" t="s">
        <v>134</v>
      </c>
      <c r="J463" s="8" t="s">
        <v>25</v>
      </c>
      <c r="K463" s="20">
        <v>3.9</v>
      </c>
      <c r="L463" s="8" t="s">
        <v>26</v>
      </c>
      <c r="M463" s="8" t="s">
        <v>35</v>
      </c>
      <c r="N463" s="8" t="s">
        <v>28</v>
      </c>
      <c r="O463" s="8" t="s">
        <v>26</v>
      </c>
      <c r="P463" s="8" t="s">
        <v>26</v>
      </c>
      <c r="Q463" s="10">
        <v>20</v>
      </c>
      <c r="R463" s="8" t="s">
        <v>29</v>
      </c>
      <c r="S463" s="8" t="s">
        <v>41</v>
      </c>
    </row>
    <row r="464" spans="1:19" x14ac:dyDescent="0.25">
      <c r="A464" s="18">
        <v>463</v>
      </c>
      <c r="B464" s="18">
        <v>59</v>
      </c>
      <c r="C464" s="8" t="s">
        <v>19</v>
      </c>
      <c r="D464" s="8" t="s">
        <v>102</v>
      </c>
      <c r="E464" s="8" t="s">
        <v>65</v>
      </c>
      <c r="F464" s="19">
        <v>81</v>
      </c>
      <c r="G464" s="8" t="s">
        <v>115</v>
      </c>
      <c r="H464" s="8" t="s">
        <v>45</v>
      </c>
      <c r="I464" s="8" t="s">
        <v>53</v>
      </c>
      <c r="J464" s="8" t="s">
        <v>58</v>
      </c>
      <c r="K464" s="20">
        <v>3.3</v>
      </c>
      <c r="L464" s="8" t="s">
        <v>26</v>
      </c>
      <c r="M464" s="8" t="s">
        <v>59</v>
      </c>
      <c r="N464" s="8" t="s">
        <v>28</v>
      </c>
      <c r="O464" s="8" t="s">
        <v>26</v>
      </c>
      <c r="P464" s="8" t="s">
        <v>26</v>
      </c>
      <c r="Q464" s="10">
        <v>48</v>
      </c>
      <c r="R464" s="8" t="s">
        <v>29</v>
      </c>
      <c r="S464" s="8" t="s">
        <v>97</v>
      </c>
    </row>
    <row r="465" spans="1:19" x14ac:dyDescent="0.25">
      <c r="A465" s="18">
        <v>464</v>
      </c>
      <c r="B465" s="18">
        <v>37</v>
      </c>
      <c r="C465" s="8" t="s">
        <v>19</v>
      </c>
      <c r="D465" s="8" t="s">
        <v>106</v>
      </c>
      <c r="E465" s="8" t="s">
        <v>69</v>
      </c>
      <c r="F465" s="19">
        <v>81</v>
      </c>
      <c r="G465" s="8" t="s">
        <v>142</v>
      </c>
      <c r="H465" s="8" t="s">
        <v>38</v>
      </c>
      <c r="I465" s="8" t="s">
        <v>121</v>
      </c>
      <c r="J465" s="8" t="s">
        <v>54</v>
      </c>
      <c r="K465" s="20">
        <v>2.7</v>
      </c>
      <c r="L465" s="8" t="s">
        <v>26</v>
      </c>
      <c r="M465" s="8" t="s">
        <v>29</v>
      </c>
      <c r="N465" s="8" t="s">
        <v>55</v>
      </c>
      <c r="O465" s="8" t="s">
        <v>26</v>
      </c>
      <c r="P465" s="8" t="s">
        <v>26</v>
      </c>
      <c r="Q465" s="10">
        <v>29</v>
      </c>
      <c r="R465" s="8" t="s">
        <v>29</v>
      </c>
      <c r="S465" s="8" t="s">
        <v>41</v>
      </c>
    </row>
    <row r="466" spans="1:19" x14ac:dyDescent="0.25">
      <c r="A466" s="18">
        <v>465</v>
      </c>
      <c r="B466" s="18">
        <v>23</v>
      </c>
      <c r="C466" s="8" t="s">
        <v>19</v>
      </c>
      <c r="D466" s="8" t="s">
        <v>89</v>
      </c>
      <c r="E466" s="8" t="s">
        <v>69</v>
      </c>
      <c r="F466" s="19">
        <v>52</v>
      </c>
      <c r="G466" s="8" t="s">
        <v>90</v>
      </c>
      <c r="H466" s="8" t="s">
        <v>45</v>
      </c>
      <c r="I466" s="8" t="s">
        <v>67</v>
      </c>
      <c r="J466" s="8" t="s">
        <v>25</v>
      </c>
      <c r="K466" s="20">
        <v>4.7</v>
      </c>
      <c r="L466" s="8" t="s">
        <v>26</v>
      </c>
      <c r="M466" s="8" t="s">
        <v>46</v>
      </c>
      <c r="N466" s="8" t="s">
        <v>47</v>
      </c>
      <c r="O466" s="8" t="s">
        <v>26</v>
      </c>
      <c r="P466" s="8" t="s">
        <v>26</v>
      </c>
      <c r="Q466" s="10">
        <v>45</v>
      </c>
      <c r="R466" s="8" t="s">
        <v>46</v>
      </c>
      <c r="S466" s="8" t="s">
        <v>88</v>
      </c>
    </row>
    <row r="467" spans="1:19" x14ac:dyDescent="0.25">
      <c r="A467" s="18">
        <v>466</v>
      </c>
      <c r="B467" s="18">
        <v>54</v>
      </c>
      <c r="C467" s="8" t="s">
        <v>19</v>
      </c>
      <c r="D467" s="8" t="s">
        <v>87</v>
      </c>
      <c r="E467" s="8" t="s">
        <v>21</v>
      </c>
      <c r="F467" s="19">
        <v>88</v>
      </c>
      <c r="G467" s="8" t="s">
        <v>101</v>
      </c>
      <c r="H467" s="8" t="s">
        <v>45</v>
      </c>
      <c r="I467" s="8" t="s">
        <v>71</v>
      </c>
      <c r="J467" s="8" t="s">
        <v>54</v>
      </c>
      <c r="K467" s="20">
        <v>2.8</v>
      </c>
      <c r="L467" s="8" t="s">
        <v>26</v>
      </c>
      <c r="M467" s="8" t="s">
        <v>35</v>
      </c>
      <c r="N467" s="8" t="s">
        <v>47</v>
      </c>
      <c r="O467" s="8" t="s">
        <v>26</v>
      </c>
      <c r="P467" s="8" t="s">
        <v>26</v>
      </c>
      <c r="Q467" s="10">
        <v>25</v>
      </c>
      <c r="R467" s="8" t="s">
        <v>35</v>
      </c>
      <c r="S467" s="8" t="s">
        <v>60</v>
      </c>
    </row>
    <row r="468" spans="1:19" x14ac:dyDescent="0.25">
      <c r="A468" s="18">
        <v>467</v>
      </c>
      <c r="B468" s="18">
        <v>38</v>
      </c>
      <c r="C468" s="8" t="s">
        <v>19</v>
      </c>
      <c r="D468" s="8" t="s">
        <v>36</v>
      </c>
      <c r="E468" s="8" t="s">
        <v>21</v>
      </c>
      <c r="F468" s="19">
        <v>24</v>
      </c>
      <c r="G468" s="8" t="s">
        <v>129</v>
      </c>
      <c r="H468" s="8" t="s">
        <v>23</v>
      </c>
      <c r="I468" s="8" t="s">
        <v>49</v>
      </c>
      <c r="J468" s="8" t="s">
        <v>25</v>
      </c>
      <c r="K468" s="20">
        <v>4.5999999999999996</v>
      </c>
      <c r="L468" s="8" t="s">
        <v>26</v>
      </c>
      <c r="M468" s="8" t="s">
        <v>27</v>
      </c>
      <c r="N468" s="8" t="s">
        <v>40</v>
      </c>
      <c r="O468" s="8" t="s">
        <v>26</v>
      </c>
      <c r="P468" s="8" t="s">
        <v>26</v>
      </c>
      <c r="Q468" s="10">
        <v>25</v>
      </c>
      <c r="R468" s="8" t="s">
        <v>46</v>
      </c>
      <c r="S468" s="8" t="s">
        <v>41</v>
      </c>
    </row>
    <row r="469" spans="1:19" x14ac:dyDescent="0.25">
      <c r="A469" s="18">
        <v>468</v>
      </c>
      <c r="B469" s="18">
        <v>19</v>
      </c>
      <c r="C469" s="8" t="s">
        <v>19</v>
      </c>
      <c r="D469" s="8" t="s">
        <v>132</v>
      </c>
      <c r="E469" s="8" t="s">
        <v>69</v>
      </c>
      <c r="F469" s="19">
        <v>51</v>
      </c>
      <c r="G469" s="8" t="s">
        <v>145</v>
      </c>
      <c r="H469" s="8" t="s">
        <v>38</v>
      </c>
      <c r="I469" s="8" t="s">
        <v>121</v>
      </c>
      <c r="J469" s="8" t="s">
        <v>39</v>
      </c>
      <c r="K469" s="20">
        <v>4.5</v>
      </c>
      <c r="L469" s="8" t="s">
        <v>26</v>
      </c>
      <c r="M469" s="8" t="s">
        <v>27</v>
      </c>
      <c r="N469" s="8" t="s">
        <v>72</v>
      </c>
      <c r="O469" s="8" t="s">
        <v>26</v>
      </c>
      <c r="P469" s="8" t="s">
        <v>26</v>
      </c>
      <c r="Q469" s="10">
        <v>37</v>
      </c>
      <c r="R469" s="8" t="s">
        <v>59</v>
      </c>
      <c r="S469" s="8" t="s">
        <v>97</v>
      </c>
    </row>
    <row r="470" spans="1:19" x14ac:dyDescent="0.25">
      <c r="A470" s="18">
        <v>469</v>
      </c>
      <c r="B470" s="18">
        <v>34</v>
      </c>
      <c r="C470" s="8" t="s">
        <v>19</v>
      </c>
      <c r="D470" s="8" t="s">
        <v>132</v>
      </c>
      <c r="E470" s="8" t="s">
        <v>69</v>
      </c>
      <c r="F470" s="19">
        <v>38</v>
      </c>
      <c r="G470" s="8" t="s">
        <v>142</v>
      </c>
      <c r="H470" s="8" t="s">
        <v>38</v>
      </c>
      <c r="I470" s="8" t="s">
        <v>100</v>
      </c>
      <c r="J470" s="8" t="s">
        <v>58</v>
      </c>
      <c r="K470" s="20">
        <v>5</v>
      </c>
      <c r="L470" s="8" t="s">
        <v>26</v>
      </c>
      <c r="M470" s="8" t="s">
        <v>34</v>
      </c>
      <c r="N470" s="8" t="s">
        <v>40</v>
      </c>
      <c r="O470" s="8" t="s">
        <v>26</v>
      </c>
      <c r="P470" s="8" t="s">
        <v>26</v>
      </c>
      <c r="Q470" s="10">
        <v>16</v>
      </c>
      <c r="R470" s="8" t="s">
        <v>35</v>
      </c>
      <c r="S470" s="8" t="s">
        <v>60</v>
      </c>
    </row>
    <row r="471" spans="1:19" x14ac:dyDescent="0.25">
      <c r="A471" s="18">
        <v>470</v>
      </c>
      <c r="B471" s="18">
        <v>21</v>
      </c>
      <c r="C471" s="8" t="s">
        <v>19</v>
      </c>
      <c r="D471" s="8" t="s">
        <v>61</v>
      </c>
      <c r="E471" s="8" t="s">
        <v>21</v>
      </c>
      <c r="F471" s="19">
        <v>46</v>
      </c>
      <c r="G471" s="8" t="s">
        <v>90</v>
      </c>
      <c r="H471" s="8" t="s">
        <v>23</v>
      </c>
      <c r="I471" s="8" t="s">
        <v>71</v>
      </c>
      <c r="J471" s="8" t="s">
        <v>58</v>
      </c>
      <c r="K471" s="20">
        <v>4.0999999999999996</v>
      </c>
      <c r="L471" s="8" t="s">
        <v>26</v>
      </c>
      <c r="M471" s="8" t="s">
        <v>59</v>
      </c>
      <c r="N471" s="8" t="s">
        <v>72</v>
      </c>
      <c r="O471" s="8" t="s">
        <v>26</v>
      </c>
      <c r="P471" s="8" t="s">
        <v>26</v>
      </c>
      <c r="Q471" s="10">
        <v>30</v>
      </c>
      <c r="R471" s="8" t="s">
        <v>59</v>
      </c>
      <c r="S471" s="8" t="s">
        <v>77</v>
      </c>
    </row>
    <row r="472" spans="1:19" x14ac:dyDescent="0.25">
      <c r="A472" s="18">
        <v>471</v>
      </c>
      <c r="B472" s="18">
        <v>50</v>
      </c>
      <c r="C472" s="8" t="s">
        <v>19</v>
      </c>
      <c r="D472" s="8" t="s">
        <v>82</v>
      </c>
      <c r="E472" s="8" t="s">
        <v>21</v>
      </c>
      <c r="F472" s="19">
        <v>63</v>
      </c>
      <c r="G472" s="8" t="s">
        <v>148</v>
      </c>
      <c r="H472" s="8" t="s">
        <v>23</v>
      </c>
      <c r="I472" s="8" t="s">
        <v>86</v>
      </c>
      <c r="J472" s="8" t="s">
        <v>54</v>
      </c>
      <c r="K472" s="20">
        <v>4.5999999999999996</v>
      </c>
      <c r="L472" s="8" t="s">
        <v>26</v>
      </c>
      <c r="M472" s="8" t="s">
        <v>35</v>
      </c>
      <c r="N472" s="8" t="s">
        <v>28</v>
      </c>
      <c r="O472" s="8" t="s">
        <v>26</v>
      </c>
      <c r="P472" s="8" t="s">
        <v>26</v>
      </c>
      <c r="Q472" s="10">
        <v>6</v>
      </c>
      <c r="R472" s="8" t="s">
        <v>35</v>
      </c>
      <c r="S472" s="8" t="s">
        <v>97</v>
      </c>
    </row>
    <row r="473" spans="1:19" x14ac:dyDescent="0.25">
      <c r="A473" s="18">
        <v>472</v>
      </c>
      <c r="B473" s="18">
        <v>55</v>
      </c>
      <c r="C473" s="8" t="s">
        <v>19</v>
      </c>
      <c r="D473" s="8" t="s">
        <v>119</v>
      </c>
      <c r="E473" s="8" t="s">
        <v>69</v>
      </c>
      <c r="F473" s="19">
        <v>72</v>
      </c>
      <c r="G473" s="8" t="s">
        <v>70</v>
      </c>
      <c r="H473" s="8" t="s">
        <v>92</v>
      </c>
      <c r="I473" s="8" t="s">
        <v>53</v>
      </c>
      <c r="J473" s="8" t="s">
        <v>25</v>
      </c>
      <c r="K473" s="20">
        <v>4.9000000000000004</v>
      </c>
      <c r="L473" s="8" t="s">
        <v>26</v>
      </c>
      <c r="M473" s="8" t="s">
        <v>27</v>
      </c>
      <c r="N473" s="8" t="s">
        <v>72</v>
      </c>
      <c r="O473" s="8" t="s">
        <v>26</v>
      </c>
      <c r="P473" s="8" t="s">
        <v>26</v>
      </c>
      <c r="Q473" s="10">
        <v>36</v>
      </c>
      <c r="R473" s="8" t="s">
        <v>34</v>
      </c>
      <c r="S473" s="8" t="s">
        <v>60</v>
      </c>
    </row>
    <row r="474" spans="1:19" x14ac:dyDescent="0.25">
      <c r="A474" s="18">
        <v>473</v>
      </c>
      <c r="B474" s="18">
        <v>20</v>
      </c>
      <c r="C474" s="8" t="s">
        <v>19</v>
      </c>
      <c r="D474" s="8" t="s">
        <v>36</v>
      </c>
      <c r="E474" s="8" t="s">
        <v>21</v>
      </c>
      <c r="F474" s="19">
        <v>39</v>
      </c>
      <c r="G474" s="8" t="s">
        <v>142</v>
      </c>
      <c r="H474" s="8" t="s">
        <v>23</v>
      </c>
      <c r="I474" s="8" t="s">
        <v>24</v>
      </c>
      <c r="J474" s="8" t="s">
        <v>25</v>
      </c>
      <c r="K474" s="20">
        <v>3.9</v>
      </c>
      <c r="L474" s="8" t="s">
        <v>26</v>
      </c>
      <c r="M474" s="8" t="s">
        <v>35</v>
      </c>
      <c r="N474" s="8" t="s">
        <v>40</v>
      </c>
      <c r="O474" s="8" t="s">
        <v>26</v>
      </c>
      <c r="P474" s="8" t="s">
        <v>26</v>
      </c>
      <c r="Q474" s="10">
        <v>3</v>
      </c>
      <c r="R474" s="8" t="s">
        <v>34</v>
      </c>
      <c r="S474" s="8" t="s">
        <v>60</v>
      </c>
    </row>
    <row r="475" spans="1:19" x14ac:dyDescent="0.25">
      <c r="A475" s="18">
        <v>474</v>
      </c>
      <c r="B475" s="18">
        <v>34</v>
      </c>
      <c r="C475" s="8" t="s">
        <v>19</v>
      </c>
      <c r="D475" s="8" t="s">
        <v>64</v>
      </c>
      <c r="E475" s="8" t="s">
        <v>65</v>
      </c>
      <c r="F475" s="19">
        <v>42</v>
      </c>
      <c r="G475" s="8" t="s">
        <v>66</v>
      </c>
      <c r="H475" s="8" t="s">
        <v>23</v>
      </c>
      <c r="I475" s="8" t="s">
        <v>79</v>
      </c>
      <c r="J475" s="8" t="s">
        <v>39</v>
      </c>
      <c r="K475" s="20">
        <v>3.9</v>
      </c>
      <c r="L475" s="8" t="s">
        <v>26</v>
      </c>
      <c r="M475" s="8" t="s">
        <v>29</v>
      </c>
      <c r="N475" s="8" t="s">
        <v>76</v>
      </c>
      <c r="O475" s="8" t="s">
        <v>26</v>
      </c>
      <c r="P475" s="8" t="s">
        <v>26</v>
      </c>
      <c r="Q475" s="10">
        <v>29</v>
      </c>
      <c r="R475" s="8" t="s">
        <v>46</v>
      </c>
      <c r="S475" s="8" t="s">
        <v>97</v>
      </c>
    </row>
    <row r="476" spans="1:19" x14ac:dyDescent="0.25">
      <c r="A476" s="18">
        <v>475</v>
      </c>
      <c r="B476" s="18">
        <v>62</v>
      </c>
      <c r="C476" s="8" t="s">
        <v>19</v>
      </c>
      <c r="D476" s="8" t="s">
        <v>31</v>
      </c>
      <c r="E476" s="8" t="s">
        <v>21</v>
      </c>
      <c r="F476" s="19">
        <v>76</v>
      </c>
      <c r="G476" s="8" t="s">
        <v>74</v>
      </c>
      <c r="H476" s="8" t="s">
        <v>92</v>
      </c>
      <c r="I476" s="8" t="s">
        <v>33</v>
      </c>
      <c r="J476" s="8" t="s">
        <v>54</v>
      </c>
      <c r="K476" s="20">
        <v>2.6</v>
      </c>
      <c r="L476" s="8" t="s">
        <v>26</v>
      </c>
      <c r="M476" s="8" t="s">
        <v>59</v>
      </c>
      <c r="N476" s="8" t="s">
        <v>72</v>
      </c>
      <c r="O476" s="8" t="s">
        <v>26</v>
      </c>
      <c r="P476" s="8" t="s">
        <v>26</v>
      </c>
      <c r="Q476" s="10">
        <v>15</v>
      </c>
      <c r="R476" s="8" t="s">
        <v>35</v>
      </c>
      <c r="S476" s="8" t="s">
        <v>60</v>
      </c>
    </row>
    <row r="477" spans="1:19" x14ac:dyDescent="0.25">
      <c r="A477" s="18">
        <v>476</v>
      </c>
      <c r="B477" s="18">
        <v>21</v>
      </c>
      <c r="C477" s="8" t="s">
        <v>19</v>
      </c>
      <c r="D477" s="8" t="s">
        <v>51</v>
      </c>
      <c r="E477" s="8" t="s">
        <v>43</v>
      </c>
      <c r="F477" s="19">
        <v>66</v>
      </c>
      <c r="G477" s="8" t="s">
        <v>123</v>
      </c>
      <c r="H477" s="8" t="s">
        <v>23</v>
      </c>
      <c r="I477" s="8" t="s">
        <v>136</v>
      </c>
      <c r="J477" s="8" t="s">
        <v>54</v>
      </c>
      <c r="K477" s="20">
        <v>2.7</v>
      </c>
      <c r="L477" s="8" t="s">
        <v>26</v>
      </c>
      <c r="M477" s="8" t="s">
        <v>35</v>
      </c>
      <c r="N477" s="8" t="s">
        <v>40</v>
      </c>
      <c r="O477" s="8" t="s">
        <v>26</v>
      </c>
      <c r="P477" s="8" t="s">
        <v>26</v>
      </c>
      <c r="Q477" s="10">
        <v>18</v>
      </c>
      <c r="R477" s="8" t="s">
        <v>59</v>
      </c>
      <c r="S477" s="8" t="s">
        <v>50</v>
      </c>
    </row>
    <row r="478" spans="1:19" x14ac:dyDescent="0.25">
      <c r="A478" s="18">
        <v>477</v>
      </c>
      <c r="B478" s="18">
        <v>21</v>
      </c>
      <c r="C478" s="8" t="s">
        <v>19</v>
      </c>
      <c r="D478" s="8" t="s">
        <v>119</v>
      </c>
      <c r="E478" s="8" t="s">
        <v>69</v>
      </c>
      <c r="F478" s="19">
        <v>90</v>
      </c>
      <c r="G478" s="8" t="s">
        <v>139</v>
      </c>
      <c r="H478" s="8" t="s">
        <v>45</v>
      </c>
      <c r="I478" s="8" t="s">
        <v>136</v>
      </c>
      <c r="J478" s="8" t="s">
        <v>39</v>
      </c>
      <c r="K478" s="20">
        <v>3.5</v>
      </c>
      <c r="L478" s="8" t="s">
        <v>26</v>
      </c>
      <c r="M478" s="8" t="s">
        <v>29</v>
      </c>
      <c r="N478" s="8" t="s">
        <v>40</v>
      </c>
      <c r="O478" s="8" t="s">
        <v>26</v>
      </c>
      <c r="P478" s="8" t="s">
        <v>26</v>
      </c>
      <c r="Q478" s="10">
        <v>2</v>
      </c>
      <c r="R478" s="8" t="s">
        <v>59</v>
      </c>
      <c r="S478" s="8" t="s">
        <v>30</v>
      </c>
    </row>
    <row r="479" spans="1:19" x14ac:dyDescent="0.25">
      <c r="A479" s="18">
        <v>478</v>
      </c>
      <c r="B479" s="18">
        <v>42</v>
      </c>
      <c r="C479" s="8" t="s">
        <v>19</v>
      </c>
      <c r="D479" s="8" t="s">
        <v>31</v>
      </c>
      <c r="E479" s="8" t="s">
        <v>21</v>
      </c>
      <c r="F479" s="19">
        <v>56</v>
      </c>
      <c r="G479" s="8" t="s">
        <v>114</v>
      </c>
      <c r="H479" s="8" t="s">
        <v>45</v>
      </c>
      <c r="I479" s="8" t="s">
        <v>96</v>
      </c>
      <c r="J479" s="8" t="s">
        <v>54</v>
      </c>
      <c r="K479" s="20">
        <v>3.7</v>
      </c>
      <c r="L479" s="8" t="s">
        <v>26</v>
      </c>
      <c r="M479" s="8" t="s">
        <v>27</v>
      </c>
      <c r="N479" s="8" t="s">
        <v>40</v>
      </c>
      <c r="O479" s="8" t="s">
        <v>26</v>
      </c>
      <c r="P479" s="8" t="s">
        <v>26</v>
      </c>
      <c r="Q479" s="10">
        <v>49</v>
      </c>
      <c r="R479" s="8" t="s">
        <v>59</v>
      </c>
      <c r="S479" s="8" t="s">
        <v>41</v>
      </c>
    </row>
    <row r="480" spans="1:19" x14ac:dyDescent="0.25">
      <c r="A480" s="18">
        <v>479</v>
      </c>
      <c r="B480" s="18">
        <v>35</v>
      </c>
      <c r="C480" s="8" t="s">
        <v>19</v>
      </c>
      <c r="D480" s="8" t="s">
        <v>106</v>
      </c>
      <c r="E480" s="8" t="s">
        <v>69</v>
      </c>
      <c r="F480" s="19">
        <v>43</v>
      </c>
      <c r="G480" s="8" t="s">
        <v>111</v>
      </c>
      <c r="H480" s="8" t="s">
        <v>92</v>
      </c>
      <c r="I480" s="8" t="s">
        <v>49</v>
      </c>
      <c r="J480" s="8" t="s">
        <v>25</v>
      </c>
      <c r="K480" s="20">
        <v>3.2</v>
      </c>
      <c r="L480" s="8" t="s">
        <v>26</v>
      </c>
      <c r="M480" s="8" t="s">
        <v>59</v>
      </c>
      <c r="N480" s="8" t="s">
        <v>40</v>
      </c>
      <c r="O480" s="8" t="s">
        <v>26</v>
      </c>
      <c r="P480" s="8" t="s">
        <v>26</v>
      </c>
      <c r="Q480" s="10">
        <v>48</v>
      </c>
      <c r="R480" s="8" t="s">
        <v>29</v>
      </c>
      <c r="S480" s="8" t="s">
        <v>50</v>
      </c>
    </row>
    <row r="481" spans="1:19" x14ac:dyDescent="0.25">
      <c r="A481" s="18">
        <v>480</v>
      </c>
      <c r="B481" s="18">
        <v>39</v>
      </c>
      <c r="C481" s="8" t="s">
        <v>19</v>
      </c>
      <c r="D481" s="8" t="s">
        <v>68</v>
      </c>
      <c r="E481" s="8" t="s">
        <v>69</v>
      </c>
      <c r="F481" s="19">
        <v>84</v>
      </c>
      <c r="G481" s="8" t="s">
        <v>146</v>
      </c>
      <c r="H481" s="8" t="s">
        <v>23</v>
      </c>
      <c r="I481" s="8" t="s">
        <v>134</v>
      </c>
      <c r="J481" s="8" t="s">
        <v>25</v>
      </c>
      <c r="K481" s="20">
        <v>3.3</v>
      </c>
      <c r="L481" s="8" t="s">
        <v>26</v>
      </c>
      <c r="M481" s="8" t="s">
        <v>34</v>
      </c>
      <c r="N481" s="8" t="s">
        <v>76</v>
      </c>
      <c r="O481" s="8" t="s">
        <v>26</v>
      </c>
      <c r="P481" s="8" t="s">
        <v>26</v>
      </c>
      <c r="Q481" s="10">
        <v>43</v>
      </c>
      <c r="R481" s="8" t="s">
        <v>29</v>
      </c>
      <c r="S481" s="8" t="s">
        <v>88</v>
      </c>
    </row>
    <row r="482" spans="1:19" x14ac:dyDescent="0.25">
      <c r="A482" s="18">
        <v>481</v>
      </c>
      <c r="B482" s="18">
        <v>68</v>
      </c>
      <c r="C482" s="8" t="s">
        <v>19</v>
      </c>
      <c r="D482" s="8" t="s">
        <v>104</v>
      </c>
      <c r="E482" s="8" t="s">
        <v>21</v>
      </c>
      <c r="F482" s="19">
        <v>88</v>
      </c>
      <c r="G482" s="8" t="s">
        <v>129</v>
      </c>
      <c r="H482" s="8" t="s">
        <v>45</v>
      </c>
      <c r="I482" s="8" t="s">
        <v>24</v>
      </c>
      <c r="J482" s="8" t="s">
        <v>54</v>
      </c>
      <c r="K482" s="20">
        <v>4.8</v>
      </c>
      <c r="L482" s="8" t="s">
        <v>26</v>
      </c>
      <c r="M482" s="8" t="s">
        <v>27</v>
      </c>
      <c r="N482" s="8" t="s">
        <v>55</v>
      </c>
      <c r="O482" s="8" t="s">
        <v>26</v>
      </c>
      <c r="P482" s="8" t="s">
        <v>26</v>
      </c>
      <c r="Q482" s="10">
        <v>30</v>
      </c>
      <c r="R482" s="8" t="s">
        <v>59</v>
      </c>
      <c r="S482" s="8" t="s">
        <v>77</v>
      </c>
    </row>
    <row r="483" spans="1:19" x14ac:dyDescent="0.25">
      <c r="A483" s="18">
        <v>482</v>
      </c>
      <c r="B483" s="18">
        <v>46</v>
      </c>
      <c r="C483" s="8" t="s">
        <v>19</v>
      </c>
      <c r="D483" s="8" t="s">
        <v>124</v>
      </c>
      <c r="E483" s="8" t="s">
        <v>69</v>
      </c>
      <c r="F483" s="19">
        <v>88</v>
      </c>
      <c r="G483" s="8" t="s">
        <v>150</v>
      </c>
      <c r="H483" s="8" t="s">
        <v>23</v>
      </c>
      <c r="I483" s="8" t="s">
        <v>100</v>
      </c>
      <c r="J483" s="8" t="s">
        <v>58</v>
      </c>
      <c r="K483" s="20">
        <v>3.2</v>
      </c>
      <c r="L483" s="8" t="s">
        <v>26</v>
      </c>
      <c r="M483" s="8" t="s">
        <v>46</v>
      </c>
      <c r="N483" s="8" t="s">
        <v>72</v>
      </c>
      <c r="O483" s="8" t="s">
        <v>26</v>
      </c>
      <c r="P483" s="8" t="s">
        <v>26</v>
      </c>
      <c r="Q483" s="10">
        <v>10</v>
      </c>
      <c r="R483" s="8" t="s">
        <v>46</v>
      </c>
      <c r="S483" s="8" t="s">
        <v>30</v>
      </c>
    </row>
    <row r="484" spans="1:19" x14ac:dyDescent="0.25">
      <c r="A484" s="18">
        <v>483</v>
      </c>
      <c r="B484" s="18">
        <v>41</v>
      </c>
      <c r="C484" s="8" t="s">
        <v>19</v>
      </c>
      <c r="D484" s="8" t="s">
        <v>133</v>
      </c>
      <c r="E484" s="8" t="s">
        <v>69</v>
      </c>
      <c r="F484" s="19">
        <v>42</v>
      </c>
      <c r="G484" s="8" t="s">
        <v>139</v>
      </c>
      <c r="H484" s="8" t="s">
        <v>45</v>
      </c>
      <c r="I484" s="8" t="s">
        <v>134</v>
      </c>
      <c r="J484" s="8" t="s">
        <v>25</v>
      </c>
      <c r="K484" s="20">
        <v>2.5</v>
      </c>
      <c r="L484" s="8" t="s">
        <v>26</v>
      </c>
      <c r="M484" s="8" t="s">
        <v>46</v>
      </c>
      <c r="N484" s="8" t="s">
        <v>72</v>
      </c>
      <c r="O484" s="8" t="s">
        <v>26</v>
      </c>
      <c r="P484" s="8" t="s">
        <v>26</v>
      </c>
      <c r="Q484" s="10">
        <v>11</v>
      </c>
      <c r="R484" s="8" t="s">
        <v>29</v>
      </c>
      <c r="S484" s="8" t="s">
        <v>50</v>
      </c>
    </row>
    <row r="485" spans="1:19" x14ac:dyDescent="0.25">
      <c r="A485" s="18">
        <v>484</v>
      </c>
      <c r="B485" s="18">
        <v>23</v>
      </c>
      <c r="C485" s="8" t="s">
        <v>19</v>
      </c>
      <c r="D485" s="8" t="s">
        <v>104</v>
      </c>
      <c r="E485" s="8" t="s">
        <v>21</v>
      </c>
      <c r="F485" s="19">
        <v>73</v>
      </c>
      <c r="G485" s="8" t="s">
        <v>101</v>
      </c>
      <c r="H485" s="8" t="s">
        <v>45</v>
      </c>
      <c r="I485" s="8" t="s">
        <v>53</v>
      </c>
      <c r="J485" s="8" t="s">
        <v>58</v>
      </c>
      <c r="K485" s="20">
        <v>3.9</v>
      </c>
      <c r="L485" s="8" t="s">
        <v>26</v>
      </c>
      <c r="M485" s="8" t="s">
        <v>29</v>
      </c>
      <c r="N485" s="8" t="s">
        <v>76</v>
      </c>
      <c r="O485" s="8" t="s">
        <v>26</v>
      </c>
      <c r="P485" s="8" t="s">
        <v>26</v>
      </c>
      <c r="Q485" s="10">
        <v>12</v>
      </c>
      <c r="R485" s="8" t="s">
        <v>59</v>
      </c>
      <c r="S485" s="8" t="s">
        <v>41</v>
      </c>
    </row>
    <row r="486" spans="1:19" x14ac:dyDescent="0.25">
      <c r="A486" s="18">
        <v>485</v>
      </c>
      <c r="B486" s="18">
        <v>68</v>
      </c>
      <c r="C486" s="8" t="s">
        <v>19</v>
      </c>
      <c r="D486" s="8" t="s">
        <v>124</v>
      </c>
      <c r="E486" s="8" t="s">
        <v>69</v>
      </c>
      <c r="F486" s="19">
        <v>73</v>
      </c>
      <c r="G486" s="8" t="s">
        <v>70</v>
      </c>
      <c r="H486" s="8" t="s">
        <v>23</v>
      </c>
      <c r="I486" s="8" t="s">
        <v>93</v>
      </c>
      <c r="J486" s="8" t="s">
        <v>54</v>
      </c>
      <c r="K486" s="20">
        <v>4.7</v>
      </c>
      <c r="L486" s="8" t="s">
        <v>26</v>
      </c>
      <c r="M486" s="8" t="s">
        <v>27</v>
      </c>
      <c r="N486" s="8" t="s">
        <v>40</v>
      </c>
      <c r="O486" s="8" t="s">
        <v>26</v>
      </c>
      <c r="P486" s="8" t="s">
        <v>26</v>
      </c>
      <c r="Q486" s="10">
        <v>28</v>
      </c>
      <c r="R486" s="8" t="s">
        <v>34</v>
      </c>
      <c r="S486" s="8" t="s">
        <v>60</v>
      </c>
    </row>
    <row r="487" spans="1:19" x14ac:dyDescent="0.25">
      <c r="A487" s="18">
        <v>486</v>
      </c>
      <c r="B487" s="18">
        <v>48</v>
      </c>
      <c r="C487" s="8" t="s">
        <v>19</v>
      </c>
      <c r="D487" s="8" t="s">
        <v>73</v>
      </c>
      <c r="E487" s="8" t="s">
        <v>43</v>
      </c>
      <c r="F487" s="19">
        <v>44</v>
      </c>
      <c r="G487" s="8" t="s">
        <v>122</v>
      </c>
      <c r="H487" s="8" t="s">
        <v>38</v>
      </c>
      <c r="I487" s="8" t="s">
        <v>144</v>
      </c>
      <c r="J487" s="8" t="s">
        <v>39</v>
      </c>
      <c r="K487" s="20">
        <v>2.6</v>
      </c>
      <c r="L487" s="8" t="s">
        <v>26</v>
      </c>
      <c r="M487" s="8" t="s">
        <v>59</v>
      </c>
      <c r="N487" s="8" t="s">
        <v>47</v>
      </c>
      <c r="O487" s="8" t="s">
        <v>26</v>
      </c>
      <c r="P487" s="8" t="s">
        <v>26</v>
      </c>
      <c r="Q487" s="10">
        <v>36</v>
      </c>
      <c r="R487" s="8" t="s">
        <v>59</v>
      </c>
      <c r="S487" s="8" t="s">
        <v>30</v>
      </c>
    </row>
    <row r="488" spans="1:19" x14ac:dyDescent="0.25">
      <c r="A488" s="18">
        <v>487</v>
      </c>
      <c r="B488" s="18">
        <v>38</v>
      </c>
      <c r="C488" s="8" t="s">
        <v>19</v>
      </c>
      <c r="D488" s="8" t="s">
        <v>42</v>
      </c>
      <c r="E488" s="8" t="s">
        <v>43</v>
      </c>
      <c r="F488" s="19">
        <v>63</v>
      </c>
      <c r="G488" s="8" t="s">
        <v>130</v>
      </c>
      <c r="H488" s="8" t="s">
        <v>45</v>
      </c>
      <c r="I488" s="8" t="s">
        <v>63</v>
      </c>
      <c r="J488" s="8" t="s">
        <v>58</v>
      </c>
      <c r="K488" s="20">
        <v>2.8</v>
      </c>
      <c r="L488" s="8" t="s">
        <v>26</v>
      </c>
      <c r="M488" s="8" t="s">
        <v>59</v>
      </c>
      <c r="N488" s="8" t="s">
        <v>76</v>
      </c>
      <c r="O488" s="8" t="s">
        <v>26</v>
      </c>
      <c r="P488" s="8" t="s">
        <v>26</v>
      </c>
      <c r="Q488" s="10">
        <v>37</v>
      </c>
      <c r="R488" s="8" t="s">
        <v>29</v>
      </c>
      <c r="S488" s="8" t="s">
        <v>97</v>
      </c>
    </row>
    <row r="489" spans="1:19" x14ac:dyDescent="0.25">
      <c r="A489" s="18">
        <v>488</v>
      </c>
      <c r="B489" s="18">
        <v>41</v>
      </c>
      <c r="C489" s="8" t="s">
        <v>19</v>
      </c>
      <c r="D489" s="8" t="s">
        <v>102</v>
      </c>
      <c r="E489" s="8" t="s">
        <v>65</v>
      </c>
      <c r="F489" s="19">
        <v>68</v>
      </c>
      <c r="G489" s="8" t="s">
        <v>146</v>
      </c>
      <c r="H489" s="8" t="s">
        <v>23</v>
      </c>
      <c r="I489" s="8" t="s">
        <v>108</v>
      </c>
      <c r="J489" s="8" t="s">
        <v>25</v>
      </c>
      <c r="K489" s="20">
        <v>4.4000000000000004</v>
      </c>
      <c r="L489" s="8" t="s">
        <v>26</v>
      </c>
      <c r="M489" s="8" t="s">
        <v>27</v>
      </c>
      <c r="N489" s="8" t="s">
        <v>76</v>
      </c>
      <c r="O489" s="8" t="s">
        <v>26</v>
      </c>
      <c r="P489" s="8" t="s">
        <v>26</v>
      </c>
      <c r="Q489" s="10">
        <v>22</v>
      </c>
      <c r="R489" s="8" t="s">
        <v>27</v>
      </c>
      <c r="S489" s="8" t="s">
        <v>60</v>
      </c>
    </row>
    <row r="490" spans="1:19" x14ac:dyDescent="0.25">
      <c r="A490" s="18">
        <v>489</v>
      </c>
      <c r="B490" s="18">
        <v>58</v>
      </c>
      <c r="C490" s="8" t="s">
        <v>19</v>
      </c>
      <c r="D490" s="8" t="s">
        <v>31</v>
      </c>
      <c r="E490" s="8" t="s">
        <v>21</v>
      </c>
      <c r="F490" s="19">
        <v>29</v>
      </c>
      <c r="G490" s="8" t="s">
        <v>32</v>
      </c>
      <c r="H490" s="8" t="s">
        <v>23</v>
      </c>
      <c r="I490" s="8" t="s">
        <v>79</v>
      </c>
      <c r="J490" s="8" t="s">
        <v>39</v>
      </c>
      <c r="K490" s="20">
        <v>4.5999999999999996</v>
      </c>
      <c r="L490" s="8" t="s">
        <v>26</v>
      </c>
      <c r="M490" s="8" t="s">
        <v>29</v>
      </c>
      <c r="N490" s="8" t="s">
        <v>55</v>
      </c>
      <c r="O490" s="8" t="s">
        <v>26</v>
      </c>
      <c r="P490" s="8" t="s">
        <v>26</v>
      </c>
      <c r="Q490" s="10">
        <v>32</v>
      </c>
      <c r="R490" s="8" t="s">
        <v>29</v>
      </c>
      <c r="S490" s="8" t="s">
        <v>41</v>
      </c>
    </row>
    <row r="491" spans="1:19" x14ac:dyDescent="0.25">
      <c r="A491" s="18">
        <v>490</v>
      </c>
      <c r="B491" s="18">
        <v>49</v>
      </c>
      <c r="C491" s="8" t="s">
        <v>19</v>
      </c>
      <c r="D491" s="8" t="s">
        <v>125</v>
      </c>
      <c r="E491" s="8" t="s">
        <v>21</v>
      </c>
      <c r="F491" s="19">
        <v>85</v>
      </c>
      <c r="G491" s="8" t="s">
        <v>147</v>
      </c>
      <c r="H491" s="8" t="s">
        <v>45</v>
      </c>
      <c r="I491" s="8" t="s">
        <v>96</v>
      </c>
      <c r="J491" s="8" t="s">
        <v>54</v>
      </c>
      <c r="K491" s="20">
        <v>3.2</v>
      </c>
      <c r="L491" s="8" t="s">
        <v>26</v>
      </c>
      <c r="M491" s="8" t="s">
        <v>29</v>
      </c>
      <c r="N491" s="8" t="s">
        <v>55</v>
      </c>
      <c r="O491" s="8" t="s">
        <v>26</v>
      </c>
      <c r="P491" s="8" t="s">
        <v>26</v>
      </c>
      <c r="Q491" s="10">
        <v>40</v>
      </c>
      <c r="R491" s="8" t="s">
        <v>46</v>
      </c>
      <c r="S491" s="8" t="s">
        <v>50</v>
      </c>
    </row>
    <row r="492" spans="1:19" x14ac:dyDescent="0.25">
      <c r="A492" s="18">
        <v>491</v>
      </c>
      <c r="B492" s="18">
        <v>57</v>
      </c>
      <c r="C492" s="8" t="s">
        <v>19</v>
      </c>
      <c r="D492" s="8" t="s">
        <v>51</v>
      </c>
      <c r="E492" s="8" t="s">
        <v>43</v>
      </c>
      <c r="F492" s="19">
        <v>42</v>
      </c>
      <c r="G492" s="8" t="s">
        <v>112</v>
      </c>
      <c r="H492" s="8" t="s">
        <v>45</v>
      </c>
      <c r="I492" s="8" t="s">
        <v>67</v>
      </c>
      <c r="J492" s="8" t="s">
        <v>25</v>
      </c>
      <c r="K492" s="20">
        <v>4.2</v>
      </c>
      <c r="L492" s="8" t="s">
        <v>26</v>
      </c>
      <c r="M492" s="8" t="s">
        <v>46</v>
      </c>
      <c r="N492" s="8" t="s">
        <v>72</v>
      </c>
      <c r="O492" s="8" t="s">
        <v>26</v>
      </c>
      <c r="P492" s="8" t="s">
        <v>26</v>
      </c>
      <c r="Q492" s="10">
        <v>47</v>
      </c>
      <c r="R492" s="8" t="s">
        <v>35</v>
      </c>
      <c r="S492" s="8" t="s">
        <v>88</v>
      </c>
    </row>
    <row r="493" spans="1:19" x14ac:dyDescent="0.25">
      <c r="A493" s="18">
        <v>492</v>
      </c>
      <c r="B493" s="18">
        <v>49</v>
      </c>
      <c r="C493" s="8" t="s">
        <v>19</v>
      </c>
      <c r="D493" s="8" t="s">
        <v>64</v>
      </c>
      <c r="E493" s="8" t="s">
        <v>65</v>
      </c>
      <c r="F493" s="19">
        <v>69</v>
      </c>
      <c r="G493" s="8" t="s">
        <v>129</v>
      </c>
      <c r="H493" s="8" t="s">
        <v>45</v>
      </c>
      <c r="I493" s="8" t="s">
        <v>67</v>
      </c>
      <c r="J493" s="8" t="s">
        <v>54</v>
      </c>
      <c r="K493" s="20">
        <v>3.7</v>
      </c>
      <c r="L493" s="8" t="s">
        <v>26</v>
      </c>
      <c r="M493" s="8" t="s">
        <v>34</v>
      </c>
      <c r="N493" s="8" t="s">
        <v>72</v>
      </c>
      <c r="O493" s="8" t="s">
        <v>26</v>
      </c>
      <c r="P493" s="8" t="s">
        <v>26</v>
      </c>
      <c r="Q493" s="10">
        <v>24</v>
      </c>
      <c r="R493" s="8" t="s">
        <v>27</v>
      </c>
      <c r="S493" s="8" t="s">
        <v>77</v>
      </c>
    </row>
    <row r="494" spans="1:19" x14ac:dyDescent="0.25">
      <c r="A494" s="18">
        <v>493</v>
      </c>
      <c r="B494" s="18">
        <v>50</v>
      </c>
      <c r="C494" s="8" t="s">
        <v>19</v>
      </c>
      <c r="D494" s="8" t="s">
        <v>56</v>
      </c>
      <c r="E494" s="8" t="s">
        <v>21</v>
      </c>
      <c r="F494" s="19">
        <v>62</v>
      </c>
      <c r="G494" s="8" t="s">
        <v>151</v>
      </c>
      <c r="H494" s="8" t="s">
        <v>45</v>
      </c>
      <c r="I494" s="8" t="s">
        <v>94</v>
      </c>
      <c r="J494" s="8" t="s">
        <v>58</v>
      </c>
      <c r="K494" s="20">
        <v>3.9</v>
      </c>
      <c r="L494" s="8" t="s">
        <v>26</v>
      </c>
      <c r="M494" s="8" t="s">
        <v>46</v>
      </c>
      <c r="N494" s="8" t="s">
        <v>55</v>
      </c>
      <c r="O494" s="8" t="s">
        <v>26</v>
      </c>
      <c r="P494" s="8" t="s">
        <v>26</v>
      </c>
      <c r="Q494" s="10">
        <v>11</v>
      </c>
      <c r="R494" s="8" t="s">
        <v>59</v>
      </c>
      <c r="S494" s="8" t="s">
        <v>41</v>
      </c>
    </row>
    <row r="495" spans="1:19" x14ac:dyDescent="0.25">
      <c r="A495" s="18">
        <v>494</v>
      </c>
      <c r="B495" s="18">
        <v>28</v>
      </c>
      <c r="C495" s="8" t="s">
        <v>19</v>
      </c>
      <c r="D495" s="8" t="s">
        <v>132</v>
      </c>
      <c r="E495" s="8" t="s">
        <v>69</v>
      </c>
      <c r="F495" s="19">
        <v>48</v>
      </c>
      <c r="G495" s="8" t="s">
        <v>107</v>
      </c>
      <c r="H495" s="8" t="s">
        <v>92</v>
      </c>
      <c r="I495" s="8" t="s">
        <v>108</v>
      </c>
      <c r="J495" s="8" t="s">
        <v>54</v>
      </c>
      <c r="K495" s="20">
        <v>4.7</v>
      </c>
      <c r="L495" s="8" t="s">
        <v>26</v>
      </c>
      <c r="M495" s="8" t="s">
        <v>59</v>
      </c>
      <c r="N495" s="8" t="s">
        <v>76</v>
      </c>
      <c r="O495" s="8" t="s">
        <v>26</v>
      </c>
      <c r="P495" s="8" t="s">
        <v>26</v>
      </c>
      <c r="Q495" s="10">
        <v>19</v>
      </c>
      <c r="R495" s="8" t="s">
        <v>35</v>
      </c>
      <c r="S495" s="8" t="s">
        <v>77</v>
      </c>
    </row>
    <row r="496" spans="1:19" x14ac:dyDescent="0.25">
      <c r="A496" s="18">
        <v>495</v>
      </c>
      <c r="B496" s="18">
        <v>38</v>
      </c>
      <c r="C496" s="8" t="s">
        <v>19</v>
      </c>
      <c r="D496" s="8" t="s">
        <v>137</v>
      </c>
      <c r="E496" s="8" t="s">
        <v>43</v>
      </c>
      <c r="F496" s="19">
        <v>68</v>
      </c>
      <c r="G496" s="8" t="s">
        <v>116</v>
      </c>
      <c r="H496" s="8" t="s">
        <v>45</v>
      </c>
      <c r="I496" s="8" t="s">
        <v>126</v>
      </c>
      <c r="J496" s="8" t="s">
        <v>25</v>
      </c>
      <c r="K496" s="20">
        <v>4.5</v>
      </c>
      <c r="L496" s="8" t="s">
        <v>26</v>
      </c>
      <c r="M496" s="8" t="s">
        <v>46</v>
      </c>
      <c r="N496" s="8" t="s">
        <v>28</v>
      </c>
      <c r="O496" s="8" t="s">
        <v>26</v>
      </c>
      <c r="P496" s="8" t="s">
        <v>26</v>
      </c>
      <c r="Q496" s="10">
        <v>42</v>
      </c>
      <c r="R496" s="8" t="s">
        <v>59</v>
      </c>
      <c r="S496" s="8" t="s">
        <v>41</v>
      </c>
    </row>
    <row r="497" spans="1:19" x14ac:dyDescent="0.25">
      <c r="A497" s="18">
        <v>496</v>
      </c>
      <c r="B497" s="18">
        <v>33</v>
      </c>
      <c r="C497" s="8" t="s">
        <v>19</v>
      </c>
      <c r="D497" s="8" t="s">
        <v>68</v>
      </c>
      <c r="E497" s="8" t="s">
        <v>69</v>
      </c>
      <c r="F497" s="19">
        <v>36</v>
      </c>
      <c r="G497" s="8" t="s">
        <v>151</v>
      </c>
      <c r="H497" s="8" t="s">
        <v>92</v>
      </c>
      <c r="I497" s="8" t="s">
        <v>109</v>
      </c>
      <c r="J497" s="8" t="s">
        <v>58</v>
      </c>
      <c r="K497" s="20">
        <v>3.3</v>
      </c>
      <c r="L497" s="8" t="s">
        <v>26</v>
      </c>
      <c r="M497" s="8" t="s">
        <v>27</v>
      </c>
      <c r="N497" s="8" t="s">
        <v>40</v>
      </c>
      <c r="O497" s="8" t="s">
        <v>26</v>
      </c>
      <c r="P497" s="8" t="s">
        <v>26</v>
      </c>
      <c r="Q497" s="10">
        <v>6</v>
      </c>
      <c r="R497" s="8" t="s">
        <v>59</v>
      </c>
      <c r="S497" s="8" t="s">
        <v>30</v>
      </c>
    </row>
    <row r="498" spans="1:19" x14ac:dyDescent="0.25">
      <c r="A498" s="18">
        <v>497</v>
      </c>
      <c r="B498" s="18">
        <v>30</v>
      </c>
      <c r="C498" s="8" t="s">
        <v>19</v>
      </c>
      <c r="D498" s="8" t="s">
        <v>82</v>
      </c>
      <c r="E498" s="8" t="s">
        <v>21</v>
      </c>
      <c r="F498" s="19">
        <v>63</v>
      </c>
      <c r="G498" s="8" t="s">
        <v>99</v>
      </c>
      <c r="H498" s="8" t="s">
        <v>38</v>
      </c>
      <c r="I498" s="8" t="s">
        <v>33</v>
      </c>
      <c r="J498" s="8" t="s">
        <v>58</v>
      </c>
      <c r="K498" s="20">
        <v>3.3</v>
      </c>
      <c r="L498" s="8" t="s">
        <v>26</v>
      </c>
      <c r="M498" s="8" t="s">
        <v>29</v>
      </c>
      <c r="N498" s="8" t="s">
        <v>28</v>
      </c>
      <c r="O498" s="8" t="s">
        <v>26</v>
      </c>
      <c r="P498" s="8" t="s">
        <v>26</v>
      </c>
      <c r="Q498" s="10">
        <v>31</v>
      </c>
      <c r="R498" s="8" t="s">
        <v>29</v>
      </c>
      <c r="S498" s="8" t="s">
        <v>30</v>
      </c>
    </row>
    <row r="499" spans="1:19" x14ac:dyDescent="0.25">
      <c r="A499" s="18">
        <v>498</v>
      </c>
      <c r="B499" s="18">
        <v>43</v>
      </c>
      <c r="C499" s="8" t="s">
        <v>19</v>
      </c>
      <c r="D499" s="8" t="s">
        <v>51</v>
      </c>
      <c r="E499" s="8" t="s">
        <v>43</v>
      </c>
      <c r="F499" s="19">
        <v>39</v>
      </c>
      <c r="G499" s="8" t="s">
        <v>101</v>
      </c>
      <c r="H499" s="8" t="s">
        <v>38</v>
      </c>
      <c r="I499" s="8" t="s">
        <v>67</v>
      </c>
      <c r="J499" s="8" t="s">
        <v>25</v>
      </c>
      <c r="K499" s="20">
        <v>4.5999999999999996</v>
      </c>
      <c r="L499" s="8" t="s">
        <v>26</v>
      </c>
      <c r="M499" s="8" t="s">
        <v>34</v>
      </c>
      <c r="N499" s="8" t="s">
        <v>40</v>
      </c>
      <c r="O499" s="8" t="s">
        <v>26</v>
      </c>
      <c r="P499" s="8" t="s">
        <v>26</v>
      </c>
      <c r="Q499" s="10">
        <v>31</v>
      </c>
      <c r="R499" s="8" t="s">
        <v>35</v>
      </c>
      <c r="S499" s="8" t="s">
        <v>41</v>
      </c>
    </row>
    <row r="500" spans="1:19" x14ac:dyDescent="0.25">
      <c r="A500" s="18">
        <v>499</v>
      </c>
      <c r="B500" s="18">
        <v>43</v>
      </c>
      <c r="C500" s="8" t="s">
        <v>19</v>
      </c>
      <c r="D500" s="8" t="s">
        <v>137</v>
      </c>
      <c r="E500" s="8" t="s">
        <v>43</v>
      </c>
      <c r="F500" s="19">
        <v>78</v>
      </c>
      <c r="G500" s="8" t="s">
        <v>146</v>
      </c>
      <c r="H500" s="8" t="s">
        <v>45</v>
      </c>
      <c r="I500" s="8" t="s">
        <v>93</v>
      </c>
      <c r="J500" s="8" t="s">
        <v>39</v>
      </c>
      <c r="K500" s="20">
        <v>3.6</v>
      </c>
      <c r="L500" s="8" t="s">
        <v>26</v>
      </c>
      <c r="M500" s="8" t="s">
        <v>46</v>
      </c>
      <c r="N500" s="8" t="s">
        <v>40</v>
      </c>
      <c r="O500" s="8" t="s">
        <v>26</v>
      </c>
      <c r="P500" s="8" t="s">
        <v>26</v>
      </c>
      <c r="Q500" s="10">
        <v>27</v>
      </c>
      <c r="R500" s="8" t="s">
        <v>34</v>
      </c>
      <c r="S500" s="8" t="s">
        <v>88</v>
      </c>
    </row>
    <row r="501" spans="1:19" x14ac:dyDescent="0.25">
      <c r="A501" s="18">
        <v>500</v>
      </c>
      <c r="B501" s="18">
        <v>36</v>
      </c>
      <c r="C501" s="8" t="s">
        <v>19</v>
      </c>
      <c r="D501" s="8" t="s">
        <v>73</v>
      </c>
      <c r="E501" s="8" t="s">
        <v>43</v>
      </c>
      <c r="F501" s="19">
        <v>99</v>
      </c>
      <c r="G501" s="8" t="s">
        <v>44</v>
      </c>
      <c r="H501" s="8" t="s">
        <v>23</v>
      </c>
      <c r="I501" s="8" t="s">
        <v>67</v>
      </c>
      <c r="J501" s="8" t="s">
        <v>25</v>
      </c>
      <c r="K501" s="20">
        <v>4.8</v>
      </c>
      <c r="L501" s="8" t="s">
        <v>26</v>
      </c>
      <c r="M501" s="8" t="s">
        <v>27</v>
      </c>
      <c r="N501" s="8" t="s">
        <v>28</v>
      </c>
      <c r="O501" s="8" t="s">
        <v>26</v>
      </c>
      <c r="P501" s="8" t="s">
        <v>26</v>
      </c>
      <c r="Q501" s="10">
        <v>24</v>
      </c>
      <c r="R501" s="8" t="s">
        <v>46</v>
      </c>
      <c r="S501" s="8" t="s">
        <v>88</v>
      </c>
    </row>
    <row r="502" spans="1:19" x14ac:dyDescent="0.25">
      <c r="A502" s="18">
        <v>501</v>
      </c>
      <c r="B502" s="18">
        <v>36</v>
      </c>
      <c r="C502" s="8" t="s">
        <v>19</v>
      </c>
      <c r="D502" s="8" t="s">
        <v>113</v>
      </c>
      <c r="E502" s="8" t="s">
        <v>21</v>
      </c>
      <c r="F502" s="19">
        <v>31</v>
      </c>
      <c r="G502" s="8" t="s">
        <v>149</v>
      </c>
      <c r="H502" s="8" t="s">
        <v>23</v>
      </c>
      <c r="I502" s="8" t="s">
        <v>75</v>
      </c>
      <c r="J502" s="8" t="s">
        <v>58</v>
      </c>
      <c r="K502" s="20">
        <v>4.8</v>
      </c>
      <c r="L502" s="8" t="s">
        <v>26</v>
      </c>
      <c r="M502" s="8" t="s">
        <v>34</v>
      </c>
      <c r="N502" s="8" t="s">
        <v>47</v>
      </c>
      <c r="O502" s="8" t="s">
        <v>26</v>
      </c>
      <c r="P502" s="8" t="s">
        <v>26</v>
      </c>
      <c r="Q502" s="10">
        <v>35</v>
      </c>
      <c r="R502" s="8" t="s">
        <v>29</v>
      </c>
      <c r="S502" s="8" t="s">
        <v>97</v>
      </c>
    </row>
    <row r="503" spans="1:19" x14ac:dyDescent="0.25">
      <c r="A503" s="18">
        <v>502</v>
      </c>
      <c r="B503" s="18">
        <v>64</v>
      </c>
      <c r="C503" s="8" t="s">
        <v>19</v>
      </c>
      <c r="D503" s="8" t="s">
        <v>137</v>
      </c>
      <c r="E503" s="8" t="s">
        <v>43</v>
      </c>
      <c r="F503" s="19">
        <v>45</v>
      </c>
      <c r="G503" s="8" t="s">
        <v>103</v>
      </c>
      <c r="H503" s="8" t="s">
        <v>45</v>
      </c>
      <c r="I503" s="8" t="s">
        <v>109</v>
      </c>
      <c r="J503" s="8" t="s">
        <v>39</v>
      </c>
      <c r="K503" s="20">
        <v>2.9</v>
      </c>
      <c r="L503" s="8" t="s">
        <v>26</v>
      </c>
      <c r="M503" s="8" t="s">
        <v>59</v>
      </c>
      <c r="N503" s="8" t="s">
        <v>47</v>
      </c>
      <c r="O503" s="8" t="s">
        <v>26</v>
      </c>
      <c r="P503" s="8" t="s">
        <v>26</v>
      </c>
      <c r="Q503" s="10">
        <v>21</v>
      </c>
      <c r="R503" s="8" t="s">
        <v>29</v>
      </c>
      <c r="S503" s="8" t="s">
        <v>50</v>
      </c>
    </row>
    <row r="504" spans="1:19" x14ac:dyDescent="0.25">
      <c r="A504" s="18">
        <v>503</v>
      </c>
      <c r="B504" s="18">
        <v>59</v>
      </c>
      <c r="C504" s="8" t="s">
        <v>19</v>
      </c>
      <c r="D504" s="8" t="s">
        <v>95</v>
      </c>
      <c r="E504" s="8" t="s">
        <v>21</v>
      </c>
      <c r="F504" s="19">
        <v>30</v>
      </c>
      <c r="G504" s="8" t="s">
        <v>131</v>
      </c>
      <c r="H504" s="8" t="s">
        <v>38</v>
      </c>
      <c r="I504" s="8" t="s">
        <v>109</v>
      </c>
      <c r="J504" s="8" t="s">
        <v>58</v>
      </c>
      <c r="K504" s="20">
        <v>2.8</v>
      </c>
      <c r="L504" s="8" t="s">
        <v>26</v>
      </c>
      <c r="M504" s="8" t="s">
        <v>35</v>
      </c>
      <c r="N504" s="8" t="s">
        <v>28</v>
      </c>
      <c r="O504" s="8" t="s">
        <v>26</v>
      </c>
      <c r="P504" s="8" t="s">
        <v>26</v>
      </c>
      <c r="Q504" s="10">
        <v>8</v>
      </c>
      <c r="R504" s="8" t="s">
        <v>46</v>
      </c>
      <c r="S504" s="8" t="s">
        <v>30</v>
      </c>
    </row>
    <row r="505" spans="1:19" x14ac:dyDescent="0.25">
      <c r="A505" s="18">
        <v>504</v>
      </c>
      <c r="B505" s="18">
        <v>55</v>
      </c>
      <c r="C505" s="8" t="s">
        <v>19</v>
      </c>
      <c r="D505" s="8" t="s">
        <v>73</v>
      </c>
      <c r="E505" s="8" t="s">
        <v>43</v>
      </c>
      <c r="F505" s="19">
        <v>24</v>
      </c>
      <c r="G505" s="8" t="s">
        <v>66</v>
      </c>
      <c r="H505" s="8" t="s">
        <v>45</v>
      </c>
      <c r="I505" s="8" t="s">
        <v>93</v>
      </c>
      <c r="J505" s="8" t="s">
        <v>54</v>
      </c>
      <c r="K505" s="20">
        <v>3.2</v>
      </c>
      <c r="L505" s="8" t="s">
        <v>26</v>
      </c>
      <c r="M505" s="8" t="s">
        <v>27</v>
      </c>
      <c r="N505" s="8" t="s">
        <v>47</v>
      </c>
      <c r="O505" s="8" t="s">
        <v>26</v>
      </c>
      <c r="P505" s="8" t="s">
        <v>26</v>
      </c>
      <c r="Q505" s="10">
        <v>26</v>
      </c>
      <c r="R505" s="8" t="s">
        <v>34</v>
      </c>
      <c r="S505" s="8" t="s">
        <v>60</v>
      </c>
    </row>
    <row r="506" spans="1:19" x14ac:dyDescent="0.25">
      <c r="A506" s="18">
        <v>505</v>
      </c>
      <c r="B506" s="18">
        <v>42</v>
      </c>
      <c r="C506" s="8" t="s">
        <v>19</v>
      </c>
      <c r="D506" s="8" t="s">
        <v>73</v>
      </c>
      <c r="E506" s="8" t="s">
        <v>43</v>
      </c>
      <c r="F506" s="19">
        <v>22</v>
      </c>
      <c r="G506" s="8" t="s">
        <v>70</v>
      </c>
      <c r="H506" s="8" t="s">
        <v>45</v>
      </c>
      <c r="I506" s="8" t="s">
        <v>33</v>
      </c>
      <c r="J506" s="8" t="s">
        <v>25</v>
      </c>
      <c r="K506" s="20">
        <v>3.9</v>
      </c>
      <c r="L506" s="8" t="s">
        <v>26</v>
      </c>
      <c r="M506" s="8" t="s">
        <v>34</v>
      </c>
      <c r="N506" s="8" t="s">
        <v>40</v>
      </c>
      <c r="O506" s="8" t="s">
        <v>26</v>
      </c>
      <c r="P506" s="8" t="s">
        <v>26</v>
      </c>
      <c r="Q506" s="10">
        <v>26</v>
      </c>
      <c r="R506" s="8" t="s">
        <v>46</v>
      </c>
      <c r="S506" s="8" t="s">
        <v>50</v>
      </c>
    </row>
    <row r="507" spans="1:19" x14ac:dyDescent="0.25">
      <c r="A507" s="18">
        <v>506</v>
      </c>
      <c r="B507" s="18">
        <v>61</v>
      </c>
      <c r="C507" s="8" t="s">
        <v>19</v>
      </c>
      <c r="D507" s="8" t="s">
        <v>113</v>
      </c>
      <c r="E507" s="8" t="s">
        <v>21</v>
      </c>
      <c r="F507" s="19">
        <v>63</v>
      </c>
      <c r="G507" s="8" t="s">
        <v>32</v>
      </c>
      <c r="H507" s="8" t="s">
        <v>23</v>
      </c>
      <c r="I507" s="8" t="s">
        <v>24</v>
      </c>
      <c r="J507" s="8" t="s">
        <v>39</v>
      </c>
      <c r="K507" s="20">
        <v>4.3</v>
      </c>
      <c r="L507" s="8" t="s">
        <v>26</v>
      </c>
      <c r="M507" s="8" t="s">
        <v>27</v>
      </c>
      <c r="N507" s="8" t="s">
        <v>28</v>
      </c>
      <c r="O507" s="8" t="s">
        <v>26</v>
      </c>
      <c r="P507" s="8" t="s">
        <v>26</v>
      </c>
      <c r="Q507" s="10">
        <v>9</v>
      </c>
      <c r="R507" s="8" t="s">
        <v>35</v>
      </c>
      <c r="S507" s="8" t="s">
        <v>77</v>
      </c>
    </row>
    <row r="508" spans="1:19" x14ac:dyDescent="0.25">
      <c r="A508" s="18">
        <v>507</v>
      </c>
      <c r="B508" s="18">
        <v>28</v>
      </c>
      <c r="C508" s="8" t="s">
        <v>19</v>
      </c>
      <c r="D508" s="8" t="s">
        <v>119</v>
      </c>
      <c r="E508" s="8" t="s">
        <v>69</v>
      </c>
      <c r="F508" s="19">
        <v>40</v>
      </c>
      <c r="G508" s="8" t="s">
        <v>142</v>
      </c>
      <c r="H508" s="8" t="s">
        <v>45</v>
      </c>
      <c r="I508" s="8" t="s">
        <v>79</v>
      </c>
      <c r="J508" s="8" t="s">
        <v>58</v>
      </c>
      <c r="K508" s="20">
        <v>2.7</v>
      </c>
      <c r="L508" s="8" t="s">
        <v>26</v>
      </c>
      <c r="M508" s="8" t="s">
        <v>35</v>
      </c>
      <c r="N508" s="8" t="s">
        <v>72</v>
      </c>
      <c r="O508" s="8" t="s">
        <v>26</v>
      </c>
      <c r="P508" s="8" t="s">
        <v>26</v>
      </c>
      <c r="Q508" s="10">
        <v>48</v>
      </c>
      <c r="R508" s="8" t="s">
        <v>59</v>
      </c>
      <c r="S508" s="8" t="s">
        <v>50</v>
      </c>
    </row>
    <row r="509" spans="1:19" x14ac:dyDescent="0.25">
      <c r="A509" s="18">
        <v>508</v>
      </c>
      <c r="B509" s="18">
        <v>65</v>
      </c>
      <c r="C509" s="8" t="s">
        <v>19</v>
      </c>
      <c r="D509" s="8" t="s">
        <v>61</v>
      </c>
      <c r="E509" s="8" t="s">
        <v>21</v>
      </c>
      <c r="F509" s="19">
        <v>20</v>
      </c>
      <c r="G509" s="8" t="s">
        <v>32</v>
      </c>
      <c r="H509" s="8" t="s">
        <v>45</v>
      </c>
      <c r="I509" s="8" t="s">
        <v>136</v>
      </c>
      <c r="J509" s="8" t="s">
        <v>39</v>
      </c>
      <c r="K509" s="20">
        <v>5</v>
      </c>
      <c r="L509" s="8" t="s">
        <v>26</v>
      </c>
      <c r="M509" s="8" t="s">
        <v>34</v>
      </c>
      <c r="N509" s="8" t="s">
        <v>76</v>
      </c>
      <c r="O509" s="8" t="s">
        <v>26</v>
      </c>
      <c r="P509" s="8" t="s">
        <v>26</v>
      </c>
      <c r="Q509" s="10">
        <v>33</v>
      </c>
      <c r="R509" s="8" t="s">
        <v>59</v>
      </c>
      <c r="S509" s="8" t="s">
        <v>30</v>
      </c>
    </row>
    <row r="510" spans="1:19" x14ac:dyDescent="0.25">
      <c r="A510" s="18">
        <v>509</v>
      </c>
      <c r="B510" s="18">
        <v>27</v>
      </c>
      <c r="C510" s="8" t="s">
        <v>19</v>
      </c>
      <c r="D510" s="8" t="s">
        <v>106</v>
      </c>
      <c r="E510" s="8" t="s">
        <v>69</v>
      </c>
      <c r="F510" s="19">
        <v>20</v>
      </c>
      <c r="G510" s="8" t="s">
        <v>115</v>
      </c>
      <c r="H510" s="8" t="s">
        <v>38</v>
      </c>
      <c r="I510" s="8" t="s">
        <v>134</v>
      </c>
      <c r="J510" s="8" t="s">
        <v>25</v>
      </c>
      <c r="K510" s="20">
        <v>3.7</v>
      </c>
      <c r="L510" s="8" t="s">
        <v>26</v>
      </c>
      <c r="M510" s="8" t="s">
        <v>35</v>
      </c>
      <c r="N510" s="8" t="s">
        <v>76</v>
      </c>
      <c r="O510" s="8" t="s">
        <v>26</v>
      </c>
      <c r="P510" s="8" t="s">
        <v>26</v>
      </c>
      <c r="Q510" s="10">
        <v>31</v>
      </c>
      <c r="R510" s="8" t="s">
        <v>46</v>
      </c>
      <c r="S510" s="8" t="s">
        <v>60</v>
      </c>
    </row>
    <row r="511" spans="1:19" x14ac:dyDescent="0.25">
      <c r="A511" s="18">
        <v>510</v>
      </c>
      <c r="B511" s="18">
        <v>41</v>
      </c>
      <c r="C511" s="8" t="s">
        <v>19</v>
      </c>
      <c r="D511" s="8" t="s">
        <v>113</v>
      </c>
      <c r="E511" s="8" t="s">
        <v>21</v>
      </c>
      <c r="F511" s="19">
        <v>80</v>
      </c>
      <c r="G511" s="8" t="s">
        <v>80</v>
      </c>
      <c r="H511" s="8" t="s">
        <v>23</v>
      </c>
      <c r="I511" s="8" t="s">
        <v>109</v>
      </c>
      <c r="J511" s="8" t="s">
        <v>54</v>
      </c>
      <c r="K511" s="20">
        <v>3.9</v>
      </c>
      <c r="L511" s="8" t="s">
        <v>26</v>
      </c>
      <c r="M511" s="8" t="s">
        <v>34</v>
      </c>
      <c r="N511" s="8" t="s">
        <v>40</v>
      </c>
      <c r="O511" s="8" t="s">
        <v>26</v>
      </c>
      <c r="P511" s="8" t="s">
        <v>26</v>
      </c>
      <c r="Q511" s="10">
        <v>17</v>
      </c>
      <c r="R511" s="8" t="s">
        <v>59</v>
      </c>
      <c r="S511" s="8" t="s">
        <v>41</v>
      </c>
    </row>
    <row r="512" spans="1:19" x14ac:dyDescent="0.25">
      <c r="A512" s="18">
        <v>511</v>
      </c>
      <c r="B512" s="18">
        <v>21</v>
      </c>
      <c r="C512" s="8" t="s">
        <v>19</v>
      </c>
      <c r="D512" s="8" t="s">
        <v>56</v>
      </c>
      <c r="E512" s="8" t="s">
        <v>21</v>
      </c>
      <c r="F512" s="19">
        <v>87</v>
      </c>
      <c r="G512" s="8" t="s">
        <v>66</v>
      </c>
      <c r="H512" s="8" t="s">
        <v>45</v>
      </c>
      <c r="I512" s="8" t="s">
        <v>86</v>
      </c>
      <c r="J512" s="8" t="s">
        <v>58</v>
      </c>
      <c r="K512" s="20">
        <v>3.9</v>
      </c>
      <c r="L512" s="8" t="s">
        <v>26</v>
      </c>
      <c r="M512" s="8" t="s">
        <v>27</v>
      </c>
      <c r="N512" s="8" t="s">
        <v>72</v>
      </c>
      <c r="O512" s="8" t="s">
        <v>26</v>
      </c>
      <c r="P512" s="8" t="s">
        <v>26</v>
      </c>
      <c r="Q512" s="10">
        <v>22</v>
      </c>
      <c r="R512" s="8" t="s">
        <v>29</v>
      </c>
      <c r="S512" s="8" t="s">
        <v>50</v>
      </c>
    </row>
    <row r="513" spans="1:19" x14ac:dyDescent="0.25">
      <c r="A513" s="18">
        <v>512</v>
      </c>
      <c r="B513" s="18">
        <v>61</v>
      </c>
      <c r="C513" s="8" t="s">
        <v>19</v>
      </c>
      <c r="D513" s="8" t="s">
        <v>56</v>
      </c>
      <c r="E513" s="8" t="s">
        <v>21</v>
      </c>
      <c r="F513" s="19">
        <v>46</v>
      </c>
      <c r="G513" s="8" t="s">
        <v>78</v>
      </c>
      <c r="H513" s="8" t="s">
        <v>23</v>
      </c>
      <c r="I513" s="8" t="s">
        <v>134</v>
      </c>
      <c r="J513" s="8" t="s">
        <v>58</v>
      </c>
      <c r="K513" s="20">
        <v>3.1</v>
      </c>
      <c r="L513" s="8" t="s">
        <v>26</v>
      </c>
      <c r="M513" s="8" t="s">
        <v>59</v>
      </c>
      <c r="N513" s="8" t="s">
        <v>40</v>
      </c>
      <c r="O513" s="8" t="s">
        <v>26</v>
      </c>
      <c r="P513" s="8" t="s">
        <v>26</v>
      </c>
      <c r="Q513" s="10">
        <v>8</v>
      </c>
      <c r="R513" s="8" t="s">
        <v>46</v>
      </c>
      <c r="S513" s="8" t="s">
        <v>50</v>
      </c>
    </row>
    <row r="514" spans="1:19" x14ac:dyDescent="0.25">
      <c r="A514" s="18">
        <v>513</v>
      </c>
      <c r="B514" s="18">
        <v>19</v>
      </c>
      <c r="C514" s="8" t="s">
        <v>19</v>
      </c>
      <c r="D514" s="8" t="s">
        <v>143</v>
      </c>
      <c r="E514" s="8" t="s">
        <v>69</v>
      </c>
      <c r="F514" s="19">
        <v>49</v>
      </c>
      <c r="G514" s="8" t="s">
        <v>85</v>
      </c>
      <c r="H514" s="8" t="s">
        <v>23</v>
      </c>
      <c r="I514" s="8" t="s">
        <v>100</v>
      </c>
      <c r="J514" s="8" t="s">
        <v>25</v>
      </c>
      <c r="K514" s="20">
        <v>3.3</v>
      </c>
      <c r="L514" s="8" t="s">
        <v>26</v>
      </c>
      <c r="M514" s="8" t="s">
        <v>27</v>
      </c>
      <c r="N514" s="8" t="s">
        <v>47</v>
      </c>
      <c r="O514" s="8" t="s">
        <v>26</v>
      </c>
      <c r="P514" s="8" t="s">
        <v>26</v>
      </c>
      <c r="Q514" s="10">
        <v>2</v>
      </c>
      <c r="R514" s="8" t="s">
        <v>34</v>
      </c>
      <c r="S514" s="8" t="s">
        <v>88</v>
      </c>
    </row>
    <row r="515" spans="1:19" x14ac:dyDescent="0.25">
      <c r="A515" s="18">
        <v>514</v>
      </c>
      <c r="B515" s="18">
        <v>22</v>
      </c>
      <c r="C515" s="8" t="s">
        <v>19</v>
      </c>
      <c r="D515" s="8" t="s">
        <v>119</v>
      </c>
      <c r="E515" s="8" t="s">
        <v>69</v>
      </c>
      <c r="F515" s="19">
        <v>65</v>
      </c>
      <c r="G515" s="8" t="s">
        <v>130</v>
      </c>
      <c r="H515" s="8" t="s">
        <v>45</v>
      </c>
      <c r="I515" s="8" t="s">
        <v>100</v>
      </c>
      <c r="J515" s="8" t="s">
        <v>58</v>
      </c>
      <c r="K515" s="20">
        <v>3.6</v>
      </c>
      <c r="L515" s="8" t="s">
        <v>26</v>
      </c>
      <c r="M515" s="8" t="s">
        <v>46</v>
      </c>
      <c r="N515" s="8" t="s">
        <v>76</v>
      </c>
      <c r="O515" s="8" t="s">
        <v>26</v>
      </c>
      <c r="P515" s="8" t="s">
        <v>26</v>
      </c>
      <c r="Q515" s="10">
        <v>45</v>
      </c>
      <c r="R515" s="8" t="s">
        <v>29</v>
      </c>
      <c r="S515" s="8" t="s">
        <v>50</v>
      </c>
    </row>
    <row r="516" spans="1:19" x14ac:dyDescent="0.25">
      <c r="A516" s="18">
        <v>515</v>
      </c>
      <c r="B516" s="18">
        <v>64</v>
      </c>
      <c r="C516" s="8" t="s">
        <v>19</v>
      </c>
      <c r="D516" s="8" t="s">
        <v>87</v>
      </c>
      <c r="E516" s="8" t="s">
        <v>21</v>
      </c>
      <c r="F516" s="19">
        <v>62</v>
      </c>
      <c r="G516" s="8" t="s">
        <v>116</v>
      </c>
      <c r="H516" s="8" t="s">
        <v>38</v>
      </c>
      <c r="I516" s="8" t="s">
        <v>79</v>
      </c>
      <c r="J516" s="8" t="s">
        <v>25</v>
      </c>
      <c r="K516" s="20">
        <v>4.3</v>
      </c>
      <c r="L516" s="8" t="s">
        <v>26</v>
      </c>
      <c r="M516" s="8" t="s">
        <v>59</v>
      </c>
      <c r="N516" s="8" t="s">
        <v>55</v>
      </c>
      <c r="O516" s="8" t="s">
        <v>26</v>
      </c>
      <c r="P516" s="8" t="s">
        <v>26</v>
      </c>
      <c r="Q516" s="10">
        <v>47</v>
      </c>
      <c r="R516" s="8" t="s">
        <v>46</v>
      </c>
      <c r="S516" s="8" t="s">
        <v>60</v>
      </c>
    </row>
    <row r="517" spans="1:19" x14ac:dyDescent="0.25">
      <c r="A517" s="18">
        <v>516</v>
      </c>
      <c r="B517" s="18">
        <v>28</v>
      </c>
      <c r="C517" s="8" t="s">
        <v>19</v>
      </c>
      <c r="D517" s="8" t="s">
        <v>124</v>
      </c>
      <c r="E517" s="8" t="s">
        <v>69</v>
      </c>
      <c r="F517" s="19">
        <v>67</v>
      </c>
      <c r="G517" s="8" t="s">
        <v>22</v>
      </c>
      <c r="H517" s="8" t="s">
        <v>23</v>
      </c>
      <c r="I517" s="8" t="s">
        <v>63</v>
      </c>
      <c r="J517" s="8" t="s">
        <v>39</v>
      </c>
      <c r="K517" s="20">
        <v>4.5</v>
      </c>
      <c r="L517" s="8" t="s">
        <v>26</v>
      </c>
      <c r="M517" s="8" t="s">
        <v>27</v>
      </c>
      <c r="N517" s="8" t="s">
        <v>47</v>
      </c>
      <c r="O517" s="8" t="s">
        <v>26</v>
      </c>
      <c r="P517" s="8" t="s">
        <v>26</v>
      </c>
      <c r="Q517" s="10">
        <v>7</v>
      </c>
      <c r="R517" s="8" t="s">
        <v>35</v>
      </c>
      <c r="S517" s="8" t="s">
        <v>88</v>
      </c>
    </row>
    <row r="518" spans="1:19" x14ac:dyDescent="0.25">
      <c r="A518" s="18">
        <v>517</v>
      </c>
      <c r="B518" s="18">
        <v>34</v>
      </c>
      <c r="C518" s="8" t="s">
        <v>19</v>
      </c>
      <c r="D518" s="8" t="s">
        <v>104</v>
      </c>
      <c r="E518" s="8" t="s">
        <v>21</v>
      </c>
      <c r="F518" s="19">
        <v>41</v>
      </c>
      <c r="G518" s="8" t="s">
        <v>66</v>
      </c>
      <c r="H518" s="8" t="s">
        <v>23</v>
      </c>
      <c r="I518" s="8" t="s">
        <v>126</v>
      </c>
      <c r="J518" s="8" t="s">
        <v>58</v>
      </c>
      <c r="K518" s="20">
        <v>2.8</v>
      </c>
      <c r="L518" s="8" t="s">
        <v>26</v>
      </c>
      <c r="M518" s="8" t="s">
        <v>35</v>
      </c>
      <c r="N518" s="8" t="s">
        <v>72</v>
      </c>
      <c r="O518" s="8" t="s">
        <v>26</v>
      </c>
      <c r="P518" s="8" t="s">
        <v>26</v>
      </c>
      <c r="Q518" s="10">
        <v>19</v>
      </c>
      <c r="R518" s="8" t="s">
        <v>59</v>
      </c>
      <c r="S518" s="8" t="s">
        <v>77</v>
      </c>
    </row>
    <row r="519" spans="1:19" x14ac:dyDescent="0.25">
      <c r="A519" s="18">
        <v>518</v>
      </c>
      <c r="B519" s="18">
        <v>61</v>
      </c>
      <c r="C519" s="8" t="s">
        <v>19</v>
      </c>
      <c r="D519" s="8" t="s">
        <v>137</v>
      </c>
      <c r="E519" s="8" t="s">
        <v>43</v>
      </c>
      <c r="F519" s="19">
        <v>49</v>
      </c>
      <c r="G519" s="8" t="s">
        <v>114</v>
      </c>
      <c r="H519" s="8" t="s">
        <v>23</v>
      </c>
      <c r="I519" s="8" t="s">
        <v>67</v>
      </c>
      <c r="J519" s="8" t="s">
        <v>58</v>
      </c>
      <c r="K519" s="20">
        <v>2.7</v>
      </c>
      <c r="L519" s="8" t="s">
        <v>26</v>
      </c>
      <c r="M519" s="8" t="s">
        <v>59</v>
      </c>
      <c r="N519" s="8" t="s">
        <v>40</v>
      </c>
      <c r="O519" s="8" t="s">
        <v>26</v>
      </c>
      <c r="P519" s="8" t="s">
        <v>26</v>
      </c>
      <c r="Q519" s="10">
        <v>44</v>
      </c>
      <c r="R519" s="8" t="s">
        <v>35</v>
      </c>
      <c r="S519" s="8" t="s">
        <v>97</v>
      </c>
    </row>
    <row r="520" spans="1:19" x14ac:dyDescent="0.25">
      <c r="A520" s="18">
        <v>519</v>
      </c>
      <c r="B520" s="18">
        <v>24</v>
      </c>
      <c r="C520" s="8" t="s">
        <v>19</v>
      </c>
      <c r="D520" s="8" t="s">
        <v>20</v>
      </c>
      <c r="E520" s="8" t="s">
        <v>21</v>
      </c>
      <c r="F520" s="19">
        <v>100</v>
      </c>
      <c r="G520" s="8" t="s">
        <v>48</v>
      </c>
      <c r="H520" s="8" t="s">
        <v>45</v>
      </c>
      <c r="I520" s="8" t="s">
        <v>118</v>
      </c>
      <c r="J520" s="8" t="s">
        <v>58</v>
      </c>
      <c r="K520" s="20">
        <v>2.9</v>
      </c>
      <c r="L520" s="8" t="s">
        <v>26</v>
      </c>
      <c r="M520" s="8" t="s">
        <v>46</v>
      </c>
      <c r="N520" s="8" t="s">
        <v>47</v>
      </c>
      <c r="O520" s="8" t="s">
        <v>26</v>
      </c>
      <c r="P520" s="8" t="s">
        <v>26</v>
      </c>
      <c r="Q520" s="10">
        <v>16</v>
      </c>
      <c r="R520" s="8" t="s">
        <v>29</v>
      </c>
      <c r="S520" s="8" t="s">
        <v>97</v>
      </c>
    </row>
    <row r="521" spans="1:19" x14ac:dyDescent="0.25">
      <c r="A521" s="18">
        <v>520</v>
      </c>
      <c r="B521" s="18">
        <v>19</v>
      </c>
      <c r="C521" s="8" t="s">
        <v>19</v>
      </c>
      <c r="D521" s="8" t="s">
        <v>133</v>
      </c>
      <c r="E521" s="8" t="s">
        <v>69</v>
      </c>
      <c r="F521" s="19">
        <v>54</v>
      </c>
      <c r="G521" s="8" t="s">
        <v>148</v>
      </c>
      <c r="H521" s="8" t="s">
        <v>23</v>
      </c>
      <c r="I521" s="8" t="s">
        <v>144</v>
      </c>
      <c r="J521" s="8" t="s">
        <v>54</v>
      </c>
      <c r="K521" s="20">
        <v>4.4000000000000004</v>
      </c>
      <c r="L521" s="8" t="s">
        <v>26</v>
      </c>
      <c r="M521" s="8" t="s">
        <v>35</v>
      </c>
      <c r="N521" s="8" t="s">
        <v>72</v>
      </c>
      <c r="O521" s="8" t="s">
        <v>26</v>
      </c>
      <c r="P521" s="8" t="s">
        <v>26</v>
      </c>
      <c r="Q521" s="10">
        <v>17</v>
      </c>
      <c r="R521" s="8" t="s">
        <v>34</v>
      </c>
      <c r="S521" s="8" t="s">
        <v>60</v>
      </c>
    </row>
    <row r="522" spans="1:19" x14ac:dyDescent="0.25">
      <c r="A522" s="18">
        <v>521</v>
      </c>
      <c r="B522" s="18">
        <v>51</v>
      </c>
      <c r="C522" s="8" t="s">
        <v>19</v>
      </c>
      <c r="D522" s="8" t="s">
        <v>89</v>
      </c>
      <c r="E522" s="8" t="s">
        <v>69</v>
      </c>
      <c r="F522" s="19">
        <v>84</v>
      </c>
      <c r="G522" s="8" t="s">
        <v>131</v>
      </c>
      <c r="H522" s="8" t="s">
        <v>45</v>
      </c>
      <c r="I522" s="8" t="s">
        <v>53</v>
      </c>
      <c r="J522" s="8" t="s">
        <v>39</v>
      </c>
      <c r="K522" s="20">
        <v>3.9</v>
      </c>
      <c r="L522" s="8" t="s">
        <v>26</v>
      </c>
      <c r="M522" s="8" t="s">
        <v>34</v>
      </c>
      <c r="N522" s="8" t="s">
        <v>40</v>
      </c>
      <c r="O522" s="8" t="s">
        <v>26</v>
      </c>
      <c r="P522" s="8" t="s">
        <v>26</v>
      </c>
      <c r="Q522" s="10">
        <v>20</v>
      </c>
      <c r="R522" s="8" t="s">
        <v>59</v>
      </c>
      <c r="S522" s="8" t="s">
        <v>60</v>
      </c>
    </row>
    <row r="523" spans="1:19" x14ac:dyDescent="0.25">
      <c r="A523" s="18">
        <v>522</v>
      </c>
      <c r="B523" s="18">
        <v>36</v>
      </c>
      <c r="C523" s="8" t="s">
        <v>19</v>
      </c>
      <c r="D523" s="8" t="s">
        <v>61</v>
      </c>
      <c r="E523" s="8" t="s">
        <v>21</v>
      </c>
      <c r="F523" s="19">
        <v>41</v>
      </c>
      <c r="G523" s="8" t="s">
        <v>129</v>
      </c>
      <c r="H523" s="8" t="s">
        <v>23</v>
      </c>
      <c r="I523" s="8" t="s">
        <v>81</v>
      </c>
      <c r="J523" s="8" t="s">
        <v>25</v>
      </c>
      <c r="K523" s="20">
        <v>3.5</v>
      </c>
      <c r="L523" s="8" t="s">
        <v>26</v>
      </c>
      <c r="M523" s="8" t="s">
        <v>27</v>
      </c>
      <c r="N523" s="8" t="s">
        <v>55</v>
      </c>
      <c r="O523" s="8" t="s">
        <v>26</v>
      </c>
      <c r="P523" s="8" t="s">
        <v>26</v>
      </c>
      <c r="Q523" s="10">
        <v>50</v>
      </c>
      <c r="R523" s="8" t="s">
        <v>34</v>
      </c>
      <c r="S523" s="8" t="s">
        <v>50</v>
      </c>
    </row>
    <row r="524" spans="1:19" x14ac:dyDescent="0.25">
      <c r="A524" s="18">
        <v>523</v>
      </c>
      <c r="B524" s="18">
        <v>65</v>
      </c>
      <c r="C524" s="8" t="s">
        <v>19</v>
      </c>
      <c r="D524" s="8" t="s">
        <v>143</v>
      </c>
      <c r="E524" s="8" t="s">
        <v>69</v>
      </c>
      <c r="F524" s="19">
        <v>88</v>
      </c>
      <c r="G524" s="8" t="s">
        <v>148</v>
      </c>
      <c r="H524" s="8" t="s">
        <v>45</v>
      </c>
      <c r="I524" s="8" t="s">
        <v>144</v>
      </c>
      <c r="J524" s="8" t="s">
        <v>39</v>
      </c>
      <c r="K524" s="20">
        <v>2.5</v>
      </c>
      <c r="L524" s="8" t="s">
        <v>26</v>
      </c>
      <c r="M524" s="8" t="s">
        <v>46</v>
      </c>
      <c r="N524" s="8" t="s">
        <v>76</v>
      </c>
      <c r="O524" s="8" t="s">
        <v>26</v>
      </c>
      <c r="P524" s="8" t="s">
        <v>26</v>
      </c>
      <c r="Q524" s="10">
        <v>37</v>
      </c>
      <c r="R524" s="8" t="s">
        <v>35</v>
      </c>
      <c r="S524" s="8" t="s">
        <v>60</v>
      </c>
    </row>
    <row r="525" spans="1:19" x14ac:dyDescent="0.25">
      <c r="A525" s="18">
        <v>524</v>
      </c>
      <c r="B525" s="18">
        <v>46</v>
      </c>
      <c r="C525" s="8" t="s">
        <v>19</v>
      </c>
      <c r="D525" s="8" t="s">
        <v>42</v>
      </c>
      <c r="E525" s="8" t="s">
        <v>43</v>
      </c>
      <c r="F525" s="19">
        <v>40</v>
      </c>
      <c r="G525" s="8" t="s">
        <v>80</v>
      </c>
      <c r="H525" s="8" t="s">
        <v>45</v>
      </c>
      <c r="I525" s="8" t="s">
        <v>121</v>
      </c>
      <c r="J525" s="8" t="s">
        <v>39</v>
      </c>
      <c r="K525" s="20">
        <v>4.9000000000000004</v>
      </c>
      <c r="L525" s="8" t="s">
        <v>26</v>
      </c>
      <c r="M525" s="8" t="s">
        <v>35</v>
      </c>
      <c r="N525" s="8" t="s">
        <v>28</v>
      </c>
      <c r="O525" s="8" t="s">
        <v>26</v>
      </c>
      <c r="P525" s="8" t="s">
        <v>26</v>
      </c>
      <c r="Q525" s="10">
        <v>5</v>
      </c>
      <c r="R525" s="8" t="s">
        <v>46</v>
      </c>
      <c r="S525" s="8" t="s">
        <v>60</v>
      </c>
    </row>
    <row r="526" spans="1:19" x14ac:dyDescent="0.25">
      <c r="A526" s="18">
        <v>525</v>
      </c>
      <c r="B526" s="18">
        <v>59</v>
      </c>
      <c r="C526" s="8" t="s">
        <v>19</v>
      </c>
      <c r="D526" s="8" t="s">
        <v>56</v>
      </c>
      <c r="E526" s="8" t="s">
        <v>21</v>
      </c>
      <c r="F526" s="19">
        <v>39</v>
      </c>
      <c r="G526" s="8" t="s">
        <v>138</v>
      </c>
      <c r="H526" s="8" t="s">
        <v>45</v>
      </c>
      <c r="I526" s="8" t="s">
        <v>81</v>
      </c>
      <c r="J526" s="8" t="s">
        <v>54</v>
      </c>
      <c r="K526" s="20">
        <v>4.8</v>
      </c>
      <c r="L526" s="8" t="s">
        <v>26</v>
      </c>
      <c r="M526" s="8" t="s">
        <v>29</v>
      </c>
      <c r="N526" s="8" t="s">
        <v>40</v>
      </c>
      <c r="O526" s="8" t="s">
        <v>26</v>
      </c>
      <c r="P526" s="8" t="s">
        <v>26</v>
      </c>
      <c r="Q526" s="10">
        <v>44</v>
      </c>
      <c r="R526" s="8" t="s">
        <v>46</v>
      </c>
      <c r="S526" s="8" t="s">
        <v>50</v>
      </c>
    </row>
    <row r="527" spans="1:19" x14ac:dyDescent="0.25">
      <c r="A527" s="18">
        <v>526</v>
      </c>
      <c r="B527" s="18">
        <v>51</v>
      </c>
      <c r="C527" s="8" t="s">
        <v>19</v>
      </c>
      <c r="D527" s="8" t="s">
        <v>64</v>
      </c>
      <c r="E527" s="8" t="s">
        <v>65</v>
      </c>
      <c r="F527" s="19">
        <v>37</v>
      </c>
      <c r="G527" s="8" t="s">
        <v>146</v>
      </c>
      <c r="H527" s="8" t="s">
        <v>45</v>
      </c>
      <c r="I527" s="8" t="s">
        <v>109</v>
      </c>
      <c r="J527" s="8" t="s">
        <v>39</v>
      </c>
      <c r="K527" s="20">
        <v>3.2</v>
      </c>
      <c r="L527" s="8" t="s">
        <v>26</v>
      </c>
      <c r="M527" s="8" t="s">
        <v>27</v>
      </c>
      <c r="N527" s="8" t="s">
        <v>47</v>
      </c>
      <c r="O527" s="8" t="s">
        <v>26</v>
      </c>
      <c r="P527" s="8" t="s">
        <v>26</v>
      </c>
      <c r="Q527" s="10">
        <v>41</v>
      </c>
      <c r="R527" s="8" t="s">
        <v>59</v>
      </c>
      <c r="S527" s="8" t="s">
        <v>88</v>
      </c>
    </row>
    <row r="528" spans="1:19" x14ac:dyDescent="0.25">
      <c r="A528" s="18">
        <v>527</v>
      </c>
      <c r="B528" s="18">
        <v>51</v>
      </c>
      <c r="C528" s="8" t="s">
        <v>19</v>
      </c>
      <c r="D528" s="8" t="s">
        <v>95</v>
      </c>
      <c r="E528" s="8" t="s">
        <v>21</v>
      </c>
      <c r="F528" s="19">
        <v>52</v>
      </c>
      <c r="G528" s="8" t="s">
        <v>127</v>
      </c>
      <c r="H528" s="8" t="s">
        <v>38</v>
      </c>
      <c r="I528" s="8" t="s">
        <v>108</v>
      </c>
      <c r="J528" s="8" t="s">
        <v>25</v>
      </c>
      <c r="K528" s="20">
        <v>4.9000000000000004</v>
      </c>
      <c r="L528" s="8" t="s">
        <v>26</v>
      </c>
      <c r="M528" s="8" t="s">
        <v>35</v>
      </c>
      <c r="N528" s="8" t="s">
        <v>55</v>
      </c>
      <c r="O528" s="8" t="s">
        <v>26</v>
      </c>
      <c r="P528" s="8" t="s">
        <v>26</v>
      </c>
      <c r="Q528" s="10">
        <v>19</v>
      </c>
      <c r="R528" s="8" t="s">
        <v>35</v>
      </c>
      <c r="S528" s="8" t="s">
        <v>88</v>
      </c>
    </row>
    <row r="529" spans="1:19" x14ac:dyDescent="0.25">
      <c r="A529" s="18">
        <v>528</v>
      </c>
      <c r="B529" s="18">
        <v>21</v>
      </c>
      <c r="C529" s="8" t="s">
        <v>19</v>
      </c>
      <c r="D529" s="8" t="s">
        <v>113</v>
      </c>
      <c r="E529" s="8" t="s">
        <v>21</v>
      </c>
      <c r="F529" s="19">
        <v>23</v>
      </c>
      <c r="G529" s="8" t="s">
        <v>131</v>
      </c>
      <c r="H529" s="8" t="s">
        <v>23</v>
      </c>
      <c r="I529" s="8" t="s">
        <v>134</v>
      </c>
      <c r="J529" s="8" t="s">
        <v>25</v>
      </c>
      <c r="K529" s="20">
        <v>4.3</v>
      </c>
      <c r="L529" s="8" t="s">
        <v>26</v>
      </c>
      <c r="M529" s="8" t="s">
        <v>34</v>
      </c>
      <c r="N529" s="8" t="s">
        <v>47</v>
      </c>
      <c r="O529" s="8" t="s">
        <v>26</v>
      </c>
      <c r="P529" s="8" t="s">
        <v>26</v>
      </c>
      <c r="Q529" s="10">
        <v>47</v>
      </c>
      <c r="R529" s="8" t="s">
        <v>34</v>
      </c>
      <c r="S529" s="8" t="s">
        <v>97</v>
      </c>
    </row>
    <row r="530" spans="1:19" x14ac:dyDescent="0.25">
      <c r="A530" s="18">
        <v>529</v>
      </c>
      <c r="B530" s="18">
        <v>34</v>
      </c>
      <c r="C530" s="8" t="s">
        <v>19</v>
      </c>
      <c r="D530" s="8" t="s">
        <v>51</v>
      </c>
      <c r="E530" s="8" t="s">
        <v>43</v>
      </c>
      <c r="F530" s="19">
        <v>88</v>
      </c>
      <c r="G530" s="8" t="s">
        <v>128</v>
      </c>
      <c r="H530" s="8" t="s">
        <v>38</v>
      </c>
      <c r="I530" s="8" t="s">
        <v>118</v>
      </c>
      <c r="J530" s="8" t="s">
        <v>25</v>
      </c>
      <c r="K530" s="20">
        <v>3.2</v>
      </c>
      <c r="L530" s="8" t="s">
        <v>26</v>
      </c>
      <c r="M530" s="8" t="s">
        <v>29</v>
      </c>
      <c r="N530" s="8" t="s">
        <v>28</v>
      </c>
      <c r="O530" s="8" t="s">
        <v>26</v>
      </c>
      <c r="P530" s="8" t="s">
        <v>26</v>
      </c>
      <c r="Q530" s="10">
        <v>40</v>
      </c>
      <c r="R530" s="8" t="s">
        <v>35</v>
      </c>
      <c r="S530" s="8" t="s">
        <v>50</v>
      </c>
    </row>
    <row r="531" spans="1:19" x14ac:dyDescent="0.25">
      <c r="A531" s="18">
        <v>530</v>
      </c>
      <c r="B531" s="18">
        <v>32</v>
      </c>
      <c r="C531" s="8" t="s">
        <v>19</v>
      </c>
      <c r="D531" s="8" t="s">
        <v>61</v>
      </c>
      <c r="E531" s="8" t="s">
        <v>21</v>
      </c>
      <c r="F531" s="19">
        <v>84</v>
      </c>
      <c r="G531" s="8" t="s">
        <v>99</v>
      </c>
      <c r="H531" s="8" t="s">
        <v>45</v>
      </c>
      <c r="I531" s="8" t="s">
        <v>121</v>
      </c>
      <c r="J531" s="8" t="s">
        <v>58</v>
      </c>
      <c r="K531" s="20">
        <v>3.7</v>
      </c>
      <c r="L531" s="8" t="s">
        <v>26</v>
      </c>
      <c r="M531" s="8" t="s">
        <v>35</v>
      </c>
      <c r="N531" s="8" t="s">
        <v>55</v>
      </c>
      <c r="O531" s="8" t="s">
        <v>26</v>
      </c>
      <c r="P531" s="8" t="s">
        <v>26</v>
      </c>
      <c r="Q531" s="10">
        <v>6</v>
      </c>
      <c r="R531" s="8" t="s">
        <v>27</v>
      </c>
      <c r="S531" s="8" t="s">
        <v>88</v>
      </c>
    </row>
    <row r="532" spans="1:19" x14ac:dyDescent="0.25">
      <c r="A532" s="18">
        <v>531</v>
      </c>
      <c r="B532" s="18">
        <v>48</v>
      </c>
      <c r="C532" s="8" t="s">
        <v>19</v>
      </c>
      <c r="D532" s="8" t="s">
        <v>64</v>
      </c>
      <c r="E532" s="8" t="s">
        <v>65</v>
      </c>
      <c r="F532" s="19">
        <v>37</v>
      </c>
      <c r="G532" s="8" t="s">
        <v>57</v>
      </c>
      <c r="H532" s="8" t="s">
        <v>92</v>
      </c>
      <c r="I532" s="8" t="s">
        <v>136</v>
      </c>
      <c r="J532" s="8" t="s">
        <v>25</v>
      </c>
      <c r="K532" s="20">
        <v>3.2</v>
      </c>
      <c r="L532" s="8" t="s">
        <v>26</v>
      </c>
      <c r="M532" s="8" t="s">
        <v>29</v>
      </c>
      <c r="N532" s="8" t="s">
        <v>76</v>
      </c>
      <c r="O532" s="8" t="s">
        <v>26</v>
      </c>
      <c r="P532" s="8" t="s">
        <v>26</v>
      </c>
      <c r="Q532" s="10">
        <v>25</v>
      </c>
      <c r="R532" s="8" t="s">
        <v>27</v>
      </c>
      <c r="S532" s="8" t="s">
        <v>77</v>
      </c>
    </row>
    <row r="533" spans="1:19" x14ac:dyDescent="0.25">
      <c r="A533" s="18">
        <v>532</v>
      </c>
      <c r="B533" s="18">
        <v>50</v>
      </c>
      <c r="C533" s="8" t="s">
        <v>19</v>
      </c>
      <c r="D533" s="8" t="s">
        <v>42</v>
      </c>
      <c r="E533" s="8" t="s">
        <v>43</v>
      </c>
      <c r="F533" s="19">
        <v>51</v>
      </c>
      <c r="G533" s="8" t="s">
        <v>129</v>
      </c>
      <c r="H533" s="8" t="s">
        <v>23</v>
      </c>
      <c r="I533" s="8" t="s">
        <v>75</v>
      </c>
      <c r="J533" s="8" t="s">
        <v>58</v>
      </c>
      <c r="K533" s="20">
        <v>3.4</v>
      </c>
      <c r="L533" s="8" t="s">
        <v>26</v>
      </c>
      <c r="M533" s="8" t="s">
        <v>34</v>
      </c>
      <c r="N533" s="8" t="s">
        <v>47</v>
      </c>
      <c r="O533" s="8" t="s">
        <v>26</v>
      </c>
      <c r="P533" s="8" t="s">
        <v>26</v>
      </c>
      <c r="Q533" s="10">
        <v>42</v>
      </c>
      <c r="R533" s="8" t="s">
        <v>35</v>
      </c>
      <c r="S533" s="8" t="s">
        <v>41</v>
      </c>
    </row>
    <row r="534" spans="1:19" x14ac:dyDescent="0.25">
      <c r="A534" s="18">
        <v>533</v>
      </c>
      <c r="B534" s="18">
        <v>26</v>
      </c>
      <c r="C534" s="8" t="s">
        <v>19</v>
      </c>
      <c r="D534" s="8" t="s">
        <v>95</v>
      </c>
      <c r="E534" s="8" t="s">
        <v>21</v>
      </c>
      <c r="F534" s="19">
        <v>76</v>
      </c>
      <c r="G534" s="8" t="s">
        <v>105</v>
      </c>
      <c r="H534" s="8" t="s">
        <v>23</v>
      </c>
      <c r="I534" s="8" t="s">
        <v>94</v>
      </c>
      <c r="J534" s="8" t="s">
        <v>25</v>
      </c>
      <c r="K534" s="20">
        <v>4.0999999999999996</v>
      </c>
      <c r="L534" s="8" t="s">
        <v>26</v>
      </c>
      <c r="M534" s="8" t="s">
        <v>34</v>
      </c>
      <c r="N534" s="8" t="s">
        <v>28</v>
      </c>
      <c r="O534" s="8" t="s">
        <v>26</v>
      </c>
      <c r="P534" s="8" t="s">
        <v>26</v>
      </c>
      <c r="Q534" s="10">
        <v>35</v>
      </c>
      <c r="R534" s="8" t="s">
        <v>34</v>
      </c>
      <c r="S534" s="8" t="s">
        <v>97</v>
      </c>
    </row>
    <row r="535" spans="1:19" x14ac:dyDescent="0.25">
      <c r="A535" s="18">
        <v>534</v>
      </c>
      <c r="B535" s="18">
        <v>57</v>
      </c>
      <c r="C535" s="8" t="s">
        <v>19</v>
      </c>
      <c r="D535" s="8" t="s">
        <v>42</v>
      </c>
      <c r="E535" s="8" t="s">
        <v>43</v>
      </c>
      <c r="F535" s="19">
        <v>60</v>
      </c>
      <c r="G535" s="8" t="s">
        <v>98</v>
      </c>
      <c r="H535" s="8" t="s">
        <v>23</v>
      </c>
      <c r="I535" s="8" t="s">
        <v>71</v>
      </c>
      <c r="J535" s="8" t="s">
        <v>39</v>
      </c>
      <c r="K535" s="20">
        <v>4.5</v>
      </c>
      <c r="L535" s="8" t="s">
        <v>26</v>
      </c>
      <c r="M535" s="8" t="s">
        <v>46</v>
      </c>
      <c r="N535" s="8" t="s">
        <v>47</v>
      </c>
      <c r="O535" s="8" t="s">
        <v>26</v>
      </c>
      <c r="P535" s="8" t="s">
        <v>26</v>
      </c>
      <c r="Q535" s="10">
        <v>17</v>
      </c>
      <c r="R535" s="8" t="s">
        <v>59</v>
      </c>
      <c r="S535" s="8" t="s">
        <v>41</v>
      </c>
    </row>
    <row r="536" spans="1:19" x14ac:dyDescent="0.25">
      <c r="A536" s="18">
        <v>535</v>
      </c>
      <c r="B536" s="18">
        <v>65</v>
      </c>
      <c r="C536" s="8" t="s">
        <v>19</v>
      </c>
      <c r="D536" s="8" t="s">
        <v>143</v>
      </c>
      <c r="E536" s="8" t="s">
        <v>69</v>
      </c>
      <c r="F536" s="19">
        <v>72</v>
      </c>
      <c r="G536" s="8" t="s">
        <v>103</v>
      </c>
      <c r="H536" s="8" t="s">
        <v>23</v>
      </c>
      <c r="I536" s="8" t="s">
        <v>71</v>
      </c>
      <c r="J536" s="8" t="s">
        <v>58</v>
      </c>
      <c r="K536" s="20">
        <v>4.5</v>
      </c>
      <c r="L536" s="8" t="s">
        <v>26</v>
      </c>
      <c r="M536" s="8" t="s">
        <v>34</v>
      </c>
      <c r="N536" s="8" t="s">
        <v>47</v>
      </c>
      <c r="O536" s="8" t="s">
        <v>26</v>
      </c>
      <c r="P536" s="8" t="s">
        <v>26</v>
      </c>
      <c r="Q536" s="10">
        <v>4</v>
      </c>
      <c r="R536" s="8" t="s">
        <v>46</v>
      </c>
      <c r="S536" s="8" t="s">
        <v>60</v>
      </c>
    </row>
    <row r="537" spans="1:19" x14ac:dyDescent="0.25">
      <c r="A537" s="18">
        <v>536</v>
      </c>
      <c r="B537" s="18">
        <v>56</v>
      </c>
      <c r="C537" s="8" t="s">
        <v>19</v>
      </c>
      <c r="D537" s="8" t="s">
        <v>113</v>
      </c>
      <c r="E537" s="8" t="s">
        <v>21</v>
      </c>
      <c r="F537" s="19">
        <v>45</v>
      </c>
      <c r="G537" s="8" t="s">
        <v>66</v>
      </c>
      <c r="H537" s="8" t="s">
        <v>23</v>
      </c>
      <c r="I537" s="8" t="s">
        <v>33</v>
      </c>
      <c r="J537" s="8" t="s">
        <v>39</v>
      </c>
      <c r="K537" s="20">
        <v>3.2</v>
      </c>
      <c r="L537" s="8" t="s">
        <v>26</v>
      </c>
      <c r="M537" s="8" t="s">
        <v>27</v>
      </c>
      <c r="N537" s="8" t="s">
        <v>40</v>
      </c>
      <c r="O537" s="8" t="s">
        <v>26</v>
      </c>
      <c r="P537" s="8" t="s">
        <v>26</v>
      </c>
      <c r="Q537" s="10">
        <v>24</v>
      </c>
      <c r="R537" s="8" t="s">
        <v>34</v>
      </c>
      <c r="S537" s="8" t="s">
        <v>41</v>
      </c>
    </row>
    <row r="538" spans="1:19" x14ac:dyDescent="0.25">
      <c r="A538" s="18">
        <v>537</v>
      </c>
      <c r="B538" s="18">
        <v>44</v>
      </c>
      <c r="C538" s="8" t="s">
        <v>19</v>
      </c>
      <c r="D538" s="8" t="s">
        <v>102</v>
      </c>
      <c r="E538" s="8" t="s">
        <v>65</v>
      </c>
      <c r="F538" s="19">
        <v>84</v>
      </c>
      <c r="G538" s="8" t="s">
        <v>115</v>
      </c>
      <c r="H538" s="8" t="s">
        <v>38</v>
      </c>
      <c r="I538" s="8" t="s">
        <v>33</v>
      </c>
      <c r="J538" s="8" t="s">
        <v>58</v>
      </c>
      <c r="K538" s="20">
        <v>4.4000000000000004</v>
      </c>
      <c r="L538" s="8" t="s">
        <v>26</v>
      </c>
      <c r="M538" s="8" t="s">
        <v>59</v>
      </c>
      <c r="N538" s="8" t="s">
        <v>76</v>
      </c>
      <c r="O538" s="8" t="s">
        <v>26</v>
      </c>
      <c r="P538" s="8" t="s">
        <v>26</v>
      </c>
      <c r="Q538" s="10">
        <v>16</v>
      </c>
      <c r="R538" s="8" t="s">
        <v>59</v>
      </c>
      <c r="S538" s="8" t="s">
        <v>97</v>
      </c>
    </row>
    <row r="539" spans="1:19" x14ac:dyDescent="0.25">
      <c r="A539" s="18">
        <v>538</v>
      </c>
      <c r="B539" s="18">
        <v>50</v>
      </c>
      <c r="C539" s="8" t="s">
        <v>19</v>
      </c>
      <c r="D539" s="8" t="s">
        <v>20</v>
      </c>
      <c r="E539" s="8" t="s">
        <v>21</v>
      </c>
      <c r="F539" s="19">
        <v>49</v>
      </c>
      <c r="G539" s="8" t="s">
        <v>141</v>
      </c>
      <c r="H539" s="8" t="s">
        <v>38</v>
      </c>
      <c r="I539" s="8" t="s">
        <v>49</v>
      </c>
      <c r="J539" s="8" t="s">
        <v>54</v>
      </c>
      <c r="K539" s="20">
        <v>3</v>
      </c>
      <c r="L539" s="8" t="s">
        <v>26</v>
      </c>
      <c r="M539" s="8" t="s">
        <v>27</v>
      </c>
      <c r="N539" s="8" t="s">
        <v>76</v>
      </c>
      <c r="O539" s="8" t="s">
        <v>26</v>
      </c>
      <c r="P539" s="8" t="s">
        <v>26</v>
      </c>
      <c r="Q539" s="10">
        <v>14</v>
      </c>
      <c r="R539" s="8" t="s">
        <v>59</v>
      </c>
      <c r="S539" s="8" t="s">
        <v>50</v>
      </c>
    </row>
    <row r="540" spans="1:19" x14ac:dyDescent="0.25">
      <c r="A540" s="18">
        <v>539</v>
      </c>
      <c r="B540" s="18">
        <v>27</v>
      </c>
      <c r="C540" s="8" t="s">
        <v>19</v>
      </c>
      <c r="D540" s="8" t="s">
        <v>125</v>
      </c>
      <c r="E540" s="8" t="s">
        <v>21</v>
      </c>
      <c r="F540" s="19">
        <v>22</v>
      </c>
      <c r="G540" s="8" t="s">
        <v>141</v>
      </c>
      <c r="H540" s="8" t="s">
        <v>92</v>
      </c>
      <c r="I540" s="8" t="s">
        <v>96</v>
      </c>
      <c r="J540" s="8" t="s">
        <v>39</v>
      </c>
      <c r="K540" s="20">
        <v>3.2</v>
      </c>
      <c r="L540" s="8" t="s">
        <v>26</v>
      </c>
      <c r="M540" s="8" t="s">
        <v>46</v>
      </c>
      <c r="N540" s="8" t="s">
        <v>40</v>
      </c>
      <c r="O540" s="8" t="s">
        <v>26</v>
      </c>
      <c r="P540" s="8" t="s">
        <v>26</v>
      </c>
      <c r="Q540" s="10">
        <v>43</v>
      </c>
      <c r="R540" s="8" t="s">
        <v>35</v>
      </c>
      <c r="S540" s="8" t="s">
        <v>41</v>
      </c>
    </row>
    <row r="541" spans="1:19" x14ac:dyDescent="0.25">
      <c r="A541" s="18">
        <v>540</v>
      </c>
      <c r="B541" s="18">
        <v>49</v>
      </c>
      <c r="C541" s="8" t="s">
        <v>19</v>
      </c>
      <c r="D541" s="8" t="s">
        <v>64</v>
      </c>
      <c r="E541" s="8" t="s">
        <v>65</v>
      </c>
      <c r="F541" s="19">
        <v>48</v>
      </c>
      <c r="G541" s="8" t="s">
        <v>52</v>
      </c>
      <c r="H541" s="8" t="s">
        <v>45</v>
      </c>
      <c r="I541" s="8" t="s">
        <v>84</v>
      </c>
      <c r="J541" s="8" t="s">
        <v>25</v>
      </c>
      <c r="K541" s="20">
        <v>4</v>
      </c>
      <c r="L541" s="8" t="s">
        <v>26</v>
      </c>
      <c r="M541" s="8" t="s">
        <v>35</v>
      </c>
      <c r="N541" s="8" t="s">
        <v>76</v>
      </c>
      <c r="O541" s="8" t="s">
        <v>26</v>
      </c>
      <c r="P541" s="8" t="s">
        <v>26</v>
      </c>
      <c r="Q541" s="10">
        <v>49</v>
      </c>
      <c r="R541" s="8" t="s">
        <v>59</v>
      </c>
      <c r="S541" s="8" t="s">
        <v>41</v>
      </c>
    </row>
    <row r="542" spans="1:19" x14ac:dyDescent="0.25">
      <c r="A542" s="18">
        <v>541</v>
      </c>
      <c r="B542" s="18">
        <v>49</v>
      </c>
      <c r="C542" s="8" t="s">
        <v>19</v>
      </c>
      <c r="D542" s="8" t="s">
        <v>82</v>
      </c>
      <c r="E542" s="8" t="s">
        <v>21</v>
      </c>
      <c r="F542" s="19">
        <v>37</v>
      </c>
      <c r="G542" s="8" t="s">
        <v>131</v>
      </c>
      <c r="H542" s="8" t="s">
        <v>45</v>
      </c>
      <c r="I542" s="8" t="s">
        <v>93</v>
      </c>
      <c r="J542" s="8" t="s">
        <v>39</v>
      </c>
      <c r="K542" s="20">
        <v>3.1</v>
      </c>
      <c r="L542" s="8" t="s">
        <v>26</v>
      </c>
      <c r="M542" s="8" t="s">
        <v>29</v>
      </c>
      <c r="N542" s="8" t="s">
        <v>47</v>
      </c>
      <c r="O542" s="8" t="s">
        <v>26</v>
      </c>
      <c r="P542" s="8" t="s">
        <v>26</v>
      </c>
      <c r="Q542" s="10">
        <v>33</v>
      </c>
      <c r="R542" s="8" t="s">
        <v>35</v>
      </c>
      <c r="S542" s="8" t="s">
        <v>97</v>
      </c>
    </row>
    <row r="543" spans="1:19" x14ac:dyDescent="0.25">
      <c r="A543" s="18">
        <v>542</v>
      </c>
      <c r="B543" s="18">
        <v>52</v>
      </c>
      <c r="C543" s="8" t="s">
        <v>19</v>
      </c>
      <c r="D543" s="8" t="s">
        <v>102</v>
      </c>
      <c r="E543" s="8" t="s">
        <v>65</v>
      </c>
      <c r="F543" s="19">
        <v>27</v>
      </c>
      <c r="G543" s="8" t="s">
        <v>139</v>
      </c>
      <c r="H543" s="8" t="s">
        <v>23</v>
      </c>
      <c r="I543" s="8" t="s">
        <v>24</v>
      </c>
      <c r="J543" s="8" t="s">
        <v>58</v>
      </c>
      <c r="K543" s="20">
        <v>2.8</v>
      </c>
      <c r="L543" s="8" t="s">
        <v>26</v>
      </c>
      <c r="M543" s="8" t="s">
        <v>34</v>
      </c>
      <c r="N543" s="8" t="s">
        <v>47</v>
      </c>
      <c r="O543" s="8" t="s">
        <v>26</v>
      </c>
      <c r="P543" s="8" t="s">
        <v>26</v>
      </c>
      <c r="Q543" s="10">
        <v>45</v>
      </c>
      <c r="R543" s="8" t="s">
        <v>35</v>
      </c>
      <c r="S543" s="8" t="s">
        <v>77</v>
      </c>
    </row>
    <row r="544" spans="1:19" x14ac:dyDescent="0.25">
      <c r="A544" s="18">
        <v>543</v>
      </c>
      <c r="B544" s="18">
        <v>27</v>
      </c>
      <c r="C544" s="8" t="s">
        <v>19</v>
      </c>
      <c r="D544" s="8" t="s">
        <v>137</v>
      </c>
      <c r="E544" s="8" t="s">
        <v>43</v>
      </c>
      <c r="F544" s="19">
        <v>79</v>
      </c>
      <c r="G544" s="8" t="s">
        <v>115</v>
      </c>
      <c r="H544" s="8" t="s">
        <v>92</v>
      </c>
      <c r="I544" s="8" t="s">
        <v>86</v>
      </c>
      <c r="J544" s="8" t="s">
        <v>39</v>
      </c>
      <c r="K544" s="20">
        <v>4.5999999999999996</v>
      </c>
      <c r="L544" s="8" t="s">
        <v>26</v>
      </c>
      <c r="M544" s="8" t="s">
        <v>29</v>
      </c>
      <c r="N544" s="8" t="s">
        <v>47</v>
      </c>
      <c r="O544" s="8" t="s">
        <v>26</v>
      </c>
      <c r="P544" s="8" t="s">
        <v>26</v>
      </c>
      <c r="Q544" s="10">
        <v>35</v>
      </c>
      <c r="R544" s="8" t="s">
        <v>35</v>
      </c>
      <c r="S544" s="8" t="s">
        <v>77</v>
      </c>
    </row>
    <row r="545" spans="1:19" x14ac:dyDescent="0.25">
      <c r="A545" s="18">
        <v>544</v>
      </c>
      <c r="B545" s="18">
        <v>53</v>
      </c>
      <c r="C545" s="8" t="s">
        <v>19</v>
      </c>
      <c r="D545" s="8" t="s">
        <v>87</v>
      </c>
      <c r="E545" s="8" t="s">
        <v>21</v>
      </c>
      <c r="F545" s="19">
        <v>98</v>
      </c>
      <c r="G545" s="8" t="s">
        <v>90</v>
      </c>
      <c r="H545" s="8" t="s">
        <v>38</v>
      </c>
      <c r="I545" s="8" t="s">
        <v>108</v>
      </c>
      <c r="J545" s="8" t="s">
        <v>39</v>
      </c>
      <c r="K545" s="20">
        <v>4.3</v>
      </c>
      <c r="L545" s="8" t="s">
        <v>26</v>
      </c>
      <c r="M545" s="8" t="s">
        <v>59</v>
      </c>
      <c r="N545" s="8" t="s">
        <v>28</v>
      </c>
      <c r="O545" s="8" t="s">
        <v>26</v>
      </c>
      <c r="P545" s="8" t="s">
        <v>26</v>
      </c>
      <c r="Q545" s="10">
        <v>11</v>
      </c>
      <c r="R545" s="8" t="s">
        <v>27</v>
      </c>
      <c r="S545" s="8" t="s">
        <v>88</v>
      </c>
    </row>
    <row r="546" spans="1:19" x14ac:dyDescent="0.25">
      <c r="A546" s="18">
        <v>545</v>
      </c>
      <c r="B546" s="18">
        <v>34</v>
      </c>
      <c r="C546" s="8" t="s">
        <v>19</v>
      </c>
      <c r="D546" s="8" t="s">
        <v>42</v>
      </c>
      <c r="E546" s="8" t="s">
        <v>43</v>
      </c>
      <c r="F546" s="19">
        <v>64</v>
      </c>
      <c r="G546" s="8" t="s">
        <v>149</v>
      </c>
      <c r="H546" s="8" t="s">
        <v>38</v>
      </c>
      <c r="I546" s="8" t="s">
        <v>134</v>
      </c>
      <c r="J546" s="8" t="s">
        <v>54</v>
      </c>
      <c r="K546" s="20">
        <v>3.3</v>
      </c>
      <c r="L546" s="8" t="s">
        <v>26</v>
      </c>
      <c r="M546" s="8" t="s">
        <v>35</v>
      </c>
      <c r="N546" s="8" t="s">
        <v>55</v>
      </c>
      <c r="O546" s="8" t="s">
        <v>26</v>
      </c>
      <c r="P546" s="8" t="s">
        <v>26</v>
      </c>
      <c r="Q546" s="10">
        <v>30</v>
      </c>
      <c r="R546" s="8" t="s">
        <v>34</v>
      </c>
      <c r="S546" s="8" t="s">
        <v>97</v>
      </c>
    </row>
    <row r="547" spans="1:19" x14ac:dyDescent="0.25">
      <c r="A547" s="18">
        <v>546</v>
      </c>
      <c r="B547" s="18">
        <v>33</v>
      </c>
      <c r="C547" s="8" t="s">
        <v>19</v>
      </c>
      <c r="D547" s="8" t="s">
        <v>64</v>
      </c>
      <c r="E547" s="8" t="s">
        <v>65</v>
      </c>
      <c r="F547" s="19">
        <v>32</v>
      </c>
      <c r="G547" s="8" t="s">
        <v>90</v>
      </c>
      <c r="H547" s="8" t="s">
        <v>23</v>
      </c>
      <c r="I547" s="8" t="s">
        <v>136</v>
      </c>
      <c r="J547" s="8" t="s">
        <v>54</v>
      </c>
      <c r="K547" s="20">
        <v>3.5</v>
      </c>
      <c r="L547" s="8" t="s">
        <v>26</v>
      </c>
      <c r="M547" s="8" t="s">
        <v>34</v>
      </c>
      <c r="N547" s="8" t="s">
        <v>72</v>
      </c>
      <c r="O547" s="8" t="s">
        <v>26</v>
      </c>
      <c r="P547" s="8" t="s">
        <v>26</v>
      </c>
      <c r="Q547" s="10">
        <v>48</v>
      </c>
      <c r="R547" s="8" t="s">
        <v>59</v>
      </c>
      <c r="S547" s="8" t="s">
        <v>50</v>
      </c>
    </row>
    <row r="548" spans="1:19" x14ac:dyDescent="0.25">
      <c r="A548" s="18">
        <v>547</v>
      </c>
      <c r="B548" s="18">
        <v>62</v>
      </c>
      <c r="C548" s="8" t="s">
        <v>19</v>
      </c>
      <c r="D548" s="8" t="s">
        <v>104</v>
      </c>
      <c r="E548" s="8" t="s">
        <v>21</v>
      </c>
      <c r="F548" s="19">
        <v>74</v>
      </c>
      <c r="G548" s="8" t="s">
        <v>130</v>
      </c>
      <c r="H548" s="8" t="s">
        <v>45</v>
      </c>
      <c r="I548" s="8" t="s">
        <v>110</v>
      </c>
      <c r="J548" s="8" t="s">
        <v>25</v>
      </c>
      <c r="K548" s="20">
        <v>3.4</v>
      </c>
      <c r="L548" s="8" t="s">
        <v>26</v>
      </c>
      <c r="M548" s="8" t="s">
        <v>35</v>
      </c>
      <c r="N548" s="8" t="s">
        <v>40</v>
      </c>
      <c r="O548" s="8" t="s">
        <v>26</v>
      </c>
      <c r="P548" s="8" t="s">
        <v>26</v>
      </c>
      <c r="Q548" s="10">
        <v>45</v>
      </c>
      <c r="R548" s="8" t="s">
        <v>29</v>
      </c>
      <c r="S548" s="8" t="s">
        <v>77</v>
      </c>
    </row>
    <row r="549" spans="1:19" x14ac:dyDescent="0.25">
      <c r="A549" s="18">
        <v>548</v>
      </c>
      <c r="B549" s="18">
        <v>38</v>
      </c>
      <c r="C549" s="8" t="s">
        <v>19</v>
      </c>
      <c r="D549" s="8" t="s">
        <v>102</v>
      </c>
      <c r="E549" s="8" t="s">
        <v>65</v>
      </c>
      <c r="F549" s="19">
        <v>50</v>
      </c>
      <c r="G549" s="8" t="s">
        <v>107</v>
      </c>
      <c r="H549" s="8" t="s">
        <v>45</v>
      </c>
      <c r="I549" s="8" t="s">
        <v>144</v>
      </c>
      <c r="J549" s="8" t="s">
        <v>25</v>
      </c>
      <c r="K549" s="20">
        <v>2.8</v>
      </c>
      <c r="L549" s="8" t="s">
        <v>26</v>
      </c>
      <c r="M549" s="8" t="s">
        <v>59</v>
      </c>
      <c r="N549" s="8" t="s">
        <v>40</v>
      </c>
      <c r="O549" s="8" t="s">
        <v>26</v>
      </c>
      <c r="P549" s="8" t="s">
        <v>26</v>
      </c>
      <c r="Q549" s="10">
        <v>26</v>
      </c>
      <c r="R549" s="8" t="s">
        <v>29</v>
      </c>
      <c r="S549" s="8" t="s">
        <v>41</v>
      </c>
    </row>
    <row r="550" spans="1:19" x14ac:dyDescent="0.25">
      <c r="A550" s="18">
        <v>549</v>
      </c>
      <c r="B550" s="18">
        <v>36</v>
      </c>
      <c r="C550" s="8" t="s">
        <v>19</v>
      </c>
      <c r="D550" s="8" t="s">
        <v>132</v>
      </c>
      <c r="E550" s="8" t="s">
        <v>69</v>
      </c>
      <c r="F550" s="19">
        <v>64</v>
      </c>
      <c r="G550" s="8" t="s">
        <v>145</v>
      </c>
      <c r="H550" s="8" t="s">
        <v>45</v>
      </c>
      <c r="I550" s="8" t="s">
        <v>94</v>
      </c>
      <c r="J550" s="8" t="s">
        <v>25</v>
      </c>
      <c r="K550" s="20">
        <v>4.5999999999999996</v>
      </c>
      <c r="L550" s="8" t="s">
        <v>26</v>
      </c>
      <c r="M550" s="8" t="s">
        <v>46</v>
      </c>
      <c r="N550" s="8" t="s">
        <v>76</v>
      </c>
      <c r="O550" s="8" t="s">
        <v>26</v>
      </c>
      <c r="P550" s="8" t="s">
        <v>26</v>
      </c>
      <c r="Q550" s="10">
        <v>41</v>
      </c>
      <c r="R550" s="8" t="s">
        <v>59</v>
      </c>
      <c r="S550" s="8" t="s">
        <v>97</v>
      </c>
    </row>
    <row r="551" spans="1:19" x14ac:dyDescent="0.25">
      <c r="A551" s="18">
        <v>550</v>
      </c>
      <c r="B551" s="18">
        <v>31</v>
      </c>
      <c r="C551" s="8" t="s">
        <v>19</v>
      </c>
      <c r="D551" s="8" t="s">
        <v>132</v>
      </c>
      <c r="E551" s="8" t="s">
        <v>69</v>
      </c>
      <c r="F551" s="19">
        <v>29</v>
      </c>
      <c r="G551" s="8" t="s">
        <v>117</v>
      </c>
      <c r="H551" s="8" t="s">
        <v>38</v>
      </c>
      <c r="I551" s="8" t="s">
        <v>79</v>
      </c>
      <c r="J551" s="8" t="s">
        <v>58</v>
      </c>
      <c r="K551" s="20">
        <v>3.6</v>
      </c>
      <c r="L551" s="8" t="s">
        <v>26</v>
      </c>
      <c r="M551" s="8" t="s">
        <v>35</v>
      </c>
      <c r="N551" s="8" t="s">
        <v>28</v>
      </c>
      <c r="O551" s="8" t="s">
        <v>26</v>
      </c>
      <c r="P551" s="8" t="s">
        <v>26</v>
      </c>
      <c r="Q551" s="10">
        <v>37</v>
      </c>
      <c r="R551" s="8" t="s">
        <v>29</v>
      </c>
      <c r="S551" s="8" t="s">
        <v>77</v>
      </c>
    </row>
    <row r="552" spans="1:19" x14ac:dyDescent="0.25">
      <c r="A552" s="18">
        <v>551</v>
      </c>
      <c r="B552" s="18">
        <v>62</v>
      </c>
      <c r="C552" s="8" t="s">
        <v>19</v>
      </c>
      <c r="D552" s="8" t="s">
        <v>133</v>
      </c>
      <c r="E552" s="8" t="s">
        <v>69</v>
      </c>
      <c r="F552" s="19">
        <v>62</v>
      </c>
      <c r="G552" s="8" t="s">
        <v>142</v>
      </c>
      <c r="H552" s="8" t="s">
        <v>45</v>
      </c>
      <c r="I552" s="8" t="s">
        <v>79</v>
      </c>
      <c r="J552" s="8" t="s">
        <v>54</v>
      </c>
      <c r="K552" s="20">
        <v>3.3</v>
      </c>
      <c r="L552" s="8" t="s">
        <v>26</v>
      </c>
      <c r="M552" s="8" t="s">
        <v>35</v>
      </c>
      <c r="N552" s="8" t="s">
        <v>76</v>
      </c>
      <c r="O552" s="8" t="s">
        <v>26</v>
      </c>
      <c r="P552" s="8" t="s">
        <v>26</v>
      </c>
      <c r="Q552" s="10">
        <v>12</v>
      </c>
      <c r="R552" s="8" t="s">
        <v>46</v>
      </c>
      <c r="S552" s="8" t="s">
        <v>41</v>
      </c>
    </row>
    <row r="553" spans="1:19" x14ac:dyDescent="0.25">
      <c r="A553" s="18">
        <v>552</v>
      </c>
      <c r="B553" s="18">
        <v>29</v>
      </c>
      <c r="C553" s="8" t="s">
        <v>19</v>
      </c>
      <c r="D553" s="8" t="s">
        <v>64</v>
      </c>
      <c r="E553" s="8" t="s">
        <v>65</v>
      </c>
      <c r="F553" s="19">
        <v>78</v>
      </c>
      <c r="G553" s="8" t="s">
        <v>135</v>
      </c>
      <c r="H553" s="8" t="s">
        <v>92</v>
      </c>
      <c r="I553" s="8" t="s">
        <v>96</v>
      </c>
      <c r="J553" s="8" t="s">
        <v>58</v>
      </c>
      <c r="K553" s="20">
        <v>3.1</v>
      </c>
      <c r="L553" s="8" t="s">
        <v>26</v>
      </c>
      <c r="M553" s="8" t="s">
        <v>29</v>
      </c>
      <c r="N553" s="8" t="s">
        <v>72</v>
      </c>
      <c r="O553" s="8" t="s">
        <v>26</v>
      </c>
      <c r="P553" s="8" t="s">
        <v>26</v>
      </c>
      <c r="Q553" s="10">
        <v>27</v>
      </c>
      <c r="R553" s="8" t="s">
        <v>35</v>
      </c>
      <c r="S553" s="8" t="s">
        <v>77</v>
      </c>
    </row>
    <row r="554" spans="1:19" x14ac:dyDescent="0.25">
      <c r="A554" s="18">
        <v>553</v>
      </c>
      <c r="B554" s="18">
        <v>24</v>
      </c>
      <c r="C554" s="8" t="s">
        <v>19</v>
      </c>
      <c r="D554" s="8" t="s">
        <v>113</v>
      </c>
      <c r="E554" s="8" t="s">
        <v>21</v>
      </c>
      <c r="F554" s="19">
        <v>94</v>
      </c>
      <c r="G554" s="8" t="s">
        <v>70</v>
      </c>
      <c r="H554" s="8" t="s">
        <v>45</v>
      </c>
      <c r="I554" s="8" t="s">
        <v>100</v>
      </c>
      <c r="J554" s="8" t="s">
        <v>58</v>
      </c>
      <c r="K554" s="20">
        <v>3.5</v>
      </c>
      <c r="L554" s="8" t="s">
        <v>26</v>
      </c>
      <c r="M554" s="8" t="s">
        <v>34</v>
      </c>
      <c r="N554" s="8" t="s">
        <v>28</v>
      </c>
      <c r="O554" s="8" t="s">
        <v>26</v>
      </c>
      <c r="P554" s="8" t="s">
        <v>26</v>
      </c>
      <c r="Q554" s="10">
        <v>18</v>
      </c>
      <c r="R554" s="8" t="s">
        <v>34</v>
      </c>
      <c r="S554" s="8" t="s">
        <v>41</v>
      </c>
    </row>
    <row r="555" spans="1:19" x14ac:dyDescent="0.25">
      <c r="A555" s="18">
        <v>554</v>
      </c>
      <c r="B555" s="18">
        <v>63</v>
      </c>
      <c r="C555" s="8" t="s">
        <v>19</v>
      </c>
      <c r="D555" s="8" t="s">
        <v>89</v>
      </c>
      <c r="E555" s="8" t="s">
        <v>69</v>
      </c>
      <c r="F555" s="19">
        <v>59</v>
      </c>
      <c r="G555" s="8" t="s">
        <v>103</v>
      </c>
      <c r="H555" s="8" t="s">
        <v>45</v>
      </c>
      <c r="I555" s="8" t="s">
        <v>53</v>
      </c>
      <c r="J555" s="8" t="s">
        <v>25</v>
      </c>
      <c r="K555" s="20">
        <v>3.2</v>
      </c>
      <c r="L555" s="8" t="s">
        <v>26</v>
      </c>
      <c r="M555" s="8" t="s">
        <v>29</v>
      </c>
      <c r="N555" s="8" t="s">
        <v>28</v>
      </c>
      <c r="O555" s="8" t="s">
        <v>26</v>
      </c>
      <c r="P555" s="8" t="s">
        <v>26</v>
      </c>
      <c r="Q555" s="10">
        <v>15</v>
      </c>
      <c r="R555" s="8" t="s">
        <v>27</v>
      </c>
      <c r="S555" s="8" t="s">
        <v>60</v>
      </c>
    </row>
    <row r="556" spans="1:19" x14ac:dyDescent="0.25">
      <c r="A556" s="18">
        <v>555</v>
      </c>
      <c r="B556" s="18">
        <v>56</v>
      </c>
      <c r="C556" s="8" t="s">
        <v>19</v>
      </c>
      <c r="D556" s="8" t="s">
        <v>51</v>
      </c>
      <c r="E556" s="8" t="s">
        <v>43</v>
      </c>
      <c r="F556" s="19">
        <v>47</v>
      </c>
      <c r="G556" s="8" t="s">
        <v>148</v>
      </c>
      <c r="H556" s="8" t="s">
        <v>45</v>
      </c>
      <c r="I556" s="8" t="s">
        <v>108</v>
      </c>
      <c r="J556" s="8" t="s">
        <v>54</v>
      </c>
      <c r="K556" s="20">
        <v>3</v>
      </c>
      <c r="L556" s="8" t="s">
        <v>26</v>
      </c>
      <c r="M556" s="8" t="s">
        <v>46</v>
      </c>
      <c r="N556" s="8" t="s">
        <v>28</v>
      </c>
      <c r="O556" s="8" t="s">
        <v>26</v>
      </c>
      <c r="P556" s="8" t="s">
        <v>26</v>
      </c>
      <c r="Q556" s="10">
        <v>34</v>
      </c>
      <c r="R556" s="8" t="s">
        <v>34</v>
      </c>
      <c r="S556" s="8" t="s">
        <v>41</v>
      </c>
    </row>
    <row r="557" spans="1:19" x14ac:dyDescent="0.25">
      <c r="A557" s="18">
        <v>556</v>
      </c>
      <c r="B557" s="18">
        <v>63</v>
      </c>
      <c r="C557" s="8" t="s">
        <v>19</v>
      </c>
      <c r="D557" s="8" t="s">
        <v>143</v>
      </c>
      <c r="E557" s="8" t="s">
        <v>69</v>
      </c>
      <c r="F557" s="19">
        <v>57</v>
      </c>
      <c r="G557" s="8" t="s">
        <v>32</v>
      </c>
      <c r="H557" s="8" t="s">
        <v>45</v>
      </c>
      <c r="I557" s="8" t="s">
        <v>53</v>
      </c>
      <c r="J557" s="8" t="s">
        <v>58</v>
      </c>
      <c r="K557" s="20">
        <v>4.8</v>
      </c>
      <c r="L557" s="8" t="s">
        <v>26</v>
      </c>
      <c r="M557" s="8" t="s">
        <v>34</v>
      </c>
      <c r="N557" s="8" t="s">
        <v>28</v>
      </c>
      <c r="O557" s="8" t="s">
        <v>26</v>
      </c>
      <c r="P557" s="8" t="s">
        <v>26</v>
      </c>
      <c r="Q557" s="10">
        <v>37</v>
      </c>
      <c r="R557" s="8" t="s">
        <v>29</v>
      </c>
      <c r="S557" s="8" t="s">
        <v>50</v>
      </c>
    </row>
    <row r="558" spans="1:19" x14ac:dyDescent="0.25">
      <c r="A558" s="18">
        <v>557</v>
      </c>
      <c r="B558" s="18">
        <v>40</v>
      </c>
      <c r="C558" s="8" t="s">
        <v>19</v>
      </c>
      <c r="D558" s="8" t="s">
        <v>64</v>
      </c>
      <c r="E558" s="8" t="s">
        <v>65</v>
      </c>
      <c r="F558" s="19">
        <v>90</v>
      </c>
      <c r="G558" s="8" t="s">
        <v>57</v>
      </c>
      <c r="H558" s="8" t="s">
        <v>23</v>
      </c>
      <c r="I558" s="8" t="s">
        <v>126</v>
      </c>
      <c r="J558" s="8" t="s">
        <v>25</v>
      </c>
      <c r="K558" s="20">
        <v>5</v>
      </c>
      <c r="L558" s="8" t="s">
        <v>26</v>
      </c>
      <c r="M558" s="8" t="s">
        <v>27</v>
      </c>
      <c r="N558" s="8" t="s">
        <v>76</v>
      </c>
      <c r="O558" s="8" t="s">
        <v>26</v>
      </c>
      <c r="P558" s="8" t="s">
        <v>26</v>
      </c>
      <c r="Q558" s="10">
        <v>21</v>
      </c>
      <c r="R558" s="8" t="s">
        <v>35</v>
      </c>
      <c r="S558" s="8" t="s">
        <v>30</v>
      </c>
    </row>
    <row r="559" spans="1:19" x14ac:dyDescent="0.25">
      <c r="A559" s="18">
        <v>558</v>
      </c>
      <c r="B559" s="18">
        <v>18</v>
      </c>
      <c r="C559" s="8" t="s">
        <v>19</v>
      </c>
      <c r="D559" s="8" t="s">
        <v>56</v>
      </c>
      <c r="E559" s="8" t="s">
        <v>21</v>
      </c>
      <c r="F559" s="19">
        <v>60</v>
      </c>
      <c r="G559" s="8" t="s">
        <v>120</v>
      </c>
      <c r="H559" s="8" t="s">
        <v>45</v>
      </c>
      <c r="I559" s="8" t="s">
        <v>53</v>
      </c>
      <c r="J559" s="8" t="s">
        <v>39</v>
      </c>
      <c r="K559" s="20">
        <v>2.9</v>
      </c>
      <c r="L559" s="8" t="s">
        <v>26</v>
      </c>
      <c r="M559" s="8" t="s">
        <v>46</v>
      </c>
      <c r="N559" s="8" t="s">
        <v>40</v>
      </c>
      <c r="O559" s="8" t="s">
        <v>26</v>
      </c>
      <c r="P559" s="8" t="s">
        <v>26</v>
      </c>
      <c r="Q559" s="10">
        <v>31</v>
      </c>
      <c r="R559" s="8" t="s">
        <v>59</v>
      </c>
      <c r="S559" s="8" t="s">
        <v>41</v>
      </c>
    </row>
    <row r="560" spans="1:19" x14ac:dyDescent="0.25">
      <c r="A560" s="18">
        <v>559</v>
      </c>
      <c r="B560" s="18">
        <v>50</v>
      </c>
      <c r="C560" s="8" t="s">
        <v>19</v>
      </c>
      <c r="D560" s="8" t="s">
        <v>51</v>
      </c>
      <c r="E560" s="8" t="s">
        <v>43</v>
      </c>
      <c r="F560" s="19">
        <v>77</v>
      </c>
      <c r="G560" s="8" t="s">
        <v>146</v>
      </c>
      <c r="H560" s="8" t="s">
        <v>23</v>
      </c>
      <c r="I560" s="8" t="s">
        <v>86</v>
      </c>
      <c r="J560" s="8" t="s">
        <v>58</v>
      </c>
      <c r="K560" s="20">
        <v>3.2</v>
      </c>
      <c r="L560" s="8" t="s">
        <v>26</v>
      </c>
      <c r="M560" s="8" t="s">
        <v>29</v>
      </c>
      <c r="N560" s="8" t="s">
        <v>28</v>
      </c>
      <c r="O560" s="8" t="s">
        <v>26</v>
      </c>
      <c r="P560" s="8" t="s">
        <v>26</v>
      </c>
      <c r="Q560" s="10">
        <v>43</v>
      </c>
      <c r="R560" s="8" t="s">
        <v>59</v>
      </c>
      <c r="S560" s="8" t="s">
        <v>97</v>
      </c>
    </row>
    <row r="561" spans="1:19" x14ac:dyDescent="0.25">
      <c r="A561" s="18">
        <v>560</v>
      </c>
      <c r="B561" s="18">
        <v>66</v>
      </c>
      <c r="C561" s="8" t="s">
        <v>19</v>
      </c>
      <c r="D561" s="8" t="s">
        <v>119</v>
      </c>
      <c r="E561" s="8" t="s">
        <v>69</v>
      </c>
      <c r="F561" s="19">
        <v>41</v>
      </c>
      <c r="G561" s="8" t="s">
        <v>117</v>
      </c>
      <c r="H561" s="8" t="s">
        <v>45</v>
      </c>
      <c r="I561" s="8" t="s">
        <v>126</v>
      </c>
      <c r="J561" s="8" t="s">
        <v>58</v>
      </c>
      <c r="K561" s="20">
        <v>2.9</v>
      </c>
      <c r="L561" s="8" t="s">
        <v>26</v>
      </c>
      <c r="M561" s="8" t="s">
        <v>34</v>
      </c>
      <c r="N561" s="8" t="s">
        <v>76</v>
      </c>
      <c r="O561" s="8" t="s">
        <v>26</v>
      </c>
      <c r="P561" s="8" t="s">
        <v>26</v>
      </c>
      <c r="Q561" s="10">
        <v>22</v>
      </c>
      <c r="R561" s="8" t="s">
        <v>34</v>
      </c>
      <c r="S561" s="8" t="s">
        <v>88</v>
      </c>
    </row>
    <row r="562" spans="1:19" x14ac:dyDescent="0.25">
      <c r="A562" s="18">
        <v>561</v>
      </c>
      <c r="B562" s="18">
        <v>25</v>
      </c>
      <c r="C562" s="8" t="s">
        <v>19</v>
      </c>
      <c r="D562" s="8" t="s">
        <v>106</v>
      </c>
      <c r="E562" s="8" t="s">
        <v>69</v>
      </c>
      <c r="F562" s="19">
        <v>48</v>
      </c>
      <c r="G562" s="8" t="s">
        <v>62</v>
      </c>
      <c r="H562" s="8" t="s">
        <v>23</v>
      </c>
      <c r="I562" s="8" t="s">
        <v>108</v>
      </c>
      <c r="J562" s="8" t="s">
        <v>58</v>
      </c>
      <c r="K562" s="20">
        <v>3.3</v>
      </c>
      <c r="L562" s="8" t="s">
        <v>26</v>
      </c>
      <c r="M562" s="8" t="s">
        <v>46</v>
      </c>
      <c r="N562" s="8" t="s">
        <v>40</v>
      </c>
      <c r="O562" s="8" t="s">
        <v>26</v>
      </c>
      <c r="P562" s="8" t="s">
        <v>26</v>
      </c>
      <c r="Q562" s="10">
        <v>12</v>
      </c>
      <c r="R562" s="8" t="s">
        <v>59</v>
      </c>
      <c r="S562" s="8" t="s">
        <v>50</v>
      </c>
    </row>
    <row r="563" spans="1:19" x14ac:dyDescent="0.25">
      <c r="A563" s="18">
        <v>562</v>
      </c>
      <c r="B563" s="18">
        <v>65</v>
      </c>
      <c r="C563" s="8" t="s">
        <v>19</v>
      </c>
      <c r="D563" s="8" t="s">
        <v>102</v>
      </c>
      <c r="E563" s="8" t="s">
        <v>65</v>
      </c>
      <c r="F563" s="19">
        <v>65</v>
      </c>
      <c r="G563" s="8" t="s">
        <v>90</v>
      </c>
      <c r="H563" s="8" t="s">
        <v>45</v>
      </c>
      <c r="I563" s="8" t="s">
        <v>144</v>
      </c>
      <c r="J563" s="8" t="s">
        <v>58</v>
      </c>
      <c r="K563" s="20">
        <v>2.6</v>
      </c>
      <c r="L563" s="8" t="s">
        <v>26</v>
      </c>
      <c r="M563" s="8" t="s">
        <v>27</v>
      </c>
      <c r="N563" s="8" t="s">
        <v>47</v>
      </c>
      <c r="O563" s="8" t="s">
        <v>26</v>
      </c>
      <c r="P563" s="8" t="s">
        <v>26</v>
      </c>
      <c r="Q563" s="10">
        <v>25</v>
      </c>
      <c r="R563" s="8" t="s">
        <v>46</v>
      </c>
      <c r="S563" s="8" t="s">
        <v>30</v>
      </c>
    </row>
    <row r="564" spans="1:19" x14ac:dyDescent="0.25">
      <c r="A564" s="18">
        <v>563</v>
      </c>
      <c r="B564" s="18">
        <v>53</v>
      </c>
      <c r="C564" s="8" t="s">
        <v>19</v>
      </c>
      <c r="D564" s="8" t="s">
        <v>36</v>
      </c>
      <c r="E564" s="8" t="s">
        <v>21</v>
      </c>
      <c r="F564" s="19">
        <v>62</v>
      </c>
      <c r="G564" s="8" t="s">
        <v>70</v>
      </c>
      <c r="H564" s="8" t="s">
        <v>45</v>
      </c>
      <c r="I564" s="8" t="s">
        <v>144</v>
      </c>
      <c r="J564" s="8" t="s">
        <v>54</v>
      </c>
      <c r="K564" s="20">
        <v>3.5</v>
      </c>
      <c r="L564" s="8" t="s">
        <v>26</v>
      </c>
      <c r="M564" s="8" t="s">
        <v>46</v>
      </c>
      <c r="N564" s="8" t="s">
        <v>55</v>
      </c>
      <c r="O564" s="8" t="s">
        <v>26</v>
      </c>
      <c r="P564" s="8" t="s">
        <v>26</v>
      </c>
      <c r="Q564" s="10">
        <v>40</v>
      </c>
      <c r="R564" s="8" t="s">
        <v>59</v>
      </c>
      <c r="S564" s="8" t="s">
        <v>50</v>
      </c>
    </row>
    <row r="565" spans="1:19" x14ac:dyDescent="0.25">
      <c r="A565" s="18">
        <v>564</v>
      </c>
      <c r="B565" s="18">
        <v>61</v>
      </c>
      <c r="C565" s="8" t="s">
        <v>19</v>
      </c>
      <c r="D565" s="8" t="s">
        <v>73</v>
      </c>
      <c r="E565" s="8" t="s">
        <v>43</v>
      </c>
      <c r="F565" s="19">
        <v>99</v>
      </c>
      <c r="G565" s="8" t="s">
        <v>135</v>
      </c>
      <c r="H565" s="8" t="s">
        <v>45</v>
      </c>
      <c r="I565" s="8" t="s">
        <v>94</v>
      </c>
      <c r="J565" s="8" t="s">
        <v>58</v>
      </c>
      <c r="K565" s="20">
        <v>4.4000000000000004</v>
      </c>
      <c r="L565" s="8" t="s">
        <v>26</v>
      </c>
      <c r="M565" s="8" t="s">
        <v>46</v>
      </c>
      <c r="N565" s="8" t="s">
        <v>55</v>
      </c>
      <c r="O565" s="8" t="s">
        <v>26</v>
      </c>
      <c r="P565" s="8" t="s">
        <v>26</v>
      </c>
      <c r="Q565" s="10">
        <v>16</v>
      </c>
      <c r="R565" s="8" t="s">
        <v>59</v>
      </c>
      <c r="S565" s="8" t="s">
        <v>60</v>
      </c>
    </row>
    <row r="566" spans="1:19" x14ac:dyDescent="0.25">
      <c r="A566" s="18">
        <v>565</v>
      </c>
      <c r="B566" s="18">
        <v>67</v>
      </c>
      <c r="C566" s="8" t="s">
        <v>19</v>
      </c>
      <c r="D566" s="8" t="s">
        <v>104</v>
      </c>
      <c r="E566" s="8" t="s">
        <v>21</v>
      </c>
      <c r="F566" s="19">
        <v>58</v>
      </c>
      <c r="G566" s="8" t="s">
        <v>103</v>
      </c>
      <c r="H566" s="8" t="s">
        <v>45</v>
      </c>
      <c r="I566" s="8" t="s">
        <v>79</v>
      </c>
      <c r="J566" s="8" t="s">
        <v>25</v>
      </c>
      <c r="K566" s="20">
        <v>3.4</v>
      </c>
      <c r="L566" s="8" t="s">
        <v>26</v>
      </c>
      <c r="M566" s="8" t="s">
        <v>35</v>
      </c>
      <c r="N566" s="8" t="s">
        <v>47</v>
      </c>
      <c r="O566" s="8" t="s">
        <v>26</v>
      </c>
      <c r="P566" s="8" t="s">
        <v>26</v>
      </c>
      <c r="Q566" s="10">
        <v>30</v>
      </c>
      <c r="R566" s="8" t="s">
        <v>34</v>
      </c>
      <c r="S566" s="8" t="s">
        <v>41</v>
      </c>
    </row>
    <row r="567" spans="1:19" x14ac:dyDescent="0.25">
      <c r="A567" s="18">
        <v>566</v>
      </c>
      <c r="B567" s="18">
        <v>59</v>
      </c>
      <c r="C567" s="8" t="s">
        <v>19</v>
      </c>
      <c r="D567" s="8" t="s">
        <v>132</v>
      </c>
      <c r="E567" s="8" t="s">
        <v>69</v>
      </c>
      <c r="F567" s="19">
        <v>43</v>
      </c>
      <c r="G567" s="8" t="s">
        <v>135</v>
      </c>
      <c r="H567" s="8" t="s">
        <v>23</v>
      </c>
      <c r="I567" s="8" t="s">
        <v>93</v>
      </c>
      <c r="J567" s="8" t="s">
        <v>58</v>
      </c>
      <c r="K567" s="20">
        <v>4.2</v>
      </c>
      <c r="L567" s="8" t="s">
        <v>26</v>
      </c>
      <c r="M567" s="8" t="s">
        <v>34</v>
      </c>
      <c r="N567" s="8" t="s">
        <v>76</v>
      </c>
      <c r="O567" s="8" t="s">
        <v>26</v>
      </c>
      <c r="P567" s="8" t="s">
        <v>26</v>
      </c>
      <c r="Q567" s="10">
        <v>10</v>
      </c>
      <c r="R567" s="8" t="s">
        <v>29</v>
      </c>
      <c r="S567" s="8" t="s">
        <v>41</v>
      </c>
    </row>
    <row r="568" spans="1:19" x14ac:dyDescent="0.25">
      <c r="A568" s="18">
        <v>567</v>
      </c>
      <c r="B568" s="18">
        <v>55</v>
      </c>
      <c r="C568" s="8" t="s">
        <v>19</v>
      </c>
      <c r="D568" s="8" t="s">
        <v>51</v>
      </c>
      <c r="E568" s="8" t="s">
        <v>43</v>
      </c>
      <c r="F568" s="19">
        <v>93</v>
      </c>
      <c r="G568" s="8" t="s">
        <v>90</v>
      </c>
      <c r="H568" s="8" t="s">
        <v>45</v>
      </c>
      <c r="I568" s="8" t="s">
        <v>126</v>
      </c>
      <c r="J568" s="8" t="s">
        <v>39</v>
      </c>
      <c r="K568" s="20">
        <v>3.6</v>
      </c>
      <c r="L568" s="8" t="s">
        <v>26</v>
      </c>
      <c r="M568" s="8" t="s">
        <v>46</v>
      </c>
      <c r="N568" s="8" t="s">
        <v>76</v>
      </c>
      <c r="O568" s="8" t="s">
        <v>26</v>
      </c>
      <c r="P568" s="8" t="s">
        <v>26</v>
      </c>
      <c r="Q568" s="10">
        <v>1</v>
      </c>
      <c r="R568" s="8" t="s">
        <v>59</v>
      </c>
      <c r="S568" s="8" t="s">
        <v>30</v>
      </c>
    </row>
    <row r="569" spans="1:19" x14ac:dyDescent="0.25">
      <c r="A569" s="18">
        <v>568</v>
      </c>
      <c r="B569" s="18">
        <v>21</v>
      </c>
      <c r="C569" s="8" t="s">
        <v>19</v>
      </c>
      <c r="D569" s="8" t="s">
        <v>20</v>
      </c>
      <c r="E569" s="8" t="s">
        <v>21</v>
      </c>
      <c r="F569" s="19">
        <v>50</v>
      </c>
      <c r="G569" s="8" t="s">
        <v>83</v>
      </c>
      <c r="H569" s="8" t="s">
        <v>38</v>
      </c>
      <c r="I569" s="8" t="s">
        <v>108</v>
      </c>
      <c r="J569" s="8" t="s">
        <v>25</v>
      </c>
      <c r="K569" s="20">
        <v>3</v>
      </c>
      <c r="L569" s="8" t="s">
        <v>26</v>
      </c>
      <c r="M569" s="8" t="s">
        <v>29</v>
      </c>
      <c r="N569" s="8" t="s">
        <v>47</v>
      </c>
      <c r="O569" s="8" t="s">
        <v>26</v>
      </c>
      <c r="P569" s="8" t="s">
        <v>26</v>
      </c>
      <c r="Q569" s="10">
        <v>24</v>
      </c>
      <c r="R569" s="8" t="s">
        <v>29</v>
      </c>
      <c r="S569" s="8" t="s">
        <v>30</v>
      </c>
    </row>
    <row r="570" spans="1:19" x14ac:dyDescent="0.25">
      <c r="A570" s="18">
        <v>569</v>
      </c>
      <c r="B570" s="18">
        <v>44</v>
      </c>
      <c r="C570" s="8" t="s">
        <v>19</v>
      </c>
      <c r="D570" s="8" t="s">
        <v>95</v>
      </c>
      <c r="E570" s="8" t="s">
        <v>21</v>
      </c>
      <c r="F570" s="19">
        <v>88</v>
      </c>
      <c r="G570" s="8" t="s">
        <v>140</v>
      </c>
      <c r="H570" s="8" t="s">
        <v>23</v>
      </c>
      <c r="I570" s="8" t="s">
        <v>108</v>
      </c>
      <c r="J570" s="8" t="s">
        <v>54</v>
      </c>
      <c r="K570" s="20">
        <v>4</v>
      </c>
      <c r="L570" s="8" t="s">
        <v>26</v>
      </c>
      <c r="M570" s="8" t="s">
        <v>34</v>
      </c>
      <c r="N570" s="8" t="s">
        <v>40</v>
      </c>
      <c r="O570" s="8" t="s">
        <v>26</v>
      </c>
      <c r="P570" s="8" t="s">
        <v>26</v>
      </c>
      <c r="Q570" s="10">
        <v>36</v>
      </c>
      <c r="R570" s="8" t="s">
        <v>46</v>
      </c>
      <c r="S570" s="8" t="s">
        <v>88</v>
      </c>
    </row>
    <row r="571" spans="1:19" x14ac:dyDescent="0.25">
      <c r="A571" s="18">
        <v>570</v>
      </c>
      <c r="B571" s="18">
        <v>65</v>
      </c>
      <c r="C571" s="8" t="s">
        <v>19</v>
      </c>
      <c r="D571" s="8" t="s">
        <v>87</v>
      </c>
      <c r="E571" s="8" t="s">
        <v>21</v>
      </c>
      <c r="F571" s="19">
        <v>33</v>
      </c>
      <c r="G571" s="8" t="s">
        <v>90</v>
      </c>
      <c r="H571" s="8" t="s">
        <v>45</v>
      </c>
      <c r="I571" s="8" t="s">
        <v>71</v>
      </c>
      <c r="J571" s="8" t="s">
        <v>58</v>
      </c>
      <c r="K571" s="20">
        <v>4.4000000000000004</v>
      </c>
      <c r="L571" s="8" t="s">
        <v>26</v>
      </c>
      <c r="M571" s="8" t="s">
        <v>46</v>
      </c>
      <c r="N571" s="8" t="s">
        <v>28</v>
      </c>
      <c r="O571" s="8" t="s">
        <v>26</v>
      </c>
      <c r="P571" s="8" t="s">
        <v>26</v>
      </c>
      <c r="Q571" s="10">
        <v>46</v>
      </c>
      <c r="R571" s="8" t="s">
        <v>27</v>
      </c>
      <c r="S571" s="8" t="s">
        <v>97</v>
      </c>
    </row>
    <row r="572" spans="1:19" x14ac:dyDescent="0.25">
      <c r="A572" s="18">
        <v>571</v>
      </c>
      <c r="B572" s="18">
        <v>65</v>
      </c>
      <c r="C572" s="8" t="s">
        <v>19</v>
      </c>
      <c r="D572" s="8" t="s">
        <v>113</v>
      </c>
      <c r="E572" s="8" t="s">
        <v>21</v>
      </c>
      <c r="F572" s="19">
        <v>99</v>
      </c>
      <c r="G572" s="8" t="s">
        <v>146</v>
      </c>
      <c r="H572" s="8" t="s">
        <v>92</v>
      </c>
      <c r="I572" s="8" t="s">
        <v>75</v>
      </c>
      <c r="J572" s="8" t="s">
        <v>58</v>
      </c>
      <c r="K572" s="20">
        <v>4.0999999999999996</v>
      </c>
      <c r="L572" s="8" t="s">
        <v>26</v>
      </c>
      <c r="M572" s="8" t="s">
        <v>27</v>
      </c>
      <c r="N572" s="8" t="s">
        <v>55</v>
      </c>
      <c r="O572" s="8" t="s">
        <v>26</v>
      </c>
      <c r="P572" s="8" t="s">
        <v>26</v>
      </c>
      <c r="Q572" s="10">
        <v>20</v>
      </c>
      <c r="R572" s="8" t="s">
        <v>35</v>
      </c>
      <c r="S572" s="8" t="s">
        <v>50</v>
      </c>
    </row>
    <row r="573" spans="1:19" x14ac:dyDescent="0.25">
      <c r="A573" s="18">
        <v>572</v>
      </c>
      <c r="B573" s="18">
        <v>54</v>
      </c>
      <c r="C573" s="8" t="s">
        <v>19</v>
      </c>
      <c r="D573" s="8" t="s">
        <v>102</v>
      </c>
      <c r="E573" s="8" t="s">
        <v>65</v>
      </c>
      <c r="F573" s="19">
        <v>76</v>
      </c>
      <c r="G573" s="8" t="s">
        <v>22</v>
      </c>
      <c r="H573" s="8" t="s">
        <v>92</v>
      </c>
      <c r="I573" s="8" t="s">
        <v>109</v>
      </c>
      <c r="J573" s="8" t="s">
        <v>39</v>
      </c>
      <c r="K573" s="20">
        <v>3.6</v>
      </c>
      <c r="L573" s="8" t="s">
        <v>26</v>
      </c>
      <c r="M573" s="8" t="s">
        <v>29</v>
      </c>
      <c r="N573" s="8" t="s">
        <v>40</v>
      </c>
      <c r="O573" s="8" t="s">
        <v>26</v>
      </c>
      <c r="P573" s="8" t="s">
        <v>26</v>
      </c>
      <c r="Q573" s="10">
        <v>37</v>
      </c>
      <c r="R573" s="8" t="s">
        <v>29</v>
      </c>
      <c r="S573" s="8" t="s">
        <v>41</v>
      </c>
    </row>
    <row r="574" spans="1:19" x14ac:dyDescent="0.25">
      <c r="A574" s="18">
        <v>573</v>
      </c>
      <c r="B574" s="18">
        <v>56</v>
      </c>
      <c r="C574" s="8" t="s">
        <v>19</v>
      </c>
      <c r="D574" s="8" t="s">
        <v>119</v>
      </c>
      <c r="E574" s="8" t="s">
        <v>69</v>
      </c>
      <c r="F574" s="19">
        <v>97</v>
      </c>
      <c r="G574" s="8" t="s">
        <v>131</v>
      </c>
      <c r="H574" s="8" t="s">
        <v>92</v>
      </c>
      <c r="I574" s="8" t="s">
        <v>109</v>
      </c>
      <c r="J574" s="8" t="s">
        <v>54</v>
      </c>
      <c r="K574" s="20">
        <v>4.5999999999999996</v>
      </c>
      <c r="L574" s="8" t="s">
        <v>26</v>
      </c>
      <c r="M574" s="8" t="s">
        <v>27</v>
      </c>
      <c r="N574" s="8" t="s">
        <v>47</v>
      </c>
      <c r="O574" s="8" t="s">
        <v>26</v>
      </c>
      <c r="P574" s="8" t="s">
        <v>26</v>
      </c>
      <c r="Q574" s="10">
        <v>26</v>
      </c>
      <c r="R574" s="8" t="s">
        <v>34</v>
      </c>
      <c r="S574" s="8" t="s">
        <v>50</v>
      </c>
    </row>
    <row r="575" spans="1:19" x14ac:dyDescent="0.25">
      <c r="A575" s="18">
        <v>574</v>
      </c>
      <c r="B575" s="18">
        <v>58</v>
      </c>
      <c r="C575" s="8" t="s">
        <v>19</v>
      </c>
      <c r="D575" s="8" t="s">
        <v>95</v>
      </c>
      <c r="E575" s="8" t="s">
        <v>21</v>
      </c>
      <c r="F575" s="19">
        <v>68</v>
      </c>
      <c r="G575" s="8" t="s">
        <v>99</v>
      </c>
      <c r="H575" s="8" t="s">
        <v>45</v>
      </c>
      <c r="I575" s="8" t="s">
        <v>63</v>
      </c>
      <c r="J575" s="8" t="s">
        <v>54</v>
      </c>
      <c r="K575" s="20">
        <v>3.2</v>
      </c>
      <c r="L575" s="8" t="s">
        <v>26</v>
      </c>
      <c r="M575" s="8" t="s">
        <v>35</v>
      </c>
      <c r="N575" s="8" t="s">
        <v>72</v>
      </c>
      <c r="O575" s="8" t="s">
        <v>26</v>
      </c>
      <c r="P575" s="8" t="s">
        <v>26</v>
      </c>
      <c r="Q575" s="10">
        <v>23</v>
      </c>
      <c r="R575" s="8" t="s">
        <v>27</v>
      </c>
      <c r="S575" s="8" t="s">
        <v>77</v>
      </c>
    </row>
    <row r="576" spans="1:19" x14ac:dyDescent="0.25">
      <c r="A576" s="18">
        <v>575</v>
      </c>
      <c r="B576" s="18">
        <v>54</v>
      </c>
      <c r="C576" s="8" t="s">
        <v>19</v>
      </c>
      <c r="D576" s="8" t="s">
        <v>51</v>
      </c>
      <c r="E576" s="8" t="s">
        <v>43</v>
      </c>
      <c r="F576" s="19">
        <v>79</v>
      </c>
      <c r="G576" s="8" t="s">
        <v>32</v>
      </c>
      <c r="H576" s="8" t="s">
        <v>23</v>
      </c>
      <c r="I576" s="8" t="s">
        <v>108</v>
      </c>
      <c r="J576" s="8" t="s">
        <v>58</v>
      </c>
      <c r="K576" s="20">
        <v>4.8</v>
      </c>
      <c r="L576" s="8" t="s">
        <v>26</v>
      </c>
      <c r="M576" s="8" t="s">
        <v>46</v>
      </c>
      <c r="N576" s="8" t="s">
        <v>40</v>
      </c>
      <c r="O576" s="8" t="s">
        <v>26</v>
      </c>
      <c r="P576" s="8" t="s">
        <v>26</v>
      </c>
      <c r="Q576" s="10">
        <v>20</v>
      </c>
      <c r="R576" s="8" t="s">
        <v>34</v>
      </c>
      <c r="S576" s="8" t="s">
        <v>77</v>
      </c>
    </row>
    <row r="577" spans="1:19" x14ac:dyDescent="0.25">
      <c r="A577" s="18">
        <v>576</v>
      </c>
      <c r="B577" s="18">
        <v>58</v>
      </c>
      <c r="C577" s="8" t="s">
        <v>19</v>
      </c>
      <c r="D577" s="8" t="s">
        <v>36</v>
      </c>
      <c r="E577" s="8" t="s">
        <v>21</v>
      </c>
      <c r="F577" s="19">
        <v>86</v>
      </c>
      <c r="G577" s="8" t="s">
        <v>145</v>
      </c>
      <c r="H577" s="8" t="s">
        <v>45</v>
      </c>
      <c r="I577" s="8" t="s">
        <v>100</v>
      </c>
      <c r="J577" s="8" t="s">
        <v>58</v>
      </c>
      <c r="K577" s="20">
        <v>4.8</v>
      </c>
      <c r="L577" s="8" t="s">
        <v>26</v>
      </c>
      <c r="M577" s="8" t="s">
        <v>29</v>
      </c>
      <c r="N577" s="8" t="s">
        <v>28</v>
      </c>
      <c r="O577" s="8" t="s">
        <v>26</v>
      </c>
      <c r="P577" s="8" t="s">
        <v>26</v>
      </c>
      <c r="Q577" s="10">
        <v>38</v>
      </c>
      <c r="R577" s="8" t="s">
        <v>46</v>
      </c>
      <c r="S577" s="8" t="s">
        <v>88</v>
      </c>
    </row>
    <row r="578" spans="1:19" x14ac:dyDescent="0.25">
      <c r="A578" s="18">
        <v>577</v>
      </c>
      <c r="B578" s="18">
        <v>48</v>
      </c>
      <c r="C578" s="8" t="s">
        <v>19</v>
      </c>
      <c r="D578" s="8" t="s">
        <v>124</v>
      </c>
      <c r="E578" s="8" t="s">
        <v>69</v>
      </c>
      <c r="F578" s="19">
        <v>68</v>
      </c>
      <c r="G578" s="8" t="s">
        <v>149</v>
      </c>
      <c r="H578" s="8" t="s">
        <v>45</v>
      </c>
      <c r="I578" s="8" t="s">
        <v>94</v>
      </c>
      <c r="J578" s="8" t="s">
        <v>25</v>
      </c>
      <c r="K578" s="20">
        <v>5</v>
      </c>
      <c r="L578" s="8" t="s">
        <v>26</v>
      </c>
      <c r="M578" s="8" t="s">
        <v>29</v>
      </c>
      <c r="N578" s="8" t="s">
        <v>72</v>
      </c>
      <c r="O578" s="8" t="s">
        <v>26</v>
      </c>
      <c r="P578" s="8" t="s">
        <v>26</v>
      </c>
      <c r="Q578" s="10">
        <v>5</v>
      </c>
      <c r="R578" s="8" t="s">
        <v>27</v>
      </c>
      <c r="S578" s="8" t="s">
        <v>97</v>
      </c>
    </row>
    <row r="579" spans="1:19" x14ac:dyDescent="0.25">
      <c r="A579" s="18">
        <v>578</v>
      </c>
      <c r="B579" s="18">
        <v>19</v>
      </c>
      <c r="C579" s="8" t="s">
        <v>19</v>
      </c>
      <c r="D579" s="8" t="s">
        <v>87</v>
      </c>
      <c r="E579" s="8" t="s">
        <v>21</v>
      </c>
      <c r="F579" s="19">
        <v>52</v>
      </c>
      <c r="G579" s="8" t="s">
        <v>90</v>
      </c>
      <c r="H579" s="8" t="s">
        <v>45</v>
      </c>
      <c r="I579" s="8" t="s">
        <v>94</v>
      </c>
      <c r="J579" s="8" t="s">
        <v>58</v>
      </c>
      <c r="K579" s="20">
        <v>3.7</v>
      </c>
      <c r="L579" s="8" t="s">
        <v>26</v>
      </c>
      <c r="M579" s="8" t="s">
        <v>46</v>
      </c>
      <c r="N579" s="8" t="s">
        <v>76</v>
      </c>
      <c r="O579" s="8" t="s">
        <v>26</v>
      </c>
      <c r="P579" s="8" t="s">
        <v>26</v>
      </c>
      <c r="Q579" s="10">
        <v>41</v>
      </c>
      <c r="R579" s="8" t="s">
        <v>29</v>
      </c>
      <c r="S579" s="8" t="s">
        <v>50</v>
      </c>
    </row>
    <row r="580" spans="1:19" x14ac:dyDescent="0.25">
      <c r="A580" s="18">
        <v>579</v>
      </c>
      <c r="B580" s="18">
        <v>69</v>
      </c>
      <c r="C580" s="8" t="s">
        <v>19</v>
      </c>
      <c r="D580" s="8" t="s">
        <v>42</v>
      </c>
      <c r="E580" s="8" t="s">
        <v>43</v>
      </c>
      <c r="F580" s="19">
        <v>90</v>
      </c>
      <c r="G580" s="8" t="s">
        <v>32</v>
      </c>
      <c r="H580" s="8" t="s">
        <v>45</v>
      </c>
      <c r="I580" s="8" t="s">
        <v>75</v>
      </c>
      <c r="J580" s="8" t="s">
        <v>58</v>
      </c>
      <c r="K580" s="20">
        <v>4.5999999999999996</v>
      </c>
      <c r="L580" s="8" t="s">
        <v>26</v>
      </c>
      <c r="M580" s="8" t="s">
        <v>59</v>
      </c>
      <c r="N580" s="8" t="s">
        <v>47</v>
      </c>
      <c r="O580" s="8" t="s">
        <v>26</v>
      </c>
      <c r="P580" s="8" t="s">
        <v>26</v>
      </c>
      <c r="Q580" s="10">
        <v>22</v>
      </c>
      <c r="R580" s="8" t="s">
        <v>27</v>
      </c>
      <c r="S580" s="8" t="s">
        <v>30</v>
      </c>
    </row>
    <row r="581" spans="1:19" x14ac:dyDescent="0.25">
      <c r="A581" s="18">
        <v>580</v>
      </c>
      <c r="B581" s="18">
        <v>58</v>
      </c>
      <c r="C581" s="8" t="s">
        <v>19</v>
      </c>
      <c r="D581" s="8" t="s">
        <v>42</v>
      </c>
      <c r="E581" s="8" t="s">
        <v>43</v>
      </c>
      <c r="F581" s="19">
        <v>41</v>
      </c>
      <c r="G581" s="8" t="s">
        <v>99</v>
      </c>
      <c r="H581" s="8" t="s">
        <v>45</v>
      </c>
      <c r="I581" s="8" t="s">
        <v>84</v>
      </c>
      <c r="J581" s="8" t="s">
        <v>25</v>
      </c>
      <c r="K581" s="20">
        <v>3.7</v>
      </c>
      <c r="L581" s="8" t="s">
        <v>26</v>
      </c>
      <c r="M581" s="8" t="s">
        <v>59</v>
      </c>
      <c r="N581" s="8" t="s">
        <v>40</v>
      </c>
      <c r="O581" s="8" t="s">
        <v>26</v>
      </c>
      <c r="P581" s="8" t="s">
        <v>26</v>
      </c>
      <c r="Q581" s="10">
        <v>48</v>
      </c>
      <c r="R581" s="8" t="s">
        <v>27</v>
      </c>
      <c r="S581" s="8" t="s">
        <v>50</v>
      </c>
    </row>
    <row r="582" spans="1:19" x14ac:dyDescent="0.25">
      <c r="A582" s="18">
        <v>581</v>
      </c>
      <c r="B582" s="18">
        <v>49</v>
      </c>
      <c r="C582" s="8" t="s">
        <v>19</v>
      </c>
      <c r="D582" s="8" t="s">
        <v>31</v>
      </c>
      <c r="E582" s="8" t="s">
        <v>21</v>
      </c>
      <c r="F582" s="19">
        <v>80</v>
      </c>
      <c r="G582" s="8" t="s">
        <v>146</v>
      </c>
      <c r="H582" s="8" t="s">
        <v>45</v>
      </c>
      <c r="I582" s="8" t="s">
        <v>121</v>
      </c>
      <c r="J582" s="8" t="s">
        <v>39</v>
      </c>
      <c r="K582" s="20">
        <v>4.0999999999999996</v>
      </c>
      <c r="L582" s="8" t="s">
        <v>26</v>
      </c>
      <c r="M582" s="8" t="s">
        <v>46</v>
      </c>
      <c r="N582" s="8" t="s">
        <v>40</v>
      </c>
      <c r="O582" s="8" t="s">
        <v>26</v>
      </c>
      <c r="P582" s="8" t="s">
        <v>26</v>
      </c>
      <c r="Q582" s="10">
        <v>10</v>
      </c>
      <c r="R582" s="8" t="s">
        <v>46</v>
      </c>
      <c r="S582" s="8" t="s">
        <v>41</v>
      </c>
    </row>
    <row r="583" spans="1:19" x14ac:dyDescent="0.25">
      <c r="A583" s="18">
        <v>582</v>
      </c>
      <c r="B583" s="18">
        <v>32</v>
      </c>
      <c r="C583" s="8" t="s">
        <v>19</v>
      </c>
      <c r="D583" s="8" t="s">
        <v>31</v>
      </c>
      <c r="E583" s="8" t="s">
        <v>21</v>
      </c>
      <c r="F583" s="19">
        <v>100</v>
      </c>
      <c r="G583" s="8" t="s">
        <v>146</v>
      </c>
      <c r="H583" s="8" t="s">
        <v>92</v>
      </c>
      <c r="I583" s="8" t="s">
        <v>63</v>
      </c>
      <c r="J583" s="8" t="s">
        <v>25</v>
      </c>
      <c r="K583" s="20">
        <v>2.7</v>
      </c>
      <c r="L583" s="8" t="s">
        <v>26</v>
      </c>
      <c r="M583" s="8" t="s">
        <v>27</v>
      </c>
      <c r="N583" s="8" t="s">
        <v>76</v>
      </c>
      <c r="O583" s="8" t="s">
        <v>26</v>
      </c>
      <c r="P583" s="8" t="s">
        <v>26</v>
      </c>
      <c r="Q583" s="10">
        <v>12</v>
      </c>
      <c r="R583" s="8" t="s">
        <v>34</v>
      </c>
      <c r="S583" s="8" t="s">
        <v>97</v>
      </c>
    </row>
    <row r="584" spans="1:19" x14ac:dyDescent="0.25">
      <c r="A584" s="18">
        <v>583</v>
      </c>
      <c r="B584" s="18">
        <v>40</v>
      </c>
      <c r="C584" s="8" t="s">
        <v>19</v>
      </c>
      <c r="D584" s="8" t="s">
        <v>102</v>
      </c>
      <c r="E584" s="8" t="s">
        <v>65</v>
      </c>
      <c r="F584" s="19">
        <v>77</v>
      </c>
      <c r="G584" s="8" t="s">
        <v>112</v>
      </c>
      <c r="H584" s="8" t="s">
        <v>23</v>
      </c>
      <c r="I584" s="8" t="s">
        <v>49</v>
      </c>
      <c r="J584" s="8" t="s">
        <v>39</v>
      </c>
      <c r="K584" s="20">
        <v>4.9000000000000004</v>
      </c>
      <c r="L584" s="8" t="s">
        <v>26</v>
      </c>
      <c r="M584" s="8" t="s">
        <v>59</v>
      </c>
      <c r="N584" s="8" t="s">
        <v>76</v>
      </c>
      <c r="O584" s="8" t="s">
        <v>26</v>
      </c>
      <c r="P584" s="8" t="s">
        <v>26</v>
      </c>
      <c r="Q584" s="10">
        <v>2</v>
      </c>
      <c r="R584" s="8" t="s">
        <v>34</v>
      </c>
      <c r="S584" s="8" t="s">
        <v>60</v>
      </c>
    </row>
    <row r="585" spans="1:19" x14ac:dyDescent="0.25">
      <c r="A585" s="18">
        <v>584</v>
      </c>
      <c r="B585" s="18">
        <v>25</v>
      </c>
      <c r="C585" s="8" t="s">
        <v>19</v>
      </c>
      <c r="D585" s="8" t="s">
        <v>61</v>
      </c>
      <c r="E585" s="8" t="s">
        <v>21</v>
      </c>
      <c r="F585" s="19">
        <v>78</v>
      </c>
      <c r="G585" s="8" t="s">
        <v>99</v>
      </c>
      <c r="H585" s="8" t="s">
        <v>23</v>
      </c>
      <c r="I585" s="8" t="s">
        <v>134</v>
      </c>
      <c r="J585" s="8" t="s">
        <v>39</v>
      </c>
      <c r="K585" s="20">
        <v>4</v>
      </c>
      <c r="L585" s="8" t="s">
        <v>26</v>
      </c>
      <c r="M585" s="8" t="s">
        <v>46</v>
      </c>
      <c r="N585" s="8" t="s">
        <v>76</v>
      </c>
      <c r="O585" s="8" t="s">
        <v>26</v>
      </c>
      <c r="P585" s="8" t="s">
        <v>26</v>
      </c>
      <c r="Q585" s="10">
        <v>38</v>
      </c>
      <c r="R585" s="8" t="s">
        <v>46</v>
      </c>
      <c r="S585" s="8" t="s">
        <v>88</v>
      </c>
    </row>
    <row r="586" spans="1:19" x14ac:dyDescent="0.25">
      <c r="A586" s="18">
        <v>585</v>
      </c>
      <c r="B586" s="18">
        <v>70</v>
      </c>
      <c r="C586" s="8" t="s">
        <v>19</v>
      </c>
      <c r="D586" s="8" t="s">
        <v>125</v>
      </c>
      <c r="E586" s="8" t="s">
        <v>21</v>
      </c>
      <c r="F586" s="19">
        <v>94</v>
      </c>
      <c r="G586" s="8" t="s">
        <v>116</v>
      </c>
      <c r="H586" s="8" t="s">
        <v>45</v>
      </c>
      <c r="I586" s="8" t="s">
        <v>53</v>
      </c>
      <c r="J586" s="8" t="s">
        <v>39</v>
      </c>
      <c r="K586" s="20">
        <v>4.7</v>
      </c>
      <c r="L586" s="8" t="s">
        <v>26</v>
      </c>
      <c r="M586" s="8" t="s">
        <v>46</v>
      </c>
      <c r="N586" s="8" t="s">
        <v>40</v>
      </c>
      <c r="O586" s="8" t="s">
        <v>26</v>
      </c>
      <c r="P586" s="8" t="s">
        <v>26</v>
      </c>
      <c r="Q586" s="10">
        <v>20</v>
      </c>
      <c r="R586" s="8" t="s">
        <v>59</v>
      </c>
      <c r="S586" s="8" t="s">
        <v>88</v>
      </c>
    </row>
    <row r="587" spans="1:19" x14ac:dyDescent="0.25">
      <c r="A587" s="18">
        <v>586</v>
      </c>
      <c r="B587" s="18">
        <v>69</v>
      </c>
      <c r="C587" s="8" t="s">
        <v>19</v>
      </c>
      <c r="D587" s="8" t="s">
        <v>125</v>
      </c>
      <c r="E587" s="8" t="s">
        <v>21</v>
      </c>
      <c r="F587" s="19">
        <v>23</v>
      </c>
      <c r="G587" s="8" t="s">
        <v>131</v>
      </c>
      <c r="H587" s="8" t="s">
        <v>45</v>
      </c>
      <c r="I587" s="8" t="s">
        <v>24</v>
      </c>
      <c r="J587" s="8" t="s">
        <v>58</v>
      </c>
      <c r="K587" s="20">
        <v>2.8</v>
      </c>
      <c r="L587" s="8" t="s">
        <v>26</v>
      </c>
      <c r="M587" s="8" t="s">
        <v>27</v>
      </c>
      <c r="N587" s="8" t="s">
        <v>47</v>
      </c>
      <c r="O587" s="8" t="s">
        <v>26</v>
      </c>
      <c r="P587" s="8" t="s">
        <v>26</v>
      </c>
      <c r="Q587" s="10">
        <v>5</v>
      </c>
      <c r="R587" s="8" t="s">
        <v>35</v>
      </c>
      <c r="S587" s="8" t="s">
        <v>97</v>
      </c>
    </row>
    <row r="588" spans="1:19" x14ac:dyDescent="0.25">
      <c r="A588" s="18">
        <v>587</v>
      </c>
      <c r="B588" s="18">
        <v>45</v>
      </c>
      <c r="C588" s="8" t="s">
        <v>19</v>
      </c>
      <c r="D588" s="8" t="s">
        <v>104</v>
      </c>
      <c r="E588" s="8" t="s">
        <v>21</v>
      </c>
      <c r="F588" s="19">
        <v>20</v>
      </c>
      <c r="G588" s="8" t="s">
        <v>150</v>
      </c>
      <c r="H588" s="8" t="s">
        <v>38</v>
      </c>
      <c r="I588" s="8" t="s">
        <v>144</v>
      </c>
      <c r="J588" s="8" t="s">
        <v>25</v>
      </c>
      <c r="K588" s="20">
        <v>4.9000000000000004</v>
      </c>
      <c r="L588" s="8" t="s">
        <v>26</v>
      </c>
      <c r="M588" s="8" t="s">
        <v>29</v>
      </c>
      <c r="N588" s="8" t="s">
        <v>72</v>
      </c>
      <c r="O588" s="8" t="s">
        <v>26</v>
      </c>
      <c r="P588" s="8" t="s">
        <v>26</v>
      </c>
      <c r="Q588" s="10">
        <v>9</v>
      </c>
      <c r="R588" s="8" t="s">
        <v>29</v>
      </c>
      <c r="S588" s="8" t="s">
        <v>50</v>
      </c>
    </row>
    <row r="589" spans="1:19" x14ac:dyDescent="0.25">
      <c r="A589" s="18">
        <v>588</v>
      </c>
      <c r="B589" s="18">
        <v>29</v>
      </c>
      <c r="C589" s="8" t="s">
        <v>19</v>
      </c>
      <c r="D589" s="8" t="s">
        <v>125</v>
      </c>
      <c r="E589" s="8" t="s">
        <v>21</v>
      </c>
      <c r="F589" s="19">
        <v>86</v>
      </c>
      <c r="G589" s="8" t="s">
        <v>149</v>
      </c>
      <c r="H589" s="8" t="s">
        <v>38</v>
      </c>
      <c r="I589" s="8" t="s">
        <v>33</v>
      </c>
      <c r="J589" s="8" t="s">
        <v>58</v>
      </c>
      <c r="K589" s="20">
        <v>4.2</v>
      </c>
      <c r="L589" s="8" t="s">
        <v>26</v>
      </c>
      <c r="M589" s="8" t="s">
        <v>46</v>
      </c>
      <c r="N589" s="8" t="s">
        <v>28</v>
      </c>
      <c r="O589" s="8" t="s">
        <v>26</v>
      </c>
      <c r="P589" s="8" t="s">
        <v>26</v>
      </c>
      <c r="Q589" s="10">
        <v>48</v>
      </c>
      <c r="R589" s="8" t="s">
        <v>59</v>
      </c>
      <c r="S589" s="8" t="s">
        <v>97</v>
      </c>
    </row>
    <row r="590" spans="1:19" x14ac:dyDescent="0.25">
      <c r="A590" s="18">
        <v>589</v>
      </c>
      <c r="B590" s="18">
        <v>47</v>
      </c>
      <c r="C590" s="8" t="s">
        <v>19</v>
      </c>
      <c r="D590" s="8" t="s">
        <v>137</v>
      </c>
      <c r="E590" s="8" t="s">
        <v>43</v>
      </c>
      <c r="F590" s="19">
        <v>60</v>
      </c>
      <c r="G590" s="8" t="s">
        <v>147</v>
      </c>
      <c r="H590" s="8" t="s">
        <v>45</v>
      </c>
      <c r="I590" s="8" t="s">
        <v>84</v>
      </c>
      <c r="J590" s="8" t="s">
        <v>58</v>
      </c>
      <c r="K590" s="20">
        <v>3</v>
      </c>
      <c r="L590" s="8" t="s">
        <v>26</v>
      </c>
      <c r="M590" s="8" t="s">
        <v>59</v>
      </c>
      <c r="N590" s="8" t="s">
        <v>55</v>
      </c>
      <c r="O590" s="8" t="s">
        <v>26</v>
      </c>
      <c r="P590" s="8" t="s">
        <v>26</v>
      </c>
      <c r="Q590" s="10">
        <v>9</v>
      </c>
      <c r="R590" s="8" t="s">
        <v>59</v>
      </c>
      <c r="S590" s="8" t="s">
        <v>60</v>
      </c>
    </row>
    <row r="591" spans="1:19" x14ac:dyDescent="0.25">
      <c r="A591" s="18">
        <v>590</v>
      </c>
      <c r="B591" s="18">
        <v>28</v>
      </c>
      <c r="C591" s="8" t="s">
        <v>19</v>
      </c>
      <c r="D591" s="8" t="s">
        <v>56</v>
      </c>
      <c r="E591" s="8" t="s">
        <v>21</v>
      </c>
      <c r="F591" s="19">
        <v>70</v>
      </c>
      <c r="G591" s="8" t="s">
        <v>148</v>
      </c>
      <c r="H591" s="8" t="s">
        <v>45</v>
      </c>
      <c r="I591" s="8" t="s">
        <v>121</v>
      </c>
      <c r="J591" s="8" t="s">
        <v>58</v>
      </c>
      <c r="K591" s="20">
        <v>3.4</v>
      </c>
      <c r="L591" s="8" t="s">
        <v>26</v>
      </c>
      <c r="M591" s="8" t="s">
        <v>59</v>
      </c>
      <c r="N591" s="8" t="s">
        <v>72</v>
      </c>
      <c r="O591" s="8" t="s">
        <v>26</v>
      </c>
      <c r="P591" s="8" t="s">
        <v>26</v>
      </c>
      <c r="Q591" s="10">
        <v>40</v>
      </c>
      <c r="R591" s="8" t="s">
        <v>46</v>
      </c>
      <c r="S591" s="8" t="s">
        <v>50</v>
      </c>
    </row>
    <row r="592" spans="1:19" x14ac:dyDescent="0.25">
      <c r="A592" s="18">
        <v>591</v>
      </c>
      <c r="B592" s="18">
        <v>64</v>
      </c>
      <c r="C592" s="8" t="s">
        <v>19</v>
      </c>
      <c r="D592" s="8" t="s">
        <v>133</v>
      </c>
      <c r="E592" s="8" t="s">
        <v>69</v>
      </c>
      <c r="F592" s="19">
        <v>39</v>
      </c>
      <c r="G592" s="8" t="s">
        <v>120</v>
      </c>
      <c r="H592" s="8" t="s">
        <v>38</v>
      </c>
      <c r="I592" s="8" t="s">
        <v>49</v>
      </c>
      <c r="J592" s="8" t="s">
        <v>58</v>
      </c>
      <c r="K592" s="20">
        <v>4.5999999999999996</v>
      </c>
      <c r="L592" s="8" t="s">
        <v>26</v>
      </c>
      <c r="M592" s="8" t="s">
        <v>27</v>
      </c>
      <c r="N592" s="8" t="s">
        <v>55</v>
      </c>
      <c r="O592" s="8" t="s">
        <v>26</v>
      </c>
      <c r="P592" s="8" t="s">
        <v>26</v>
      </c>
      <c r="Q592" s="10">
        <v>30</v>
      </c>
      <c r="R592" s="8" t="s">
        <v>29</v>
      </c>
      <c r="S592" s="8" t="s">
        <v>30</v>
      </c>
    </row>
    <row r="593" spans="1:19" x14ac:dyDescent="0.25">
      <c r="A593" s="18">
        <v>592</v>
      </c>
      <c r="B593" s="18">
        <v>47</v>
      </c>
      <c r="C593" s="8" t="s">
        <v>19</v>
      </c>
      <c r="D593" s="8" t="s">
        <v>132</v>
      </c>
      <c r="E593" s="8" t="s">
        <v>69</v>
      </c>
      <c r="F593" s="19">
        <v>37</v>
      </c>
      <c r="G593" s="8" t="s">
        <v>22</v>
      </c>
      <c r="H593" s="8" t="s">
        <v>23</v>
      </c>
      <c r="I593" s="8" t="s">
        <v>79</v>
      </c>
      <c r="J593" s="8" t="s">
        <v>58</v>
      </c>
      <c r="K593" s="20">
        <v>4.2</v>
      </c>
      <c r="L593" s="8" t="s">
        <v>26</v>
      </c>
      <c r="M593" s="8" t="s">
        <v>27</v>
      </c>
      <c r="N593" s="8" t="s">
        <v>76</v>
      </c>
      <c r="O593" s="8" t="s">
        <v>26</v>
      </c>
      <c r="P593" s="8" t="s">
        <v>26</v>
      </c>
      <c r="Q593" s="10">
        <v>6</v>
      </c>
      <c r="R593" s="8" t="s">
        <v>59</v>
      </c>
      <c r="S593" s="8" t="s">
        <v>77</v>
      </c>
    </row>
    <row r="594" spans="1:19" x14ac:dyDescent="0.25">
      <c r="A594" s="18">
        <v>593</v>
      </c>
      <c r="B594" s="18">
        <v>60</v>
      </c>
      <c r="C594" s="8" t="s">
        <v>19</v>
      </c>
      <c r="D594" s="8" t="s">
        <v>137</v>
      </c>
      <c r="E594" s="8" t="s">
        <v>43</v>
      </c>
      <c r="F594" s="19">
        <v>29</v>
      </c>
      <c r="G594" s="8" t="s">
        <v>114</v>
      </c>
      <c r="H594" s="8" t="s">
        <v>45</v>
      </c>
      <c r="I594" s="8" t="s">
        <v>110</v>
      </c>
      <c r="J594" s="8" t="s">
        <v>58</v>
      </c>
      <c r="K594" s="20">
        <v>3.2</v>
      </c>
      <c r="L594" s="8" t="s">
        <v>26</v>
      </c>
      <c r="M594" s="8" t="s">
        <v>29</v>
      </c>
      <c r="N594" s="8" t="s">
        <v>40</v>
      </c>
      <c r="O594" s="8" t="s">
        <v>26</v>
      </c>
      <c r="P594" s="8" t="s">
        <v>26</v>
      </c>
      <c r="Q594" s="10">
        <v>42</v>
      </c>
      <c r="R594" s="8" t="s">
        <v>29</v>
      </c>
      <c r="S594" s="8" t="s">
        <v>97</v>
      </c>
    </row>
    <row r="595" spans="1:19" x14ac:dyDescent="0.25">
      <c r="A595" s="18">
        <v>594</v>
      </c>
      <c r="B595" s="18">
        <v>67</v>
      </c>
      <c r="C595" s="8" t="s">
        <v>19</v>
      </c>
      <c r="D595" s="8" t="s">
        <v>64</v>
      </c>
      <c r="E595" s="8" t="s">
        <v>65</v>
      </c>
      <c r="F595" s="19">
        <v>35</v>
      </c>
      <c r="G595" s="8" t="s">
        <v>120</v>
      </c>
      <c r="H595" s="8" t="s">
        <v>38</v>
      </c>
      <c r="I595" s="8" t="s">
        <v>96</v>
      </c>
      <c r="J595" s="8" t="s">
        <v>25</v>
      </c>
      <c r="K595" s="20">
        <v>4.4000000000000004</v>
      </c>
      <c r="L595" s="8" t="s">
        <v>26</v>
      </c>
      <c r="M595" s="8" t="s">
        <v>35</v>
      </c>
      <c r="N595" s="8" t="s">
        <v>76</v>
      </c>
      <c r="O595" s="8" t="s">
        <v>26</v>
      </c>
      <c r="P595" s="8" t="s">
        <v>26</v>
      </c>
      <c r="Q595" s="10">
        <v>9</v>
      </c>
      <c r="R595" s="8" t="s">
        <v>46</v>
      </c>
      <c r="S595" s="8" t="s">
        <v>97</v>
      </c>
    </row>
    <row r="596" spans="1:19" x14ac:dyDescent="0.25">
      <c r="A596" s="18">
        <v>595</v>
      </c>
      <c r="B596" s="18">
        <v>35</v>
      </c>
      <c r="C596" s="8" t="s">
        <v>19</v>
      </c>
      <c r="D596" s="8" t="s">
        <v>104</v>
      </c>
      <c r="E596" s="8" t="s">
        <v>21</v>
      </c>
      <c r="F596" s="19">
        <v>83</v>
      </c>
      <c r="G596" s="8" t="s">
        <v>101</v>
      </c>
      <c r="H596" s="8" t="s">
        <v>38</v>
      </c>
      <c r="I596" s="8" t="s">
        <v>110</v>
      </c>
      <c r="J596" s="8" t="s">
        <v>25</v>
      </c>
      <c r="K596" s="20">
        <v>2.5</v>
      </c>
      <c r="L596" s="8" t="s">
        <v>26</v>
      </c>
      <c r="M596" s="8" t="s">
        <v>35</v>
      </c>
      <c r="N596" s="8" t="s">
        <v>47</v>
      </c>
      <c r="O596" s="8" t="s">
        <v>26</v>
      </c>
      <c r="P596" s="8" t="s">
        <v>26</v>
      </c>
      <c r="Q596" s="10">
        <v>6</v>
      </c>
      <c r="R596" s="8" t="s">
        <v>59</v>
      </c>
      <c r="S596" s="8" t="s">
        <v>88</v>
      </c>
    </row>
    <row r="597" spans="1:19" x14ac:dyDescent="0.25">
      <c r="A597" s="18">
        <v>596</v>
      </c>
      <c r="B597" s="18">
        <v>30</v>
      </c>
      <c r="C597" s="8" t="s">
        <v>19</v>
      </c>
      <c r="D597" s="8" t="s">
        <v>73</v>
      </c>
      <c r="E597" s="8" t="s">
        <v>43</v>
      </c>
      <c r="F597" s="19">
        <v>77</v>
      </c>
      <c r="G597" s="8" t="s">
        <v>80</v>
      </c>
      <c r="H597" s="8" t="s">
        <v>45</v>
      </c>
      <c r="I597" s="8" t="s">
        <v>67</v>
      </c>
      <c r="J597" s="8" t="s">
        <v>54</v>
      </c>
      <c r="K597" s="20">
        <v>3.6</v>
      </c>
      <c r="L597" s="8" t="s">
        <v>26</v>
      </c>
      <c r="M597" s="8" t="s">
        <v>27</v>
      </c>
      <c r="N597" s="8" t="s">
        <v>47</v>
      </c>
      <c r="O597" s="8" t="s">
        <v>26</v>
      </c>
      <c r="P597" s="8" t="s">
        <v>26</v>
      </c>
      <c r="Q597" s="10">
        <v>47</v>
      </c>
      <c r="R597" s="8" t="s">
        <v>46</v>
      </c>
      <c r="S597" s="8" t="s">
        <v>60</v>
      </c>
    </row>
    <row r="598" spans="1:19" x14ac:dyDescent="0.25">
      <c r="A598" s="18">
        <v>597</v>
      </c>
      <c r="B598" s="18">
        <v>23</v>
      </c>
      <c r="C598" s="8" t="s">
        <v>19</v>
      </c>
      <c r="D598" s="8" t="s">
        <v>73</v>
      </c>
      <c r="E598" s="8" t="s">
        <v>43</v>
      </c>
      <c r="F598" s="19">
        <v>37</v>
      </c>
      <c r="G598" s="8" t="s">
        <v>57</v>
      </c>
      <c r="H598" s="8" t="s">
        <v>92</v>
      </c>
      <c r="I598" s="8" t="s">
        <v>53</v>
      </c>
      <c r="J598" s="8" t="s">
        <v>54</v>
      </c>
      <c r="K598" s="20">
        <v>4.5</v>
      </c>
      <c r="L598" s="8" t="s">
        <v>26</v>
      </c>
      <c r="M598" s="8" t="s">
        <v>46</v>
      </c>
      <c r="N598" s="8" t="s">
        <v>76</v>
      </c>
      <c r="O598" s="8" t="s">
        <v>26</v>
      </c>
      <c r="P598" s="8" t="s">
        <v>26</v>
      </c>
      <c r="Q598" s="10">
        <v>36</v>
      </c>
      <c r="R598" s="8" t="s">
        <v>29</v>
      </c>
      <c r="S598" s="8" t="s">
        <v>50</v>
      </c>
    </row>
    <row r="599" spans="1:19" x14ac:dyDescent="0.25">
      <c r="A599" s="18">
        <v>598</v>
      </c>
      <c r="B599" s="18">
        <v>70</v>
      </c>
      <c r="C599" s="8" t="s">
        <v>19</v>
      </c>
      <c r="D599" s="8" t="s">
        <v>106</v>
      </c>
      <c r="E599" s="8" t="s">
        <v>69</v>
      </c>
      <c r="F599" s="19">
        <v>69</v>
      </c>
      <c r="G599" s="8" t="s">
        <v>120</v>
      </c>
      <c r="H599" s="8" t="s">
        <v>23</v>
      </c>
      <c r="I599" s="8" t="s">
        <v>81</v>
      </c>
      <c r="J599" s="8" t="s">
        <v>54</v>
      </c>
      <c r="K599" s="20">
        <v>3.4</v>
      </c>
      <c r="L599" s="8" t="s">
        <v>26</v>
      </c>
      <c r="M599" s="8" t="s">
        <v>34</v>
      </c>
      <c r="N599" s="8" t="s">
        <v>55</v>
      </c>
      <c r="O599" s="8" t="s">
        <v>26</v>
      </c>
      <c r="P599" s="8" t="s">
        <v>26</v>
      </c>
      <c r="Q599" s="10">
        <v>19</v>
      </c>
      <c r="R599" s="8" t="s">
        <v>34</v>
      </c>
      <c r="S599" s="8" t="s">
        <v>30</v>
      </c>
    </row>
    <row r="600" spans="1:19" x14ac:dyDescent="0.25">
      <c r="A600" s="18">
        <v>599</v>
      </c>
      <c r="B600" s="18">
        <v>21</v>
      </c>
      <c r="C600" s="8" t="s">
        <v>19</v>
      </c>
      <c r="D600" s="8" t="s">
        <v>82</v>
      </c>
      <c r="E600" s="8" t="s">
        <v>21</v>
      </c>
      <c r="F600" s="19">
        <v>66</v>
      </c>
      <c r="G600" s="8" t="s">
        <v>99</v>
      </c>
      <c r="H600" s="8" t="s">
        <v>23</v>
      </c>
      <c r="I600" s="8" t="s">
        <v>96</v>
      </c>
      <c r="J600" s="8" t="s">
        <v>25</v>
      </c>
      <c r="K600" s="20">
        <v>3.2</v>
      </c>
      <c r="L600" s="8" t="s">
        <v>26</v>
      </c>
      <c r="M600" s="8" t="s">
        <v>27</v>
      </c>
      <c r="N600" s="8" t="s">
        <v>72</v>
      </c>
      <c r="O600" s="8" t="s">
        <v>26</v>
      </c>
      <c r="P600" s="8" t="s">
        <v>26</v>
      </c>
      <c r="Q600" s="10">
        <v>30</v>
      </c>
      <c r="R600" s="8" t="s">
        <v>35</v>
      </c>
      <c r="S600" s="8" t="s">
        <v>97</v>
      </c>
    </row>
    <row r="601" spans="1:19" x14ac:dyDescent="0.25">
      <c r="A601" s="18">
        <v>600</v>
      </c>
      <c r="B601" s="18">
        <v>51</v>
      </c>
      <c r="C601" s="8" t="s">
        <v>19</v>
      </c>
      <c r="D601" s="8" t="s">
        <v>137</v>
      </c>
      <c r="E601" s="8" t="s">
        <v>43</v>
      </c>
      <c r="F601" s="19">
        <v>26</v>
      </c>
      <c r="G601" s="8" t="s">
        <v>37</v>
      </c>
      <c r="H601" s="8" t="s">
        <v>23</v>
      </c>
      <c r="I601" s="8" t="s">
        <v>86</v>
      </c>
      <c r="J601" s="8" t="s">
        <v>39</v>
      </c>
      <c r="K601" s="20">
        <v>4.2</v>
      </c>
      <c r="L601" s="8" t="s">
        <v>26</v>
      </c>
      <c r="M601" s="8" t="s">
        <v>35</v>
      </c>
      <c r="N601" s="8" t="s">
        <v>55</v>
      </c>
      <c r="O601" s="8" t="s">
        <v>26</v>
      </c>
      <c r="P601" s="8" t="s">
        <v>26</v>
      </c>
      <c r="Q601" s="10">
        <v>27</v>
      </c>
      <c r="R601" s="8" t="s">
        <v>59</v>
      </c>
      <c r="S601" s="8" t="s">
        <v>97</v>
      </c>
    </row>
    <row r="602" spans="1:19" x14ac:dyDescent="0.25">
      <c r="A602" s="18">
        <v>601</v>
      </c>
      <c r="B602" s="18">
        <v>22</v>
      </c>
      <c r="C602" s="8" t="s">
        <v>19</v>
      </c>
      <c r="D602" s="8" t="s">
        <v>124</v>
      </c>
      <c r="E602" s="8" t="s">
        <v>69</v>
      </c>
      <c r="F602" s="19">
        <v>63</v>
      </c>
      <c r="G602" s="8" t="s">
        <v>131</v>
      </c>
      <c r="H602" s="8" t="s">
        <v>45</v>
      </c>
      <c r="I602" s="8" t="s">
        <v>63</v>
      </c>
      <c r="J602" s="8" t="s">
        <v>39</v>
      </c>
      <c r="K602" s="20">
        <v>5</v>
      </c>
      <c r="L602" s="8" t="s">
        <v>26</v>
      </c>
      <c r="M602" s="8" t="s">
        <v>59</v>
      </c>
      <c r="N602" s="8" t="s">
        <v>72</v>
      </c>
      <c r="O602" s="8" t="s">
        <v>26</v>
      </c>
      <c r="P602" s="8" t="s">
        <v>26</v>
      </c>
      <c r="Q602" s="10">
        <v>25</v>
      </c>
      <c r="R602" s="8" t="s">
        <v>29</v>
      </c>
      <c r="S602" s="8" t="s">
        <v>88</v>
      </c>
    </row>
    <row r="603" spans="1:19" x14ac:dyDescent="0.25">
      <c r="A603" s="18">
        <v>602</v>
      </c>
      <c r="B603" s="18">
        <v>32</v>
      </c>
      <c r="C603" s="8" t="s">
        <v>19</v>
      </c>
      <c r="D603" s="8" t="s">
        <v>132</v>
      </c>
      <c r="E603" s="8" t="s">
        <v>69</v>
      </c>
      <c r="F603" s="19">
        <v>38</v>
      </c>
      <c r="G603" s="8" t="s">
        <v>66</v>
      </c>
      <c r="H603" s="8" t="s">
        <v>45</v>
      </c>
      <c r="I603" s="8" t="s">
        <v>33</v>
      </c>
      <c r="J603" s="8" t="s">
        <v>54</v>
      </c>
      <c r="K603" s="20">
        <v>4.7</v>
      </c>
      <c r="L603" s="8" t="s">
        <v>26</v>
      </c>
      <c r="M603" s="8" t="s">
        <v>35</v>
      </c>
      <c r="N603" s="8" t="s">
        <v>76</v>
      </c>
      <c r="O603" s="8" t="s">
        <v>26</v>
      </c>
      <c r="P603" s="8" t="s">
        <v>26</v>
      </c>
      <c r="Q603" s="10">
        <v>5</v>
      </c>
      <c r="R603" s="8" t="s">
        <v>35</v>
      </c>
      <c r="S603" s="8" t="s">
        <v>30</v>
      </c>
    </row>
    <row r="604" spans="1:19" x14ac:dyDescent="0.25">
      <c r="A604" s="18">
        <v>603</v>
      </c>
      <c r="B604" s="18">
        <v>37</v>
      </c>
      <c r="C604" s="8" t="s">
        <v>19</v>
      </c>
      <c r="D604" s="8" t="s">
        <v>73</v>
      </c>
      <c r="E604" s="8" t="s">
        <v>43</v>
      </c>
      <c r="F604" s="19">
        <v>58</v>
      </c>
      <c r="G604" s="8" t="s">
        <v>48</v>
      </c>
      <c r="H604" s="8" t="s">
        <v>23</v>
      </c>
      <c r="I604" s="8" t="s">
        <v>93</v>
      </c>
      <c r="J604" s="8" t="s">
        <v>54</v>
      </c>
      <c r="K604" s="20">
        <v>4.2</v>
      </c>
      <c r="L604" s="8" t="s">
        <v>26</v>
      </c>
      <c r="M604" s="8" t="s">
        <v>29</v>
      </c>
      <c r="N604" s="8" t="s">
        <v>47</v>
      </c>
      <c r="O604" s="8" t="s">
        <v>26</v>
      </c>
      <c r="P604" s="8" t="s">
        <v>26</v>
      </c>
      <c r="Q604" s="10">
        <v>10</v>
      </c>
      <c r="R604" s="8" t="s">
        <v>35</v>
      </c>
      <c r="S604" s="8" t="s">
        <v>97</v>
      </c>
    </row>
    <row r="605" spans="1:19" x14ac:dyDescent="0.25">
      <c r="A605" s="18">
        <v>604</v>
      </c>
      <c r="B605" s="18">
        <v>31</v>
      </c>
      <c r="C605" s="8" t="s">
        <v>19</v>
      </c>
      <c r="D605" s="8" t="s">
        <v>68</v>
      </c>
      <c r="E605" s="8" t="s">
        <v>69</v>
      </c>
      <c r="F605" s="19">
        <v>46</v>
      </c>
      <c r="G605" s="8" t="s">
        <v>37</v>
      </c>
      <c r="H605" s="8" t="s">
        <v>23</v>
      </c>
      <c r="I605" s="8" t="s">
        <v>96</v>
      </c>
      <c r="J605" s="8" t="s">
        <v>25</v>
      </c>
      <c r="K605" s="20">
        <v>3.4</v>
      </c>
      <c r="L605" s="8" t="s">
        <v>26</v>
      </c>
      <c r="M605" s="8" t="s">
        <v>59</v>
      </c>
      <c r="N605" s="8" t="s">
        <v>72</v>
      </c>
      <c r="O605" s="8" t="s">
        <v>26</v>
      </c>
      <c r="P605" s="8" t="s">
        <v>26</v>
      </c>
      <c r="Q605" s="10">
        <v>26</v>
      </c>
      <c r="R605" s="8" t="s">
        <v>46</v>
      </c>
      <c r="S605" s="8" t="s">
        <v>97</v>
      </c>
    </row>
    <row r="606" spans="1:19" x14ac:dyDescent="0.25">
      <c r="A606" s="18">
        <v>605</v>
      </c>
      <c r="B606" s="18">
        <v>44</v>
      </c>
      <c r="C606" s="8" t="s">
        <v>19</v>
      </c>
      <c r="D606" s="8" t="s">
        <v>89</v>
      </c>
      <c r="E606" s="8" t="s">
        <v>69</v>
      </c>
      <c r="F606" s="19">
        <v>92</v>
      </c>
      <c r="G606" s="8" t="s">
        <v>66</v>
      </c>
      <c r="H606" s="8" t="s">
        <v>38</v>
      </c>
      <c r="I606" s="8" t="s">
        <v>71</v>
      </c>
      <c r="J606" s="8" t="s">
        <v>58</v>
      </c>
      <c r="K606" s="20">
        <v>4.4000000000000004</v>
      </c>
      <c r="L606" s="8" t="s">
        <v>26</v>
      </c>
      <c r="M606" s="8" t="s">
        <v>34</v>
      </c>
      <c r="N606" s="8" t="s">
        <v>76</v>
      </c>
      <c r="O606" s="8" t="s">
        <v>26</v>
      </c>
      <c r="P606" s="8" t="s">
        <v>26</v>
      </c>
      <c r="Q606" s="10">
        <v>11</v>
      </c>
      <c r="R606" s="8" t="s">
        <v>27</v>
      </c>
      <c r="S606" s="8" t="s">
        <v>97</v>
      </c>
    </row>
    <row r="607" spans="1:19" x14ac:dyDescent="0.25">
      <c r="A607" s="18">
        <v>606</v>
      </c>
      <c r="B607" s="18">
        <v>40</v>
      </c>
      <c r="C607" s="8" t="s">
        <v>19</v>
      </c>
      <c r="D607" s="8" t="s">
        <v>124</v>
      </c>
      <c r="E607" s="8" t="s">
        <v>69</v>
      </c>
      <c r="F607" s="19">
        <v>32</v>
      </c>
      <c r="G607" s="8" t="s">
        <v>99</v>
      </c>
      <c r="H607" s="8" t="s">
        <v>92</v>
      </c>
      <c r="I607" s="8" t="s">
        <v>63</v>
      </c>
      <c r="J607" s="8" t="s">
        <v>25</v>
      </c>
      <c r="K607" s="20">
        <v>4.2</v>
      </c>
      <c r="L607" s="8" t="s">
        <v>26</v>
      </c>
      <c r="M607" s="8" t="s">
        <v>59</v>
      </c>
      <c r="N607" s="8" t="s">
        <v>55</v>
      </c>
      <c r="O607" s="8" t="s">
        <v>26</v>
      </c>
      <c r="P607" s="8" t="s">
        <v>26</v>
      </c>
      <c r="Q607" s="10">
        <v>17</v>
      </c>
      <c r="R607" s="8" t="s">
        <v>34</v>
      </c>
      <c r="S607" s="8" t="s">
        <v>41</v>
      </c>
    </row>
    <row r="608" spans="1:19" x14ac:dyDescent="0.25">
      <c r="A608" s="18">
        <v>607</v>
      </c>
      <c r="B608" s="18">
        <v>27</v>
      </c>
      <c r="C608" s="8" t="s">
        <v>19</v>
      </c>
      <c r="D608" s="8" t="s">
        <v>119</v>
      </c>
      <c r="E608" s="8" t="s">
        <v>69</v>
      </c>
      <c r="F608" s="19">
        <v>90</v>
      </c>
      <c r="G608" s="8" t="s">
        <v>112</v>
      </c>
      <c r="H608" s="8" t="s">
        <v>45</v>
      </c>
      <c r="I608" s="8" t="s">
        <v>144</v>
      </c>
      <c r="J608" s="8" t="s">
        <v>39</v>
      </c>
      <c r="K608" s="20">
        <v>4.5</v>
      </c>
      <c r="L608" s="8" t="s">
        <v>26</v>
      </c>
      <c r="M608" s="8" t="s">
        <v>27</v>
      </c>
      <c r="N608" s="8" t="s">
        <v>55</v>
      </c>
      <c r="O608" s="8" t="s">
        <v>26</v>
      </c>
      <c r="P608" s="8" t="s">
        <v>26</v>
      </c>
      <c r="Q608" s="10">
        <v>44</v>
      </c>
      <c r="R608" s="8" t="s">
        <v>46</v>
      </c>
      <c r="S608" s="8" t="s">
        <v>88</v>
      </c>
    </row>
    <row r="609" spans="1:19" x14ac:dyDescent="0.25">
      <c r="A609" s="18">
        <v>608</v>
      </c>
      <c r="B609" s="18">
        <v>47</v>
      </c>
      <c r="C609" s="8" t="s">
        <v>19</v>
      </c>
      <c r="D609" s="8" t="s">
        <v>104</v>
      </c>
      <c r="E609" s="8" t="s">
        <v>21</v>
      </c>
      <c r="F609" s="19">
        <v>23</v>
      </c>
      <c r="G609" s="8" t="s">
        <v>116</v>
      </c>
      <c r="H609" s="8" t="s">
        <v>23</v>
      </c>
      <c r="I609" s="8" t="s">
        <v>75</v>
      </c>
      <c r="J609" s="8" t="s">
        <v>58</v>
      </c>
      <c r="K609" s="20">
        <v>2.8</v>
      </c>
      <c r="L609" s="8" t="s">
        <v>26</v>
      </c>
      <c r="M609" s="8" t="s">
        <v>46</v>
      </c>
      <c r="N609" s="8" t="s">
        <v>47</v>
      </c>
      <c r="O609" s="8" t="s">
        <v>26</v>
      </c>
      <c r="P609" s="8" t="s">
        <v>26</v>
      </c>
      <c r="Q609" s="10">
        <v>44</v>
      </c>
      <c r="R609" s="8" t="s">
        <v>35</v>
      </c>
      <c r="S609" s="8" t="s">
        <v>88</v>
      </c>
    </row>
    <row r="610" spans="1:19" x14ac:dyDescent="0.25">
      <c r="A610" s="18">
        <v>609</v>
      </c>
      <c r="B610" s="18">
        <v>41</v>
      </c>
      <c r="C610" s="8" t="s">
        <v>19</v>
      </c>
      <c r="D610" s="8" t="s">
        <v>132</v>
      </c>
      <c r="E610" s="8" t="s">
        <v>69</v>
      </c>
      <c r="F610" s="19">
        <v>25</v>
      </c>
      <c r="G610" s="8" t="s">
        <v>80</v>
      </c>
      <c r="H610" s="8" t="s">
        <v>38</v>
      </c>
      <c r="I610" s="8" t="s">
        <v>81</v>
      </c>
      <c r="J610" s="8" t="s">
        <v>58</v>
      </c>
      <c r="K610" s="20">
        <v>3.3</v>
      </c>
      <c r="L610" s="8" t="s">
        <v>26</v>
      </c>
      <c r="M610" s="8" t="s">
        <v>59</v>
      </c>
      <c r="N610" s="8" t="s">
        <v>47</v>
      </c>
      <c r="O610" s="8" t="s">
        <v>26</v>
      </c>
      <c r="P610" s="8" t="s">
        <v>26</v>
      </c>
      <c r="Q610" s="10">
        <v>21</v>
      </c>
      <c r="R610" s="8" t="s">
        <v>29</v>
      </c>
      <c r="S610" s="8" t="s">
        <v>97</v>
      </c>
    </row>
    <row r="611" spans="1:19" x14ac:dyDescent="0.25">
      <c r="A611" s="18">
        <v>610</v>
      </c>
      <c r="B611" s="18">
        <v>51</v>
      </c>
      <c r="C611" s="8" t="s">
        <v>19</v>
      </c>
      <c r="D611" s="8" t="s">
        <v>31</v>
      </c>
      <c r="E611" s="8" t="s">
        <v>21</v>
      </c>
      <c r="F611" s="19">
        <v>54</v>
      </c>
      <c r="G611" s="8" t="s">
        <v>123</v>
      </c>
      <c r="H611" s="8" t="s">
        <v>23</v>
      </c>
      <c r="I611" s="8" t="s">
        <v>75</v>
      </c>
      <c r="J611" s="8" t="s">
        <v>58</v>
      </c>
      <c r="K611" s="20">
        <v>4.5999999999999996</v>
      </c>
      <c r="L611" s="8" t="s">
        <v>26</v>
      </c>
      <c r="M611" s="8" t="s">
        <v>35</v>
      </c>
      <c r="N611" s="8" t="s">
        <v>47</v>
      </c>
      <c r="O611" s="8" t="s">
        <v>26</v>
      </c>
      <c r="P611" s="8" t="s">
        <v>26</v>
      </c>
      <c r="Q611" s="10">
        <v>49</v>
      </c>
      <c r="R611" s="8" t="s">
        <v>27</v>
      </c>
      <c r="S611" s="8" t="s">
        <v>30</v>
      </c>
    </row>
    <row r="612" spans="1:19" x14ac:dyDescent="0.25">
      <c r="A612" s="18">
        <v>611</v>
      </c>
      <c r="B612" s="18">
        <v>53</v>
      </c>
      <c r="C612" s="8" t="s">
        <v>19</v>
      </c>
      <c r="D612" s="8" t="s">
        <v>61</v>
      </c>
      <c r="E612" s="8" t="s">
        <v>21</v>
      </c>
      <c r="F612" s="19">
        <v>72</v>
      </c>
      <c r="G612" s="8" t="s">
        <v>101</v>
      </c>
      <c r="H612" s="8" t="s">
        <v>45</v>
      </c>
      <c r="I612" s="8" t="s">
        <v>63</v>
      </c>
      <c r="J612" s="8" t="s">
        <v>54</v>
      </c>
      <c r="K612" s="20">
        <v>2.5</v>
      </c>
      <c r="L612" s="8" t="s">
        <v>26</v>
      </c>
      <c r="M612" s="8" t="s">
        <v>59</v>
      </c>
      <c r="N612" s="8" t="s">
        <v>40</v>
      </c>
      <c r="O612" s="8" t="s">
        <v>26</v>
      </c>
      <c r="P612" s="8" t="s">
        <v>26</v>
      </c>
      <c r="Q612" s="10">
        <v>27</v>
      </c>
      <c r="R612" s="8" t="s">
        <v>34</v>
      </c>
      <c r="S612" s="8" t="s">
        <v>97</v>
      </c>
    </row>
    <row r="613" spans="1:19" x14ac:dyDescent="0.25">
      <c r="A613" s="18">
        <v>612</v>
      </c>
      <c r="B613" s="18">
        <v>43</v>
      </c>
      <c r="C613" s="8" t="s">
        <v>19</v>
      </c>
      <c r="D613" s="8" t="s">
        <v>119</v>
      </c>
      <c r="E613" s="8" t="s">
        <v>69</v>
      </c>
      <c r="F613" s="19">
        <v>33</v>
      </c>
      <c r="G613" s="8" t="s">
        <v>99</v>
      </c>
      <c r="H613" s="8" t="s">
        <v>45</v>
      </c>
      <c r="I613" s="8" t="s">
        <v>94</v>
      </c>
      <c r="J613" s="8" t="s">
        <v>25</v>
      </c>
      <c r="K613" s="20">
        <v>4.7</v>
      </c>
      <c r="L613" s="8" t="s">
        <v>26</v>
      </c>
      <c r="M613" s="8" t="s">
        <v>27</v>
      </c>
      <c r="N613" s="8" t="s">
        <v>76</v>
      </c>
      <c r="O613" s="8" t="s">
        <v>26</v>
      </c>
      <c r="P613" s="8" t="s">
        <v>26</v>
      </c>
      <c r="Q613" s="10">
        <v>19</v>
      </c>
      <c r="R613" s="8" t="s">
        <v>35</v>
      </c>
      <c r="S613" s="8" t="s">
        <v>88</v>
      </c>
    </row>
    <row r="614" spans="1:19" x14ac:dyDescent="0.25">
      <c r="A614" s="18">
        <v>613</v>
      </c>
      <c r="B614" s="18">
        <v>67</v>
      </c>
      <c r="C614" s="8" t="s">
        <v>19</v>
      </c>
      <c r="D614" s="8" t="s">
        <v>124</v>
      </c>
      <c r="E614" s="8" t="s">
        <v>69</v>
      </c>
      <c r="F614" s="19">
        <v>43</v>
      </c>
      <c r="G614" s="8" t="s">
        <v>83</v>
      </c>
      <c r="H614" s="8" t="s">
        <v>23</v>
      </c>
      <c r="I614" s="8" t="s">
        <v>93</v>
      </c>
      <c r="J614" s="8" t="s">
        <v>58</v>
      </c>
      <c r="K614" s="20">
        <v>4.5999999999999996</v>
      </c>
      <c r="L614" s="8" t="s">
        <v>26</v>
      </c>
      <c r="M614" s="8" t="s">
        <v>46</v>
      </c>
      <c r="N614" s="8" t="s">
        <v>28</v>
      </c>
      <c r="O614" s="8" t="s">
        <v>26</v>
      </c>
      <c r="P614" s="8" t="s">
        <v>26</v>
      </c>
      <c r="Q614" s="10">
        <v>33</v>
      </c>
      <c r="R614" s="8" t="s">
        <v>27</v>
      </c>
      <c r="S614" s="8" t="s">
        <v>60</v>
      </c>
    </row>
    <row r="615" spans="1:19" x14ac:dyDescent="0.25">
      <c r="A615" s="18">
        <v>614</v>
      </c>
      <c r="B615" s="18">
        <v>61</v>
      </c>
      <c r="C615" s="8" t="s">
        <v>19</v>
      </c>
      <c r="D615" s="8" t="s">
        <v>64</v>
      </c>
      <c r="E615" s="8" t="s">
        <v>65</v>
      </c>
      <c r="F615" s="19">
        <v>51</v>
      </c>
      <c r="G615" s="8" t="s">
        <v>138</v>
      </c>
      <c r="H615" s="8" t="s">
        <v>23</v>
      </c>
      <c r="I615" s="8" t="s">
        <v>93</v>
      </c>
      <c r="J615" s="8" t="s">
        <v>58</v>
      </c>
      <c r="K615" s="20">
        <v>2.6</v>
      </c>
      <c r="L615" s="8" t="s">
        <v>26</v>
      </c>
      <c r="M615" s="8" t="s">
        <v>35</v>
      </c>
      <c r="N615" s="8" t="s">
        <v>55</v>
      </c>
      <c r="O615" s="8" t="s">
        <v>26</v>
      </c>
      <c r="P615" s="8" t="s">
        <v>26</v>
      </c>
      <c r="Q615" s="10">
        <v>46</v>
      </c>
      <c r="R615" s="8" t="s">
        <v>35</v>
      </c>
      <c r="S615" s="8" t="s">
        <v>77</v>
      </c>
    </row>
    <row r="616" spans="1:19" x14ac:dyDescent="0.25">
      <c r="A616" s="18">
        <v>615</v>
      </c>
      <c r="B616" s="18">
        <v>68</v>
      </c>
      <c r="C616" s="8" t="s">
        <v>19</v>
      </c>
      <c r="D616" s="8" t="s">
        <v>106</v>
      </c>
      <c r="E616" s="8" t="s">
        <v>69</v>
      </c>
      <c r="F616" s="19">
        <v>85</v>
      </c>
      <c r="G616" s="8" t="s">
        <v>135</v>
      </c>
      <c r="H616" s="8" t="s">
        <v>45</v>
      </c>
      <c r="I616" s="8" t="s">
        <v>93</v>
      </c>
      <c r="J616" s="8" t="s">
        <v>25</v>
      </c>
      <c r="K616" s="20">
        <v>4</v>
      </c>
      <c r="L616" s="8" t="s">
        <v>26</v>
      </c>
      <c r="M616" s="8" t="s">
        <v>35</v>
      </c>
      <c r="N616" s="8" t="s">
        <v>55</v>
      </c>
      <c r="O616" s="8" t="s">
        <v>26</v>
      </c>
      <c r="P616" s="8" t="s">
        <v>26</v>
      </c>
      <c r="Q616" s="10">
        <v>21</v>
      </c>
      <c r="R616" s="8" t="s">
        <v>27</v>
      </c>
      <c r="S616" s="8" t="s">
        <v>77</v>
      </c>
    </row>
    <row r="617" spans="1:19" x14ac:dyDescent="0.25">
      <c r="A617" s="18">
        <v>616</v>
      </c>
      <c r="B617" s="18">
        <v>67</v>
      </c>
      <c r="C617" s="8" t="s">
        <v>19</v>
      </c>
      <c r="D617" s="8" t="s">
        <v>42</v>
      </c>
      <c r="E617" s="8" t="s">
        <v>43</v>
      </c>
      <c r="F617" s="19">
        <v>100</v>
      </c>
      <c r="G617" s="8" t="s">
        <v>128</v>
      </c>
      <c r="H617" s="8" t="s">
        <v>23</v>
      </c>
      <c r="I617" s="8" t="s">
        <v>79</v>
      </c>
      <c r="J617" s="8" t="s">
        <v>54</v>
      </c>
      <c r="K617" s="20">
        <v>2.6</v>
      </c>
      <c r="L617" s="8" t="s">
        <v>26</v>
      </c>
      <c r="M617" s="8" t="s">
        <v>59</v>
      </c>
      <c r="N617" s="8" t="s">
        <v>47</v>
      </c>
      <c r="O617" s="8" t="s">
        <v>26</v>
      </c>
      <c r="P617" s="8" t="s">
        <v>26</v>
      </c>
      <c r="Q617" s="10">
        <v>23</v>
      </c>
      <c r="R617" s="8" t="s">
        <v>29</v>
      </c>
      <c r="S617" s="8" t="s">
        <v>50</v>
      </c>
    </row>
    <row r="618" spans="1:19" x14ac:dyDescent="0.25">
      <c r="A618" s="18">
        <v>617</v>
      </c>
      <c r="B618" s="18">
        <v>29</v>
      </c>
      <c r="C618" s="8" t="s">
        <v>19</v>
      </c>
      <c r="D618" s="8" t="s">
        <v>143</v>
      </c>
      <c r="E618" s="8" t="s">
        <v>69</v>
      </c>
      <c r="F618" s="19">
        <v>72</v>
      </c>
      <c r="G618" s="8" t="s">
        <v>138</v>
      </c>
      <c r="H618" s="8" t="s">
        <v>23</v>
      </c>
      <c r="I618" s="8" t="s">
        <v>86</v>
      </c>
      <c r="J618" s="8" t="s">
        <v>39</v>
      </c>
      <c r="K618" s="20">
        <v>4.5999999999999996</v>
      </c>
      <c r="L618" s="8" t="s">
        <v>26</v>
      </c>
      <c r="M618" s="8" t="s">
        <v>35</v>
      </c>
      <c r="N618" s="8" t="s">
        <v>40</v>
      </c>
      <c r="O618" s="8" t="s">
        <v>26</v>
      </c>
      <c r="P618" s="8" t="s">
        <v>26</v>
      </c>
      <c r="Q618" s="10">
        <v>38</v>
      </c>
      <c r="R618" s="8" t="s">
        <v>27</v>
      </c>
      <c r="S618" s="8" t="s">
        <v>97</v>
      </c>
    </row>
    <row r="619" spans="1:19" x14ac:dyDescent="0.25">
      <c r="A619" s="18">
        <v>618</v>
      </c>
      <c r="B619" s="18">
        <v>50</v>
      </c>
      <c r="C619" s="8" t="s">
        <v>19</v>
      </c>
      <c r="D619" s="8" t="s">
        <v>132</v>
      </c>
      <c r="E619" s="8" t="s">
        <v>69</v>
      </c>
      <c r="F619" s="19">
        <v>57</v>
      </c>
      <c r="G619" s="8" t="s">
        <v>112</v>
      </c>
      <c r="H619" s="8" t="s">
        <v>45</v>
      </c>
      <c r="I619" s="8" t="s">
        <v>33</v>
      </c>
      <c r="J619" s="8" t="s">
        <v>58</v>
      </c>
      <c r="K619" s="20">
        <v>2.6</v>
      </c>
      <c r="L619" s="8" t="s">
        <v>26</v>
      </c>
      <c r="M619" s="8" t="s">
        <v>59</v>
      </c>
      <c r="N619" s="8" t="s">
        <v>55</v>
      </c>
      <c r="O619" s="8" t="s">
        <v>26</v>
      </c>
      <c r="P619" s="8" t="s">
        <v>26</v>
      </c>
      <c r="Q619" s="10">
        <v>2</v>
      </c>
      <c r="R619" s="8" t="s">
        <v>34</v>
      </c>
      <c r="S619" s="8" t="s">
        <v>60</v>
      </c>
    </row>
    <row r="620" spans="1:19" x14ac:dyDescent="0.25">
      <c r="A620" s="18">
        <v>619</v>
      </c>
      <c r="B620" s="18">
        <v>61</v>
      </c>
      <c r="C620" s="8" t="s">
        <v>19</v>
      </c>
      <c r="D620" s="8" t="s">
        <v>102</v>
      </c>
      <c r="E620" s="8" t="s">
        <v>65</v>
      </c>
      <c r="F620" s="19">
        <v>94</v>
      </c>
      <c r="G620" s="8" t="s">
        <v>116</v>
      </c>
      <c r="H620" s="8" t="s">
        <v>23</v>
      </c>
      <c r="I620" s="8" t="s">
        <v>109</v>
      </c>
      <c r="J620" s="8" t="s">
        <v>39</v>
      </c>
      <c r="K620" s="20">
        <v>4</v>
      </c>
      <c r="L620" s="8" t="s">
        <v>26</v>
      </c>
      <c r="M620" s="8" t="s">
        <v>27</v>
      </c>
      <c r="N620" s="8" t="s">
        <v>28</v>
      </c>
      <c r="O620" s="8" t="s">
        <v>26</v>
      </c>
      <c r="P620" s="8" t="s">
        <v>26</v>
      </c>
      <c r="Q620" s="10">
        <v>21</v>
      </c>
      <c r="R620" s="8" t="s">
        <v>59</v>
      </c>
      <c r="S620" s="8" t="s">
        <v>77</v>
      </c>
    </row>
    <row r="621" spans="1:19" x14ac:dyDescent="0.25">
      <c r="A621" s="18">
        <v>620</v>
      </c>
      <c r="B621" s="18">
        <v>19</v>
      </c>
      <c r="C621" s="8" t="s">
        <v>19</v>
      </c>
      <c r="D621" s="8" t="s">
        <v>132</v>
      </c>
      <c r="E621" s="8" t="s">
        <v>69</v>
      </c>
      <c r="F621" s="19">
        <v>34</v>
      </c>
      <c r="G621" s="8" t="s">
        <v>145</v>
      </c>
      <c r="H621" s="8" t="s">
        <v>45</v>
      </c>
      <c r="I621" s="8" t="s">
        <v>63</v>
      </c>
      <c r="J621" s="8" t="s">
        <v>54</v>
      </c>
      <c r="K621" s="20">
        <v>4.5999999999999996</v>
      </c>
      <c r="L621" s="8" t="s">
        <v>26</v>
      </c>
      <c r="M621" s="8" t="s">
        <v>59</v>
      </c>
      <c r="N621" s="8" t="s">
        <v>76</v>
      </c>
      <c r="O621" s="8" t="s">
        <v>26</v>
      </c>
      <c r="P621" s="8" t="s">
        <v>26</v>
      </c>
      <c r="Q621" s="10">
        <v>1</v>
      </c>
      <c r="R621" s="8" t="s">
        <v>59</v>
      </c>
      <c r="S621" s="8" t="s">
        <v>97</v>
      </c>
    </row>
    <row r="622" spans="1:19" x14ac:dyDescent="0.25">
      <c r="A622" s="18">
        <v>621</v>
      </c>
      <c r="B622" s="18">
        <v>33</v>
      </c>
      <c r="C622" s="8" t="s">
        <v>19</v>
      </c>
      <c r="D622" s="8" t="s">
        <v>132</v>
      </c>
      <c r="E622" s="8" t="s">
        <v>69</v>
      </c>
      <c r="F622" s="19">
        <v>89</v>
      </c>
      <c r="G622" s="8" t="s">
        <v>44</v>
      </c>
      <c r="H622" s="8" t="s">
        <v>45</v>
      </c>
      <c r="I622" s="8" t="s">
        <v>94</v>
      </c>
      <c r="J622" s="8" t="s">
        <v>58</v>
      </c>
      <c r="K622" s="20">
        <v>3.7</v>
      </c>
      <c r="L622" s="8" t="s">
        <v>26</v>
      </c>
      <c r="M622" s="8" t="s">
        <v>46</v>
      </c>
      <c r="N622" s="8" t="s">
        <v>72</v>
      </c>
      <c r="O622" s="8" t="s">
        <v>26</v>
      </c>
      <c r="P622" s="8" t="s">
        <v>26</v>
      </c>
      <c r="Q622" s="10">
        <v>10</v>
      </c>
      <c r="R622" s="8" t="s">
        <v>29</v>
      </c>
      <c r="S622" s="8" t="s">
        <v>97</v>
      </c>
    </row>
    <row r="623" spans="1:19" x14ac:dyDescent="0.25">
      <c r="A623" s="18">
        <v>622</v>
      </c>
      <c r="B623" s="18">
        <v>51</v>
      </c>
      <c r="C623" s="8" t="s">
        <v>19</v>
      </c>
      <c r="D623" s="8" t="s">
        <v>89</v>
      </c>
      <c r="E623" s="8" t="s">
        <v>69</v>
      </c>
      <c r="F623" s="19">
        <v>27</v>
      </c>
      <c r="G623" s="8" t="s">
        <v>111</v>
      </c>
      <c r="H623" s="8" t="s">
        <v>38</v>
      </c>
      <c r="I623" s="8" t="s">
        <v>108</v>
      </c>
      <c r="J623" s="8" t="s">
        <v>58</v>
      </c>
      <c r="K623" s="20">
        <v>4.4000000000000004</v>
      </c>
      <c r="L623" s="8" t="s">
        <v>26</v>
      </c>
      <c r="M623" s="8" t="s">
        <v>59</v>
      </c>
      <c r="N623" s="8" t="s">
        <v>76</v>
      </c>
      <c r="O623" s="8" t="s">
        <v>26</v>
      </c>
      <c r="P623" s="8" t="s">
        <v>26</v>
      </c>
      <c r="Q623" s="10">
        <v>45</v>
      </c>
      <c r="R623" s="8" t="s">
        <v>27</v>
      </c>
      <c r="S623" s="8" t="s">
        <v>41</v>
      </c>
    </row>
    <row r="624" spans="1:19" x14ac:dyDescent="0.25">
      <c r="A624" s="18">
        <v>623</v>
      </c>
      <c r="B624" s="18">
        <v>69</v>
      </c>
      <c r="C624" s="8" t="s">
        <v>19</v>
      </c>
      <c r="D624" s="8" t="s">
        <v>125</v>
      </c>
      <c r="E624" s="8" t="s">
        <v>21</v>
      </c>
      <c r="F624" s="19">
        <v>63</v>
      </c>
      <c r="G624" s="8" t="s">
        <v>142</v>
      </c>
      <c r="H624" s="8" t="s">
        <v>38</v>
      </c>
      <c r="I624" s="8" t="s">
        <v>100</v>
      </c>
      <c r="J624" s="8" t="s">
        <v>39</v>
      </c>
      <c r="K624" s="20">
        <v>4</v>
      </c>
      <c r="L624" s="8" t="s">
        <v>26</v>
      </c>
      <c r="M624" s="8" t="s">
        <v>27</v>
      </c>
      <c r="N624" s="8" t="s">
        <v>47</v>
      </c>
      <c r="O624" s="8" t="s">
        <v>26</v>
      </c>
      <c r="P624" s="8" t="s">
        <v>26</v>
      </c>
      <c r="Q624" s="10">
        <v>44</v>
      </c>
      <c r="R624" s="8" t="s">
        <v>34</v>
      </c>
      <c r="S624" s="8" t="s">
        <v>30</v>
      </c>
    </row>
    <row r="625" spans="1:19" x14ac:dyDescent="0.25">
      <c r="A625" s="18">
        <v>624</v>
      </c>
      <c r="B625" s="18">
        <v>19</v>
      </c>
      <c r="C625" s="8" t="s">
        <v>19</v>
      </c>
      <c r="D625" s="8" t="s">
        <v>73</v>
      </c>
      <c r="E625" s="8" t="s">
        <v>43</v>
      </c>
      <c r="F625" s="19">
        <v>70</v>
      </c>
      <c r="G625" s="8" t="s">
        <v>107</v>
      </c>
      <c r="H625" s="8" t="s">
        <v>45</v>
      </c>
      <c r="I625" s="8" t="s">
        <v>53</v>
      </c>
      <c r="J625" s="8" t="s">
        <v>58</v>
      </c>
      <c r="K625" s="20">
        <v>4.7</v>
      </c>
      <c r="L625" s="8" t="s">
        <v>26</v>
      </c>
      <c r="M625" s="8" t="s">
        <v>34</v>
      </c>
      <c r="N625" s="8" t="s">
        <v>55</v>
      </c>
      <c r="O625" s="8" t="s">
        <v>26</v>
      </c>
      <c r="P625" s="8" t="s">
        <v>26</v>
      </c>
      <c r="Q625" s="10">
        <v>48</v>
      </c>
      <c r="R625" s="8" t="s">
        <v>46</v>
      </c>
      <c r="S625" s="8" t="s">
        <v>77</v>
      </c>
    </row>
    <row r="626" spans="1:19" x14ac:dyDescent="0.25">
      <c r="A626" s="18">
        <v>625</v>
      </c>
      <c r="B626" s="18">
        <v>55</v>
      </c>
      <c r="C626" s="8" t="s">
        <v>19</v>
      </c>
      <c r="D626" s="8" t="s">
        <v>95</v>
      </c>
      <c r="E626" s="8" t="s">
        <v>21</v>
      </c>
      <c r="F626" s="19">
        <v>87</v>
      </c>
      <c r="G626" s="8" t="s">
        <v>131</v>
      </c>
      <c r="H626" s="8" t="s">
        <v>92</v>
      </c>
      <c r="I626" s="8" t="s">
        <v>71</v>
      </c>
      <c r="J626" s="8" t="s">
        <v>58</v>
      </c>
      <c r="K626" s="20">
        <v>3.4</v>
      </c>
      <c r="L626" s="8" t="s">
        <v>26</v>
      </c>
      <c r="M626" s="8" t="s">
        <v>29</v>
      </c>
      <c r="N626" s="8" t="s">
        <v>28</v>
      </c>
      <c r="O626" s="8" t="s">
        <v>26</v>
      </c>
      <c r="P626" s="8" t="s">
        <v>26</v>
      </c>
      <c r="Q626" s="10">
        <v>21</v>
      </c>
      <c r="R626" s="8" t="s">
        <v>46</v>
      </c>
      <c r="S626" s="8" t="s">
        <v>50</v>
      </c>
    </row>
    <row r="627" spans="1:19" x14ac:dyDescent="0.25">
      <c r="A627" s="18">
        <v>626</v>
      </c>
      <c r="B627" s="18">
        <v>49</v>
      </c>
      <c r="C627" s="8" t="s">
        <v>19</v>
      </c>
      <c r="D627" s="8" t="s">
        <v>106</v>
      </c>
      <c r="E627" s="8" t="s">
        <v>69</v>
      </c>
      <c r="F627" s="19">
        <v>79</v>
      </c>
      <c r="G627" s="8" t="s">
        <v>80</v>
      </c>
      <c r="H627" s="8" t="s">
        <v>45</v>
      </c>
      <c r="I627" s="8" t="s">
        <v>108</v>
      </c>
      <c r="J627" s="8" t="s">
        <v>58</v>
      </c>
      <c r="K627" s="20">
        <v>4</v>
      </c>
      <c r="L627" s="8" t="s">
        <v>26</v>
      </c>
      <c r="M627" s="8" t="s">
        <v>29</v>
      </c>
      <c r="N627" s="8" t="s">
        <v>47</v>
      </c>
      <c r="O627" s="8" t="s">
        <v>26</v>
      </c>
      <c r="P627" s="8" t="s">
        <v>26</v>
      </c>
      <c r="Q627" s="10">
        <v>1</v>
      </c>
      <c r="R627" s="8" t="s">
        <v>29</v>
      </c>
      <c r="S627" s="8" t="s">
        <v>41</v>
      </c>
    </row>
    <row r="628" spans="1:19" x14ac:dyDescent="0.25">
      <c r="A628" s="18">
        <v>627</v>
      </c>
      <c r="B628" s="18">
        <v>31</v>
      </c>
      <c r="C628" s="8" t="s">
        <v>19</v>
      </c>
      <c r="D628" s="8" t="s">
        <v>89</v>
      </c>
      <c r="E628" s="8" t="s">
        <v>69</v>
      </c>
      <c r="F628" s="19">
        <v>79</v>
      </c>
      <c r="G628" s="8" t="s">
        <v>83</v>
      </c>
      <c r="H628" s="8" t="s">
        <v>45</v>
      </c>
      <c r="I628" s="8" t="s">
        <v>126</v>
      </c>
      <c r="J628" s="8" t="s">
        <v>39</v>
      </c>
      <c r="K628" s="20">
        <v>3.9</v>
      </c>
      <c r="L628" s="8" t="s">
        <v>26</v>
      </c>
      <c r="M628" s="8" t="s">
        <v>27</v>
      </c>
      <c r="N628" s="8" t="s">
        <v>55</v>
      </c>
      <c r="O628" s="8" t="s">
        <v>26</v>
      </c>
      <c r="P628" s="8" t="s">
        <v>26</v>
      </c>
      <c r="Q628" s="10">
        <v>10</v>
      </c>
      <c r="R628" s="8" t="s">
        <v>29</v>
      </c>
      <c r="S628" s="8" t="s">
        <v>50</v>
      </c>
    </row>
    <row r="629" spans="1:19" x14ac:dyDescent="0.25">
      <c r="A629" s="18">
        <v>628</v>
      </c>
      <c r="B629" s="18">
        <v>42</v>
      </c>
      <c r="C629" s="8" t="s">
        <v>19</v>
      </c>
      <c r="D629" s="8" t="s">
        <v>42</v>
      </c>
      <c r="E629" s="8" t="s">
        <v>43</v>
      </c>
      <c r="F629" s="19">
        <v>44</v>
      </c>
      <c r="G629" s="8" t="s">
        <v>48</v>
      </c>
      <c r="H629" s="8" t="s">
        <v>23</v>
      </c>
      <c r="I629" s="8" t="s">
        <v>94</v>
      </c>
      <c r="J629" s="8" t="s">
        <v>25</v>
      </c>
      <c r="K629" s="20">
        <v>4.0999999999999996</v>
      </c>
      <c r="L629" s="8" t="s">
        <v>26</v>
      </c>
      <c r="M629" s="8" t="s">
        <v>29</v>
      </c>
      <c r="N629" s="8" t="s">
        <v>28</v>
      </c>
      <c r="O629" s="8" t="s">
        <v>26</v>
      </c>
      <c r="P629" s="8" t="s">
        <v>26</v>
      </c>
      <c r="Q629" s="10">
        <v>24</v>
      </c>
      <c r="R629" s="8" t="s">
        <v>46</v>
      </c>
      <c r="S629" s="8" t="s">
        <v>88</v>
      </c>
    </row>
    <row r="630" spans="1:19" x14ac:dyDescent="0.25">
      <c r="A630" s="18">
        <v>629</v>
      </c>
      <c r="B630" s="18">
        <v>69</v>
      </c>
      <c r="C630" s="8" t="s">
        <v>19</v>
      </c>
      <c r="D630" s="8" t="s">
        <v>31</v>
      </c>
      <c r="E630" s="8" t="s">
        <v>21</v>
      </c>
      <c r="F630" s="19">
        <v>85</v>
      </c>
      <c r="G630" s="8" t="s">
        <v>37</v>
      </c>
      <c r="H630" s="8" t="s">
        <v>45</v>
      </c>
      <c r="I630" s="8" t="s">
        <v>53</v>
      </c>
      <c r="J630" s="8" t="s">
        <v>58</v>
      </c>
      <c r="K630" s="20">
        <v>3.7</v>
      </c>
      <c r="L630" s="8" t="s">
        <v>26</v>
      </c>
      <c r="M630" s="8" t="s">
        <v>29</v>
      </c>
      <c r="N630" s="8" t="s">
        <v>72</v>
      </c>
      <c r="O630" s="8" t="s">
        <v>26</v>
      </c>
      <c r="P630" s="8" t="s">
        <v>26</v>
      </c>
      <c r="Q630" s="10">
        <v>29</v>
      </c>
      <c r="R630" s="8" t="s">
        <v>27</v>
      </c>
      <c r="S630" s="8" t="s">
        <v>88</v>
      </c>
    </row>
    <row r="631" spans="1:19" x14ac:dyDescent="0.25">
      <c r="A631" s="18">
        <v>630</v>
      </c>
      <c r="B631" s="18">
        <v>26</v>
      </c>
      <c r="C631" s="8" t="s">
        <v>19</v>
      </c>
      <c r="D631" s="8" t="s">
        <v>73</v>
      </c>
      <c r="E631" s="8" t="s">
        <v>43</v>
      </c>
      <c r="F631" s="19">
        <v>90</v>
      </c>
      <c r="G631" s="8" t="s">
        <v>129</v>
      </c>
      <c r="H631" s="8" t="s">
        <v>23</v>
      </c>
      <c r="I631" s="8" t="s">
        <v>118</v>
      </c>
      <c r="J631" s="8" t="s">
        <v>39</v>
      </c>
      <c r="K631" s="20">
        <v>4.7</v>
      </c>
      <c r="L631" s="8" t="s">
        <v>26</v>
      </c>
      <c r="M631" s="8" t="s">
        <v>34</v>
      </c>
      <c r="N631" s="8" t="s">
        <v>55</v>
      </c>
      <c r="O631" s="8" t="s">
        <v>26</v>
      </c>
      <c r="P631" s="8" t="s">
        <v>26</v>
      </c>
      <c r="Q631" s="10">
        <v>11</v>
      </c>
      <c r="R631" s="8" t="s">
        <v>59</v>
      </c>
      <c r="S631" s="8" t="s">
        <v>50</v>
      </c>
    </row>
    <row r="632" spans="1:19" x14ac:dyDescent="0.25">
      <c r="A632" s="18">
        <v>631</v>
      </c>
      <c r="B632" s="18">
        <v>41</v>
      </c>
      <c r="C632" s="8" t="s">
        <v>19</v>
      </c>
      <c r="D632" s="8" t="s">
        <v>106</v>
      </c>
      <c r="E632" s="8" t="s">
        <v>69</v>
      </c>
      <c r="F632" s="19">
        <v>94</v>
      </c>
      <c r="G632" s="8" t="s">
        <v>91</v>
      </c>
      <c r="H632" s="8" t="s">
        <v>38</v>
      </c>
      <c r="I632" s="8" t="s">
        <v>67</v>
      </c>
      <c r="J632" s="8" t="s">
        <v>58</v>
      </c>
      <c r="K632" s="20">
        <v>4.3</v>
      </c>
      <c r="L632" s="8" t="s">
        <v>26</v>
      </c>
      <c r="M632" s="8" t="s">
        <v>35</v>
      </c>
      <c r="N632" s="8" t="s">
        <v>72</v>
      </c>
      <c r="O632" s="8" t="s">
        <v>26</v>
      </c>
      <c r="P632" s="8" t="s">
        <v>26</v>
      </c>
      <c r="Q632" s="10">
        <v>33</v>
      </c>
      <c r="R632" s="8" t="s">
        <v>59</v>
      </c>
      <c r="S632" s="8" t="s">
        <v>50</v>
      </c>
    </row>
    <row r="633" spans="1:19" x14ac:dyDescent="0.25">
      <c r="A633" s="18">
        <v>632</v>
      </c>
      <c r="B633" s="18">
        <v>55</v>
      </c>
      <c r="C633" s="8" t="s">
        <v>19</v>
      </c>
      <c r="D633" s="8" t="s">
        <v>137</v>
      </c>
      <c r="E633" s="8" t="s">
        <v>43</v>
      </c>
      <c r="F633" s="19">
        <v>68</v>
      </c>
      <c r="G633" s="8" t="s">
        <v>149</v>
      </c>
      <c r="H633" s="8" t="s">
        <v>38</v>
      </c>
      <c r="I633" s="8" t="s">
        <v>84</v>
      </c>
      <c r="J633" s="8" t="s">
        <v>54</v>
      </c>
      <c r="K633" s="20">
        <v>4.0999999999999996</v>
      </c>
      <c r="L633" s="8" t="s">
        <v>26</v>
      </c>
      <c r="M633" s="8" t="s">
        <v>29</v>
      </c>
      <c r="N633" s="8" t="s">
        <v>76</v>
      </c>
      <c r="O633" s="8" t="s">
        <v>26</v>
      </c>
      <c r="P633" s="8" t="s">
        <v>26</v>
      </c>
      <c r="Q633" s="10">
        <v>27</v>
      </c>
      <c r="R633" s="8" t="s">
        <v>35</v>
      </c>
      <c r="S633" s="8" t="s">
        <v>30</v>
      </c>
    </row>
    <row r="634" spans="1:19" x14ac:dyDescent="0.25">
      <c r="A634" s="18">
        <v>633</v>
      </c>
      <c r="B634" s="18">
        <v>35</v>
      </c>
      <c r="C634" s="8" t="s">
        <v>19</v>
      </c>
      <c r="D634" s="8" t="s">
        <v>132</v>
      </c>
      <c r="E634" s="8" t="s">
        <v>69</v>
      </c>
      <c r="F634" s="19">
        <v>51</v>
      </c>
      <c r="G634" s="8" t="s">
        <v>52</v>
      </c>
      <c r="H634" s="8" t="s">
        <v>45</v>
      </c>
      <c r="I634" s="8" t="s">
        <v>108</v>
      </c>
      <c r="J634" s="8" t="s">
        <v>25</v>
      </c>
      <c r="K634" s="20">
        <v>3.9</v>
      </c>
      <c r="L634" s="8" t="s">
        <v>26</v>
      </c>
      <c r="M634" s="8" t="s">
        <v>29</v>
      </c>
      <c r="N634" s="8" t="s">
        <v>47</v>
      </c>
      <c r="O634" s="8" t="s">
        <v>26</v>
      </c>
      <c r="P634" s="8" t="s">
        <v>26</v>
      </c>
      <c r="Q634" s="10">
        <v>19</v>
      </c>
      <c r="R634" s="8" t="s">
        <v>29</v>
      </c>
      <c r="S634" s="8" t="s">
        <v>30</v>
      </c>
    </row>
    <row r="635" spans="1:19" x14ac:dyDescent="0.25">
      <c r="A635" s="18">
        <v>634</v>
      </c>
      <c r="B635" s="18">
        <v>66</v>
      </c>
      <c r="C635" s="8" t="s">
        <v>19</v>
      </c>
      <c r="D635" s="8" t="s">
        <v>42</v>
      </c>
      <c r="E635" s="8" t="s">
        <v>43</v>
      </c>
      <c r="F635" s="19">
        <v>33</v>
      </c>
      <c r="G635" s="8" t="s">
        <v>148</v>
      </c>
      <c r="H635" s="8" t="s">
        <v>45</v>
      </c>
      <c r="I635" s="8" t="s">
        <v>121</v>
      </c>
      <c r="J635" s="8" t="s">
        <v>39</v>
      </c>
      <c r="K635" s="20">
        <v>2.9</v>
      </c>
      <c r="L635" s="8" t="s">
        <v>26</v>
      </c>
      <c r="M635" s="8" t="s">
        <v>34</v>
      </c>
      <c r="N635" s="8" t="s">
        <v>28</v>
      </c>
      <c r="O635" s="8" t="s">
        <v>26</v>
      </c>
      <c r="P635" s="8" t="s">
        <v>26</v>
      </c>
      <c r="Q635" s="10">
        <v>50</v>
      </c>
      <c r="R635" s="8" t="s">
        <v>59</v>
      </c>
      <c r="S635" s="8" t="s">
        <v>60</v>
      </c>
    </row>
    <row r="636" spans="1:19" x14ac:dyDescent="0.25">
      <c r="A636" s="18">
        <v>635</v>
      </c>
      <c r="B636" s="18">
        <v>36</v>
      </c>
      <c r="C636" s="8" t="s">
        <v>19</v>
      </c>
      <c r="D636" s="8" t="s">
        <v>51</v>
      </c>
      <c r="E636" s="8" t="s">
        <v>43</v>
      </c>
      <c r="F636" s="19">
        <v>60</v>
      </c>
      <c r="G636" s="8" t="s">
        <v>123</v>
      </c>
      <c r="H636" s="8" t="s">
        <v>45</v>
      </c>
      <c r="I636" s="8" t="s">
        <v>86</v>
      </c>
      <c r="J636" s="8" t="s">
        <v>54</v>
      </c>
      <c r="K636" s="20">
        <v>3.9</v>
      </c>
      <c r="L636" s="8" t="s">
        <v>26</v>
      </c>
      <c r="M636" s="8" t="s">
        <v>34</v>
      </c>
      <c r="N636" s="8" t="s">
        <v>55</v>
      </c>
      <c r="O636" s="8" t="s">
        <v>26</v>
      </c>
      <c r="P636" s="8" t="s">
        <v>26</v>
      </c>
      <c r="Q636" s="10">
        <v>46</v>
      </c>
      <c r="R636" s="8" t="s">
        <v>46</v>
      </c>
      <c r="S636" s="8" t="s">
        <v>41</v>
      </c>
    </row>
    <row r="637" spans="1:19" x14ac:dyDescent="0.25">
      <c r="A637" s="18">
        <v>636</v>
      </c>
      <c r="B637" s="18">
        <v>27</v>
      </c>
      <c r="C637" s="8" t="s">
        <v>19</v>
      </c>
      <c r="D637" s="8" t="s">
        <v>104</v>
      </c>
      <c r="E637" s="8" t="s">
        <v>21</v>
      </c>
      <c r="F637" s="19">
        <v>59</v>
      </c>
      <c r="G637" s="8" t="s">
        <v>131</v>
      </c>
      <c r="H637" s="8" t="s">
        <v>45</v>
      </c>
      <c r="I637" s="8" t="s">
        <v>110</v>
      </c>
      <c r="J637" s="8" t="s">
        <v>58</v>
      </c>
      <c r="K637" s="20">
        <v>4.3</v>
      </c>
      <c r="L637" s="8" t="s">
        <v>26</v>
      </c>
      <c r="M637" s="8" t="s">
        <v>46</v>
      </c>
      <c r="N637" s="8" t="s">
        <v>72</v>
      </c>
      <c r="O637" s="8" t="s">
        <v>26</v>
      </c>
      <c r="P637" s="8" t="s">
        <v>26</v>
      </c>
      <c r="Q637" s="10">
        <v>28</v>
      </c>
      <c r="R637" s="8" t="s">
        <v>35</v>
      </c>
      <c r="S637" s="8" t="s">
        <v>60</v>
      </c>
    </row>
    <row r="638" spans="1:19" x14ac:dyDescent="0.25">
      <c r="A638" s="18">
        <v>637</v>
      </c>
      <c r="B638" s="18">
        <v>41</v>
      </c>
      <c r="C638" s="8" t="s">
        <v>19</v>
      </c>
      <c r="D638" s="8" t="s">
        <v>68</v>
      </c>
      <c r="E638" s="8" t="s">
        <v>69</v>
      </c>
      <c r="F638" s="19">
        <v>30</v>
      </c>
      <c r="G638" s="8" t="s">
        <v>150</v>
      </c>
      <c r="H638" s="8" t="s">
        <v>45</v>
      </c>
      <c r="I638" s="8" t="s">
        <v>126</v>
      </c>
      <c r="J638" s="8" t="s">
        <v>54</v>
      </c>
      <c r="K638" s="20">
        <v>2.8</v>
      </c>
      <c r="L638" s="8" t="s">
        <v>26</v>
      </c>
      <c r="M638" s="8" t="s">
        <v>35</v>
      </c>
      <c r="N638" s="8" t="s">
        <v>76</v>
      </c>
      <c r="O638" s="8" t="s">
        <v>26</v>
      </c>
      <c r="P638" s="8" t="s">
        <v>26</v>
      </c>
      <c r="Q638" s="10">
        <v>14</v>
      </c>
      <c r="R638" s="8" t="s">
        <v>34</v>
      </c>
      <c r="S638" s="8" t="s">
        <v>97</v>
      </c>
    </row>
    <row r="639" spans="1:19" x14ac:dyDescent="0.25">
      <c r="A639" s="18">
        <v>638</v>
      </c>
      <c r="B639" s="18">
        <v>21</v>
      </c>
      <c r="C639" s="8" t="s">
        <v>19</v>
      </c>
      <c r="D639" s="8" t="s">
        <v>31</v>
      </c>
      <c r="E639" s="8" t="s">
        <v>21</v>
      </c>
      <c r="F639" s="19">
        <v>20</v>
      </c>
      <c r="G639" s="8" t="s">
        <v>122</v>
      </c>
      <c r="H639" s="8" t="s">
        <v>45</v>
      </c>
      <c r="I639" s="8" t="s">
        <v>109</v>
      </c>
      <c r="J639" s="8" t="s">
        <v>25</v>
      </c>
      <c r="K639" s="20">
        <v>3.4</v>
      </c>
      <c r="L639" s="8" t="s">
        <v>26</v>
      </c>
      <c r="M639" s="8" t="s">
        <v>35</v>
      </c>
      <c r="N639" s="8" t="s">
        <v>72</v>
      </c>
      <c r="O639" s="8" t="s">
        <v>26</v>
      </c>
      <c r="P639" s="8" t="s">
        <v>26</v>
      </c>
      <c r="Q639" s="10">
        <v>46</v>
      </c>
      <c r="R639" s="8" t="s">
        <v>35</v>
      </c>
      <c r="S639" s="8" t="s">
        <v>30</v>
      </c>
    </row>
    <row r="640" spans="1:19" x14ac:dyDescent="0.25">
      <c r="A640" s="18">
        <v>639</v>
      </c>
      <c r="B640" s="18">
        <v>53</v>
      </c>
      <c r="C640" s="8" t="s">
        <v>19</v>
      </c>
      <c r="D640" s="8" t="s">
        <v>42</v>
      </c>
      <c r="E640" s="8" t="s">
        <v>43</v>
      </c>
      <c r="F640" s="19">
        <v>20</v>
      </c>
      <c r="G640" s="8" t="s">
        <v>128</v>
      </c>
      <c r="H640" s="8" t="s">
        <v>38</v>
      </c>
      <c r="I640" s="8" t="s">
        <v>144</v>
      </c>
      <c r="J640" s="8" t="s">
        <v>54</v>
      </c>
      <c r="K640" s="20">
        <v>2.7</v>
      </c>
      <c r="L640" s="8" t="s">
        <v>26</v>
      </c>
      <c r="M640" s="8" t="s">
        <v>29</v>
      </c>
      <c r="N640" s="8" t="s">
        <v>28</v>
      </c>
      <c r="O640" s="8" t="s">
        <v>26</v>
      </c>
      <c r="P640" s="8" t="s">
        <v>26</v>
      </c>
      <c r="Q640" s="10">
        <v>41</v>
      </c>
      <c r="R640" s="8" t="s">
        <v>46</v>
      </c>
      <c r="S640" s="8" t="s">
        <v>88</v>
      </c>
    </row>
    <row r="641" spans="1:19" x14ac:dyDescent="0.25">
      <c r="A641" s="18">
        <v>640</v>
      </c>
      <c r="B641" s="18">
        <v>54</v>
      </c>
      <c r="C641" s="8" t="s">
        <v>19</v>
      </c>
      <c r="D641" s="8" t="s">
        <v>82</v>
      </c>
      <c r="E641" s="8" t="s">
        <v>21</v>
      </c>
      <c r="F641" s="19">
        <v>24</v>
      </c>
      <c r="G641" s="8" t="s">
        <v>91</v>
      </c>
      <c r="H641" s="8" t="s">
        <v>23</v>
      </c>
      <c r="I641" s="8" t="s">
        <v>79</v>
      </c>
      <c r="J641" s="8" t="s">
        <v>39</v>
      </c>
      <c r="K641" s="20">
        <v>4</v>
      </c>
      <c r="L641" s="8" t="s">
        <v>26</v>
      </c>
      <c r="M641" s="8" t="s">
        <v>27</v>
      </c>
      <c r="N641" s="8" t="s">
        <v>72</v>
      </c>
      <c r="O641" s="8" t="s">
        <v>26</v>
      </c>
      <c r="P641" s="8" t="s">
        <v>26</v>
      </c>
      <c r="Q641" s="10">
        <v>50</v>
      </c>
      <c r="R641" s="8" t="s">
        <v>27</v>
      </c>
      <c r="S641" s="8" t="s">
        <v>50</v>
      </c>
    </row>
    <row r="642" spans="1:19" x14ac:dyDescent="0.25">
      <c r="A642" s="18">
        <v>641</v>
      </c>
      <c r="B642" s="18">
        <v>53</v>
      </c>
      <c r="C642" s="8" t="s">
        <v>19</v>
      </c>
      <c r="D642" s="8" t="s">
        <v>87</v>
      </c>
      <c r="E642" s="8" t="s">
        <v>21</v>
      </c>
      <c r="F642" s="19">
        <v>88</v>
      </c>
      <c r="G642" s="8" t="s">
        <v>148</v>
      </c>
      <c r="H642" s="8" t="s">
        <v>45</v>
      </c>
      <c r="I642" s="8" t="s">
        <v>24</v>
      </c>
      <c r="J642" s="8" t="s">
        <v>54</v>
      </c>
      <c r="K642" s="20">
        <v>4.4000000000000004</v>
      </c>
      <c r="L642" s="8" t="s">
        <v>26</v>
      </c>
      <c r="M642" s="8" t="s">
        <v>59</v>
      </c>
      <c r="N642" s="8" t="s">
        <v>76</v>
      </c>
      <c r="O642" s="8" t="s">
        <v>26</v>
      </c>
      <c r="P642" s="8" t="s">
        <v>26</v>
      </c>
      <c r="Q642" s="10">
        <v>28</v>
      </c>
      <c r="R642" s="8" t="s">
        <v>59</v>
      </c>
      <c r="S642" s="8" t="s">
        <v>30</v>
      </c>
    </row>
    <row r="643" spans="1:19" x14ac:dyDescent="0.25">
      <c r="A643" s="18">
        <v>642</v>
      </c>
      <c r="B643" s="18">
        <v>47</v>
      </c>
      <c r="C643" s="8" t="s">
        <v>19</v>
      </c>
      <c r="D643" s="8" t="s">
        <v>20</v>
      </c>
      <c r="E643" s="8" t="s">
        <v>21</v>
      </c>
      <c r="F643" s="19">
        <v>78</v>
      </c>
      <c r="G643" s="8" t="s">
        <v>120</v>
      </c>
      <c r="H643" s="8" t="s">
        <v>45</v>
      </c>
      <c r="I643" s="8" t="s">
        <v>108</v>
      </c>
      <c r="J643" s="8" t="s">
        <v>25</v>
      </c>
      <c r="K643" s="20">
        <v>3.9</v>
      </c>
      <c r="L643" s="8" t="s">
        <v>26</v>
      </c>
      <c r="M643" s="8" t="s">
        <v>29</v>
      </c>
      <c r="N643" s="8" t="s">
        <v>72</v>
      </c>
      <c r="O643" s="8" t="s">
        <v>26</v>
      </c>
      <c r="P643" s="8" t="s">
        <v>26</v>
      </c>
      <c r="Q643" s="10">
        <v>23</v>
      </c>
      <c r="R643" s="8" t="s">
        <v>27</v>
      </c>
      <c r="S643" s="8" t="s">
        <v>97</v>
      </c>
    </row>
    <row r="644" spans="1:19" x14ac:dyDescent="0.25">
      <c r="A644" s="18">
        <v>643</v>
      </c>
      <c r="B644" s="18">
        <v>64</v>
      </c>
      <c r="C644" s="8" t="s">
        <v>19</v>
      </c>
      <c r="D644" s="8" t="s">
        <v>87</v>
      </c>
      <c r="E644" s="8" t="s">
        <v>21</v>
      </c>
      <c r="F644" s="19">
        <v>25</v>
      </c>
      <c r="G644" s="8" t="s">
        <v>74</v>
      </c>
      <c r="H644" s="8" t="s">
        <v>23</v>
      </c>
      <c r="I644" s="8" t="s">
        <v>108</v>
      </c>
      <c r="J644" s="8" t="s">
        <v>39</v>
      </c>
      <c r="K644" s="20">
        <v>2.8</v>
      </c>
      <c r="L644" s="8" t="s">
        <v>26</v>
      </c>
      <c r="M644" s="8" t="s">
        <v>27</v>
      </c>
      <c r="N644" s="8" t="s">
        <v>72</v>
      </c>
      <c r="O644" s="8" t="s">
        <v>26</v>
      </c>
      <c r="P644" s="8" t="s">
        <v>26</v>
      </c>
      <c r="Q644" s="10">
        <v>14</v>
      </c>
      <c r="R644" s="8" t="s">
        <v>59</v>
      </c>
      <c r="S644" s="8" t="s">
        <v>77</v>
      </c>
    </row>
    <row r="645" spans="1:19" x14ac:dyDescent="0.25">
      <c r="A645" s="18">
        <v>644</v>
      </c>
      <c r="B645" s="18">
        <v>18</v>
      </c>
      <c r="C645" s="8" t="s">
        <v>19</v>
      </c>
      <c r="D645" s="8" t="s">
        <v>31</v>
      </c>
      <c r="E645" s="8" t="s">
        <v>21</v>
      </c>
      <c r="F645" s="19">
        <v>57</v>
      </c>
      <c r="G645" s="8" t="s">
        <v>48</v>
      </c>
      <c r="H645" s="8" t="s">
        <v>92</v>
      </c>
      <c r="I645" s="8" t="s">
        <v>96</v>
      </c>
      <c r="J645" s="8" t="s">
        <v>25</v>
      </c>
      <c r="K645" s="20">
        <v>3.2</v>
      </c>
      <c r="L645" s="8" t="s">
        <v>26</v>
      </c>
      <c r="M645" s="8" t="s">
        <v>29</v>
      </c>
      <c r="N645" s="8" t="s">
        <v>47</v>
      </c>
      <c r="O645" s="8" t="s">
        <v>26</v>
      </c>
      <c r="P645" s="8" t="s">
        <v>26</v>
      </c>
      <c r="Q645" s="10">
        <v>10</v>
      </c>
      <c r="R645" s="8" t="s">
        <v>34</v>
      </c>
      <c r="S645" s="8" t="s">
        <v>97</v>
      </c>
    </row>
    <row r="646" spans="1:19" x14ac:dyDescent="0.25">
      <c r="A646" s="18">
        <v>645</v>
      </c>
      <c r="B646" s="18">
        <v>68</v>
      </c>
      <c r="C646" s="8" t="s">
        <v>19</v>
      </c>
      <c r="D646" s="8" t="s">
        <v>132</v>
      </c>
      <c r="E646" s="8" t="s">
        <v>69</v>
      </c>
      <c r="F646" s="19">
        <v>93</v>
      </c>
      <c r="G646" s="8" t="s">
        <v>62</v>
      </c>
      <c r="H646" s="8" t="s">
        <v>38</v>
      </c>
      <c r="I646" s="8" t="s">
        <v>144</v>
      </c>
      <c r="J646" s="8" t="s">
        <v>54</v>
      </c>
      <c r="K646" s="20">
        <v>4.3</v>
      </c>
      <c r="L646" s="8" t="s">
        <v>26</v>
      </c>
      <c r="M646" s="8" t="s">
        <v>29</v>
      </c>
      <c r="N646" s="8" t="s">
        <v>47</v>
      </c>
      <c r="O646" s="8" t="s">
        <v>26</v>
      </c>
      <c r="P646" s="8" t="s">
        <v>26</v>
      </c>
      <c r="Q646" s="10">
        <v>37</v>
      </c>
      <c r="R646" s="8" t="s">
        <v>35</v>
      </c>
      <c r="S646" s="8" t="s">
        <v>41</v>
      </c>
    </row>
    <row r="647" spans="1:19" x14ac:dyDescent="0.25">
      <c r="A647" s="18">
        <v>646</v>
      </c>
      <c r="B647" s="18">
        <v>62</v>
      </c>
      <c r="C647" s="8" t="s">
        <v>19</v>
      </c>
      <c r="D647" s="8" t="s">
        <v>104</v>
      </c>
      <c r="E647" s="8" t="s">
        <v>21</v>
      </c>
      <c r="F647" s="19">
        <v>42</v>
      </c>
      <c r="G647" s="8" t="s">
        <v>101</v>
      </c>
      <c r="H647" s="8" t="s">
        <v>38</v>
      </c>
      <c r="I647" s="8" t="s">
        <v>75</v>
      </c>
      <c r="J647" s="8" t="s">
        <v>54</v>
      </c>
      <c r="K647" s="20">
        <v>4.2</v>
      </c>
      <c r="L647" s="8" t="s">
        <v>26</v>
      </c>
      <c r="M647" s="8" t="s">
        <v>27</v>
      </c>
      <c r="N647" s="8" t="s">
        <v>28</v>
      </c>
      <c r="O647" s="8" t="s">
        <v>26</v>
      </c>
      <c r="P647" s="8" t="s">
        <v>26</v>
      </c>
      <c r="Q647" s="10">
        <v>15</v>
      </c>
      <c r="R647" s="8" t="s">
        <v>29</v>
      </c>
      <c r="S647" s="8" t="s">
        <v>77</v>
      </c>
    </row>
    <row r="648" spans="1:19" x14ac:dyDescent="0.25">
      <c r="A648" s="18">
        <v>647</v>
      </c>
      <c r="B648" s="18">
        <v>51</v>
      </c>
      <c r="C648" s="8" t="s">
        <v>19</v>
      </c>
      <c r="D648" s="8" t="s">
        <v>137</v>
      </c>
      <c r="E648" s="8" t="s">
        <v>43</v>
      </c>
      <c r="F648" s="19">
        <v>54</v>
      </c>
      <c r="G648" s="8" t="s">
        <v>116</v>
      </c>
      <c r="H648" s="8" t="s">
        <v>92</v>
      </c>
      <c r="I648" s="8" t="s">
        <v>71</v>
      </c>
      <c r="J648" s="8" t="s">
        <v>39</v>
      </c>
      <c r="K648" s="20">
        <v>4.9000000000000004</v>
      </c>
      <c r="L648" s="8" t="s">
        <v>26</v>
      </c>
      <c r="M648" s="8" t="s">
        <v>59</v>
      </c>
      <c r="N648" s="8" t="s">
        <v>55</v>
      </c>
      <c r="O648" s="8" t="s">
        <v>26</v>
      </c>
      <c r="P648" s="8" t="s">
        <v>26</v>
      </c>
      <c r="Q648" s="10">
        <v>19</v>
      </c>
      <c r="R648" s="8" t="s">
        <v>29</v>
      </c>
      <c r="S648" s="8" t="s">
        <v>77</v>
      </c>
    </row>
    <row r="649" spans="1:19" x14ac:dyDescent="0.25">
      <c r="A649" s="18">
        <v>648</v>
      </c>
      <c r="B649" s="18">
        <v>54</v>
      </c>
      <c r="C649" s="8" t="s">
        <v>19</v>
      </c>
      <c r="D649" s="8" t="s">
        <v>20</v>
      </c>
      <c r="E649" s="8" t="s">
        <v>21</v>
      </c>
      <c r="F649" s="19">
        <v>70</v>
      </c>
      <c r="G649" s="8" t="s">
        <v>91</v>
      </c>
      <c r="H649" s="8" t="s">
        <v>92</v>
      </c>
      <c r="I649" s="8" t="s">
        <v>63</v>
      </c>
      <c r="J649" s="8" t="s">
        <v>54</v>
      </c>
      <c r="K649" s="20">
        <v>3.7</v>
      </c>
      <c r="L649" s="8" t="s">
        <v>26</v>
      </c>
      <c r="M649" s="8" t="s">
        <v>34</v>
      </c>
      <c r="N649" s="8" t="s">
        <v>28</v>
      </c>
      <c r="O649" s="8" t="s">
        <v>26</v>
      </c>
      <c r="P649" s="8" t="s">
        <v>26</v>
      </c>
      <c r="Q649" s="10">
        <v>23</v>
      </c>
      <c r="R649" s="8" t="s">
        <v>27</v>
      </c>
      <c r="S649" s="8" t="s">
        <v>30</v>
      </c>
    </row>
    <row r="650" spans="1:19" x14ac:dyDescent="0.25">
      <c r="A650" s="18">
        <v>649</v>
      </c>
      <c r="B650" s="18">
        <v>22</v>
      </c>
      <c r="C650" s="8" t="s">
        <v>19</v>
      </c>
      <c r="D650" s="8" t="s">
        <v>104</v>
      </c>
      <c r="E650" s="8" t="s">
        <v>21</v>
      </c>
      <c r="F650" s="19">
        <v>31</v>
      </c>
      <c r="G650" s="8" t="s">
        <v>151</v>
      </c>
      <c r="H650" s="8" t="s">
        <v>45</v>
      </c>
      <c r="I650" s="8" t="s">
        <v>110</v>
      </c>
      <c r="J650" s="8" t="s">
        <v>25</v>
      </c>
      <c r="K650" s="20">
        <v>4.0999999999999996</v>
      </c>
      <c r="L650" s="8" t="s">
        <v>26</v>
      </c>
      <c r="M650" s="8" t="s">
        <v>34</v>
      </c>
      <c r="N650" s="8" t="s">
        <v>76</v>
      </c>
      <c r="O650" s="8" t="s">
        <v>26</v>
      </c>
      <c r="P650" s="8" t="s">
        <v>26</v>
      </c>
      <c r="Q650" s="10">
        <v>35</v>
      </c>
      <c r="R650" s="8" t="s">
        <v>27</v>
      </c>
      <c r="S650" s="8" t="s">
        <v>41</v>
      </c>
    </row>
    <row r="651" spans="1:19" x14ac:dyDescent="0.25">
      <c r="A651" s="18">
        <v>650</v>
      </c>
      <c r="B651" s="18">
        <v>53</v>
      </c>
      <c r="C651" s="8" t="s">
        <v>19</v>
      </c>
      <c r="D651" s="8" t="s">
        <v>95</v>
      </c>
      <c r="E651" s="8" t="s">
        <v>21</v>
      </c>
      <c r="F651" s="19">
        <v>93</v>
      </c>
      <c r="G651" s="8" t="s">
        <v>80</v>
      </c>
      <c r="H651" s="8" t="s">
        <v>23</v>
      </c>
      <c r="I651" s="8" t="s">
        <v>121</v>
      </c>
      <c r="J651" s="8" t="s">
        <v>39</v>
      </c>
      <c r="K651" s="20">
        <v>4.2</v>
      </c>
      <c r="L651" s="8" t="s">
        <v>26</v>
      </c>
      <c r="M651" s="8" t="s">
        <v>27</v>
      </c>
      <c r="N651" s="8" t="s">
        <v>76</v>
      </c>
      <c r="O651" s="8" t="s">
        <v>26</v>
      </c>
      <c r="P651" s="8" t="s">
        <v>26</v>
      </c>
      <c r="Q651" s="10">
        <v>33</v>
      </c>
      <c r="R651" s="8" t="s">
        <v>46</v>
      </c>
      <c r="S651" s="8" t="s">
        <v>97</v>
      </c>
    </row>
    <row r="652" spans="1:19" x14ac:dyDescent="0.25">
      <c r="A652" s="18">
        <v>651</v>
      </c>
      <c r="B652" s="18">
        <v>34</v>
      </c>
      <c r="C652" s="8" t="s">
        <v>19</v>
      </c>
      <c r="D652" s="8" t="s">
        <v>143</v>
      </c>
      <c r="E652" s="8" t="s">
        <v>69</v>
      </c>
      <c r="F652" s="19">
        <v>40</v>
      </c>
      <c r="G652" s="8" t="s">
        <v>103</v>
      </c>
      <c r="H652" s="8" t="s">
        <v>45</v>
      </c>
      <c r="I652" s="8" t="s">
        <v>136</v>
      </c>
      <c r="J652" s="8" t="s">
        <v>39</v>
      </c>
      <c r="K652" s="20">
        <v>3.9</v>
      </c>
      <c r="L652" s="8" t="s">
        <v>26</v>
      </c>
      <c r="M652" s="8" t="s">
        <v>29</v>
      </c>
      <c r="N652" s="8" t="s">
        <v>47</v>
      </c>
      <c r="O652" s="8" t="s">
        <v>26</v>
      </c>
      <c r="P652" s="8" t="s">
        <v>26</v>
      </c>
      <c r="Q652" s="10">
        <v>12</v>
      </c>
      <c r="R652" s="8" t="s">
        <v>34</v>
      </c>
      <c r="S652" s="8" t="s">
        <v>50</v>
      </c>
    </row>
    <row r="653" spans="1:19" x14ac:dyDescent="0.25">
      <c r="A653" s="18">
        <v>652</v>
      </c>
      <c r="B653" s="18">
        <v>32</v>
      </c>
      <c r="C653" s="8" t="s">
        <v>19</v>
      </c>
      <c r="D653" s="8" t="s">
        <v>124</v>
      </c>
      <c r="E653" s="8" t="s">
        <v>69</v>
      </c>
      <c r="F653" s="19">
        <v>32</v>
      </c>
      <c r="G653" s="8" t="s">
        <v>74</v>
      </c>
      <c r="H653" s="8" t="s">
        <v>23</v>
      </c>
      <c r="I653" s="8" t="s">
        <v>134</v>
      </c>
      <c r="J653" s="8" t="s">
        <v>54</v>
      </c>
      <c r="K653" s="20">
        <v>2.9</v>
      </c>
      <c r="L653" s="8" t="s">
        <v>26</v>
      </c>
      <c r="M653" s="8" t="s">
        <v>46</v>
      </c>
      <c r="N653" s="8" t="s">
        <v>47</v>
      </c>
      <c r="O653" s="8" t="s">
        <v>26</v>
      </c>
      <c r="P653" s="8" t="s">
        <v>26</v>
      </c>
      <c r="Q653" s="10">
        <v>41</v>
      </c>
      <c r="R653" s="8" t="s">
        <v>29</v>
      </c>
      <c r="S653" s="8" t="s">
        <v>30</v>
      </c>
    </row>
    <row r="654" spans="1:19" x14ac:dyDescent="0.25">
      <c r="A654" s="18">
        <v>653</v>
      </c>
      <c r="B654" s="18">
        <v>64</v>
      </c>
      <c r="C654" s="8" t="s">
        <v>19</v>
      </c>
      <c r="D654" s="8" t="s">
        <v>89</v>
      </c>
      <c r="E654" s="8" t="s">
        <v>69</v>
      </c>
      <c r="F654" s="19">
        <v>27</v>
      </c>
      <c r="G654" s="8" t="s">
        <v>148</v>
      </c>
      <c r="H654" s="8" t="s">
        <v>45</v>
      </c>
      <c r="I654" s="8" t="s">
        <v>118</v>
      </c>
      <c r="J654" s="8" t="s">
        <v>25</v>
      </c>
      <c r="K654" s="20">
        <v>3.1</v>
      </c>
      <c r="L654" s="8" t="s">
        <v>26</v>
      </c>
      <c r="M654" s="8" t="s">
        <v>46</v>
      </c>
      <c r="N654" s="8" t="s">
        <v>40</v>
      </c>
      <c r="O654" s="8" t="s">
        <v>26</v>
      </c>
      <c r="P654" s="8" t="s">
        <v>26</v>
      </c>
      <c r="Q654" s="10">
        <v>27</v>
      </c>
      <c r="R654" s="8" t="s">
        <v>29</v>
      </c>
      <c r="S654" s="8" t="s">
        <v>41</v>
      </c>
    </row>
    <row r="655" spans="1:19" x14ac:dyDescent="0.25">
      <c r="A655" s="18">
        <v>654</v>
      </c>
      <c r="B655" s="18">
        <v>20</v>
      </c>
      <c r="C655" s="8" t="s">
        <v>19</v>
      </c>
      <c r="D655" s="8" t="s">
        <v>119</v>
      </c>
      <c r="E655" s="8" t="s">
        <v>69</v>
      </c>
      <c r="F655" s="19">
        <v>68</v>
      </c>
      <c r="G655" s="8" t="s">
        <v>114</v>
      </c>
      <c r="H655" s="8" t="s">
        <v>45</v>
      </c>
      <c r="I655" s="8" t="s">
        <v>79</v>
      </c>
      <c r="J655" s="8" t="s">
        <v>25</v>
      </c>
      <c r="K655" s="20">
        <v>3.6</v>
      </c>
      <c r="L655" s="8" t="s">
        <v>26</v>
      </c>
      <c r="M655" s="8" t="s">
        <v>27</v>
      </c>
      <c r="N655" s="8" t="s">
        <v>72</v>
      </c>
      <c r="O655" s="8" t="s">
        <v>26</v>
      </c>
      <c r="P655" s="8" t="s">
        <v>26</v>
      </c>
      <c r="Q655" s="10">
        <v>45</v>
      </c>
      <c r="R655" s="8" t="s">
        <v>35</v>
      </c>
      <c r="S655" s="8" t="s">
        <v>30</v>
      </c>
    </row>
    <row r="656" spans="1:19" x14ac:dyDescent="0.25">
      <c r="A656" s="18">
        <v>655</v>
      </c>
      <c r="B656" s="18">
        <v>24</v>
      </c>
      <c r="C656" s="8" t="s">
        <v>19</v>
      </c>
      <c r="D656" s="8" t="s">
        <v>68</v>
      </c>
      <c r="E656" s="8" t="s">
        <v>69</v>
      </c>
      <c r="F656" s="19">
        <v>59</v>
      </c>
      <c r="G656" s="8" t="s">
        <v>99</v>
      </c>
      <c r="H656" s="8" t="s">
        <v>23</v>
      </c>
      <c r="I656" s="8" t="s">
        <v>24</v>
      </c>
      <c r="J656" s="8" t="s">
        <v>54</v>
      </c>
      <c r="K656" s="20">
        <v>4.4000000000000004</v>
      </c>
      <c r="L656" s="8" t="s">
        <v>26</v>
      </c>
      <c r="M656" s="8" t="s">
        <v>34</v>
      </c>
      <c r="N656" s="8" t="s">
        <v>72</v>
      </c>
      <c r="O656" s="8" t="s">
        <v>26</v>
      </c>
      <c r="P656" s="8" t="s">
        <v>26</v>
      </c>
      <c r="Q656" s="10">
        <v>23</v>
      </c>
      <c r="R656" s="8" t="s">
        <v>29</v>
      </c>
      <c r="S656" s="8" t="s">
        <v>50</v>
      </c>
    </row>
    <row r="657" spans="1:19" x14ac:dyDescent="0.25">
      <c r="A657" s="18">
        <v>656</v>
      </c>
      <c r="B657" s="18">
        <v>20</v>
      </c>
      <c r="C657" s="8" t="s">
        <v>19</v>
      </c>
      <c r="D657" s="8" t="s">
        <v>68</v>
      </c>
      <c r="E657" s="8" t="s">
        <v>69</v>
      </c>
      <c r="F657" s="19">
        <v>36</v>
      </c>
      <c r="G657" s="8" t="s">
        <v>91</v>
      </c>
      <c r="H657" s="8" t="s">
        <v>38</v>
      </c>
      <c r="I657" s="8" t="s">
        <v>75</v>
      </c>
      <c r="J657" s="8" t="s">
        <v>58</v>
      </c>
      <c r="K657" s="20">
        <v>3.1</v>
      </c>
      <c r="L657" s="8" t="s">
        <v>26</v>
      </c>
      <c r="M657" s="8" t="s">
        <v>59</v>
      </c>
      <c r="N657" s="8" t="s">
        <v>40</v>
      </c>
      <c r="O657" s="8" t="s">
        <v>26</v>
      </c>
      <c r="P657" s="8" t="s">
        <v>26</v>
      </c>
      <c r="Q657" s="10">
        <v>19</v>
      </c>
      <c r="R657" s="8" t="s">
        <v>29</v>
      </c>
      <c r="S657" s="8" t="s">
        <v>88</v>
      </c>
    </row>
    <row r="658" spans="1:19" x14ac:dyDescent="0.25">
      <c r="A658" s="18">
        <v>657</v>
      </c>
      <c r="B658" s="18">
        <v>42</v>
      </c>
      <c r="C658" s="8" t="s">
        <v>19</v>
      </c>
      <c r="D658" s="8" t="s">
        <v>36</v>
      </c>
      <c r="E658" s="8" t="s">
        <v>21</v>
      </c>
      <c r="F658" s="19">
        <v>23</v>
      </c>
      <c r="G658" s="8" t="s">
        <v>138</v>
      </c>
      <c r="H658" s="8" t="s">
        <v>45</v>
      </c>
      <c r="I658" s="8" t="s">
        <v>118</v>
      </c>
      <c r="J658" s="8" t="s">
        <v>54</v>
      </c>
      <c r="K658" s="20">
        <v>3.9</v>
      </c>
      <c r="L658" s="8" t="s">
        <v>26</v>
      </c>
      <c r="M658" s="8" t="s">
        <v>59</v>
      </c>
      <c r="N658" s="8" t="s">
        <v>55</v>
      </c>
      <c r="O658" s="8" t="s">
        <v>26</v>
      </c>
      <c r="P658" s="8" t="s">
        <v>26</v>
      </c>
      <c r="Q658" s="10">
        <v>6</v>
      </c>
      <c r="R658" s="8" t="s">
        <v>46</v>
      </c>
      <c r="S658" s="8" t="s">
        <v>60</v>
      </c>
    </row>
    <row r="659" spans="1:19" x14ac:dyDescent="0.25">
      <c r="A659" s="18">
        <v>658</v>
      </c>
      <c r="B659" s="18">
        <v>48</v>
      </c>
      <c r="C659" s="8" t="s">
        <v>19</v>
      </c>
      <c r="D659" s="8" t="s">
        <v>102</v>
      </c>
      <c r="E659" s="8" t="s">
        <v>65</v>
      </c>
      <c r="F659" s="19">
        <v>80</v>
      </c>
      <c r="G659" s="8" t="s">
        <v>117</v>
      </c>
      <c r="H659" s="8" t="s">
        <v>45</v>
      </c>
      <c r="I659" s="8" t="s">
        <v>53</v>
      </c>
      <c r="J659" s="8" t="s">
        <v>25</v>
      </c>
      <c r="K659" s="20">
        <v>4.3</v>
      </c>
      <c r="L659" s="8" t="s">
        <v>26</v>
      </c>
      <c r="M659" s="8" t="s">
        <v>46</v>
      </c>
      <c r="N659" s="8" t="s">
        <v>40</v>
      </c>
      <c r="O659" s="8" t="s">
        <v>26</v>
      </c>
      <c r="P659" s="8" t="s">
        <v>26</v>
      </c>
      <c r="Q659" s="10">
        <v>6</v>
      </c>
      <c r="R659" s="8" t="s">
        <v>46</v>
      </c>
      <c r="S659" s="8" t="s">
        <v>60</v>
      </c>
    </row>
    <row r="660" spans="1:19" x14ac:dyDescent="0.25">
      <c r="A660" s="18">
        <v>659</v>
      </c>
      <c r="B660" s="18">
        <v>62</v>
      </c>
      <c r="C660" s="8" t="s">
        <v>19</v>
      </c>
      <c r="D660" s="8" t="s">
        <v>132</v>
      </c>
      <c r="E660" s="8" t="s">
        <v>69</v>
      </c>
      <c r="F660" s="19">
        <v>37</v>
      </c>
      <c r="G660" s="8" t="s">
        <v>62</v>
      </c>
      <c r="H660" s="8" t="s">
        <v>38</v>
      </c>
      <c r="I660" s="8" t="s">
        <v>53</v>
      </c>
      <c r="J660" s="8" t="s">
        <v>58</v>
      </c>
      <c r="K660" s="20">
        <v>4.9000000000000004</v>
      </c>
      <c r="L660" s="8" t="s">
        <v>26</v>
      </c>
      <c r="M660" s="8" t="s">
        <v>59</v>
      </c>
      <c r="N660" s="8" t="s">
        <v>76</v>
      </c>
      <c r="O660" s="8" t="s">
        <v>26</v>
      </c>
      <c r="P660" s="8" t="s">
        <v>26</v>
      </c>
      <c r="Q660" s="10">
        <v>20</v>
      </c>
      <c r="R660" s="8" t="s">
        <v>29</v>
      </c>
      <c r="S660" s="8" t="s">
        <v>41</v>
      </c>
    </row>
    <row r="661" spans="1:19" x14ac:dyDescent="0.25">
      <c r="A661" s="18">
        <v>660</v>
      </c>
      <c r="B661" s="18">
        <v>62</v>
      </c>
      <c r="C661" s="8" t="s">
        <v>19</v>
      </c>
      <c r="D661" s="8" t="s">
        <v>61</v>
      </c>
      <c r="E661" s="8" t="s">
        <v>21</v>
      </c>
      <c r="F661" s="19">
        <v>52</v>
      </c>
      <c r="G661" s="8" t="s">
        <v>141</v>
      </c>
      <c r="H661" s="8" t="s">
        <v>38</v>
      </c>
      <c r="I661" s="8" t="s">
        <v>81</v>
      </c>
      <c r="J661" s="8" t="s">
        <v>39</v>
      </c>
      <c r="K661" s="20">
        <v>3.6</v>
      </c>
      <c r="L661" s="8" t="s">
        <v>26</v>
      </c>
      <c r="M661" s="8" t="s">
        <v>59</v>
      </c>
      <c r="N661" s="8" t="s">
        <v>72</v>
      </c>
      <c r="O661" s="8" t="s">
        <v>26</v>
      </c>
      <c r="P661" s="8" t="s">
        <v>26</v>
      </c>
      <c r="Q661" s="10">
        <v>8</v>
      </c>
      <c r="R661" s="8" t="s">
        <v>35</v>
      </c>
      <c r="S661" s="8" t="s">
        <v>41</v>
      </c>
    </row>
    <row r="662" spans="1:19" x14ac:dyDescent="0.25">
      <c r="A662" s="18">
        <v>661</v>
      </c>
      <c r="B662" s="18">
        <v>50</v>
      </c>
      <c r="C662" s="8" t="s">
        <v>19</v>
      </c>
      <c r="D662" s="8" t="s">
        <v>64</v>
      </c>
      <c r="E662" s="8" t="s">
        <v>65</v>
      </c>
      <c r="F662" s="19">
        <v>79</v>
      </c>
      <c r="G662" s="8" t="s">
        <v>57</v>
      </c>
      <c r="H662" s="8" t="s">
        <v>45</v>
      </c>
      <c r="I662" s="8" t="s">
        <v>79</v>
      </c>
      <c r="J662" s="8" t="s">
        <v>58</v>
      </c>
      <c r="K662" s="20">
        <v>5</v>
      </c>
      <c r="L662" s="8" t="s">
        <v>26</v>
      </c>
      <c r="M662" s="8" t="s">
        <v>59</v>
      </c>
      <c r="N662" s="8" t="s">
        <v>72</v>
      </c>
      <c r="O662" s="8" t="s">
        <v>26</v>
      </c>
      <c r="P662" s="8" t="s">
        <v>26</v>
      </c>
      <c r="Q662" s="10">
        <v>39</v>
      </c>
      <c r="R662" s="8" t="s">
        <v>27</v>
      </c>
      <c r="S662" s="8" t="s">
        <v>60</v>
      </c>
    </row>
    <row r="663" spans="1:19" x14ac:dyDescent="0.25">
      <c r="A663" s="18">
        <v>662</v>
      </c>
      <c r="B663" s="18">
        <v>57</v>
      </c>
      <c r="C663" s="8" t="s">
        <v>19</v>
      </c>
      <c r="D663" s="8" t="s">
        <v>56</v>
      </c>
      <c r="E663" s="8" t="s">
        <v>21</v>
      </c>
      <c r="F663" s="19">
        <v>68</v>
      </c>
      <c r="G663" s="8" t="s">
        <v>146</v>
      </c>
      <c r="H663" s="8" t="s">
        <v>92</v>
      </c>
      <c r="I663" s="8" t="s">
        <v>96</v>
      </c>
      <c r="J663" s="8" t="s">
        <v>58</v>
      </c>
      <c r="K663" s="20">
        <v>4.0999999999999996</v>
      </c>
      <c r="L663" s="8" t="s">
        <v>26</v>
      </c>
      <c r="M663" s="8" t="s">
        <v>35</v>
      </c>
      <c r="N663" s="8" t="s">
        <v>76</v>
      </c>
      <c r="O663" s="8" t="s">
        <v>26</v>
      </c>
      <c r="P663" s="8" t="s">
        <v>26</v>
      </c>
      <c r="Q663" s="10">
        <v>39</v>
      </c>
      <c r="R663" s="8" t="s">
        <v>27</v>
      </c>
      <c r="S663" s="8" t="s">
        <v>60</v>
      </c>
    </row>
    <row r="664" spans="1:19" x14ac:dyDescent="0.25">
      <c r="A664" s="18">
        <v>663</v>
      </c>
      <c r="B664" s="18">
        <v>24</v>
      </c>
      <c r="C664" s="8" t="s">
        <v>19</v>
      </c>
      <c r="D664" s="8" t="s">
        <v>143</v>
      </c>
      <c r="E664" s="8" t="s">
        <v>69</v>
      </c>
      <c r="F664" s="19">
        <v>98</v>
      </c>
      <c r="G664" s="8" t="s">
        <v>115</v>
      </c>
      <c r="H664" s="8" t="s">
        <v>23</v>
      </c>
      <c r="I664" s="8" t="s">
        <v>136</v>
      </c>
      <c r="J664" s="8" t="s">
        <v>58</v>
      </c>
      <c r="K664" s="20">
        <v>2.8</v>
      </c>
      <c r="L664" s="8" t="s">
        <v>26</v>
      </c>
      <c r="M664" s="8" t="s">
        <v>59</v>
      </c>
      <c r="N664" s="8" t="s">
        <v>28</v>
      </c>
      <c r="O664" s="8" t="s">
        <v>26</v>
      </c>
      <c r="P664" s="8" t="s">
        <v>26</v>
      </c>
      <c r="Q664" s="10">
        <v>39</v>
      </c>
      <c r="R664" s="8" t="s">
        <v>29</v>
      </c>
      <c r="S664" s="8" t="s">
        <v>77</v>
      </c>
    </row>
    <row r="665" spans="1:19" x14ac:dyDescent="0.25">
      <c r="A665" s="18">
        <v>664</v>
      </c>
      <c r="B665" s="18">
        <v>59</v>
      </c>
      <c r="C665" s="8" t="s">
        <v>19</v>
      </c>
      <c r="D665" s="8" t="s">
        <v>82</v>
      </c>
      <c r="E665" s="8" t="s">
        <v>21</v>
      </c>
      <c r="F665" s="19">
        <v>83</v>
      </c>
      <c r="G665" s="8" t="s">
        <v>120</v>
      </c>
      <c r="H665" s="8" t="s">
        <v>45</v>
      </c>
      <c r="I665" s="8" t="s">
        <v>63</v>
      </c>
      <c r="J665" s="8" t="s">
        <v>58</v>
      </c>
      <c r="K665" s="20">
        <v>4.7</v>
      </c>
      <c r="L665" s="8" t="s">
        <v>26</v>
      </c>
      <c r="M665" s="8" t="s">
        <v>35</v>
      </c>
      <c r="N665" s="8" t="s">
        <v>28</v>
      </c>
      <c r="O665" s="8" t="s">
        <v>26</v>
      </c>
      <c r="P665" s="8" t="s">
        <v>26</v>
      </c>
      <c r="Q665" s="10">
        <v>23</v>
      </c>
      <c r="R665" s="8" t="s">
        <v>27</v>
      </c>
      <c r="S665" s="8" t="s">
        <v>88</v>
      </c>
    </row>
    <row r="666" spans="1:19" x14ac:dyDescent="0.25">
      <c r="A666" s="18">
        <v>665</v>
      </c>
      <c r="B666" s="18">
        <v>63</v>
      </c>
      <c r="C666" s="8" t="s">
        <v>19</v>
      </c>
      <c r="D666" s="8" t="s">
        <v>95</v>
      </c>
      <c r="E666" s="8" t="s">
        <v>21</v>
      </c>
      <c r="F666" s="19">
        <v>83</v>
      </c>
      <c r="G666" s="8" t="s">
        <v>112</v>
      </c>
      <c r="H666" s="8" t="s">
        <v>45</v>
      </c>
      <c r="I666" s="8" t="s">
        <v>126</v>
      </c>
      <c r="J666" s="8" t="s">
        <v>25</v>
      </c>
      <c r="K666" s="20">
        <v>4.4000000000000004</v>
      </c>
      <c r="L666" s="8" t="s">
        <v>26</v>
      </c>
      <c r="M666" s="8" t="s">
        <v>35</v>
      </c>
      <c r="N666" s="8" t="s">
        <v>28</v>
      </c>
      <c r="O666" s="8" t="s">
        <v>26</v>
      </c>
      <c r="P666" s="8" t="s">
        <v>26</v>
      </c>
      <c r="Q666" s="10">
        <v>41</v>
      </c>
      <c r="R666" s="8" t="s">
        <v>46</v>
      </c>
      <c r="S666" s="8" t="s">
        <v>77</v>
      </c>
    </row>
    <row r="667" spans="1:19" x14ac:dyDescent="0.25">
      <c r="A667" s="18">
        <v>666</v>
      </c>
      <c r="B667" s="18">
        <v>41</v>
      </c>
      <c r="C667" s="8" t="s">
        <v>19</v>
      </c>
      <c r="D667" s="8" t="s">
        <v>95</v>
      </c>
      <c r="E667" s="8" t="s">
        <v>21</v>
      </c>
      <c r="F667" s="19">
        <v>55</v>
      </c>
      <c r="G667" s="8" t="s">
        <v>130</v>
      </c>
      <c r="H667" s="8" t="s">
        <v>45</v>
      </c>
      <c r="I667" s="8" t="s">
        <v>100</v>
      </c>
      <c r="J667" s="8" t="s">
        <v>39</v>
      </c>
      <c r="K667" s="20">
        <v>4.9000000000000004</v>
      </c>
      <c r="L667" s="8" t="s">
        <v>26</v>
      </c>
      <c r="M667" s="8" t="s">
        <v>35</v>
      </c>
      <c r="N667" s="8" t="s">
        <v>72</v>
      </c>
      <c r="O667" s="8" t="s">
        <v>26</v>
      </c>
      <c r="P667" s="8" t="s">
        <v>26</v>
      </c>
      <c r="Q667" s="10">
        <v>50</v>
      </c>
      <c r="R667" s="8" t="s">
        <v>27</v>
      </c>
      <c r="S667" s="8" t="s">
        <v>50</v>
      </c>
    </row>
    <row r="668" spans="1:19" x14ac:dyDescent="0.25">
      <c r="A668" s="18">
        <v>667</v>
      </c>
      <c r="B668" s="18">
        <v>35</v>
      </c>
      <c r="C668" s="8" t="s">
        <v>19</v>
      </c>
      <c r="D668" s="8" t="s">
        <v>104</v>
      </c>
      <c r="E668" s="8" t="s">
        <v>21</v>
      </c>
      <c r="F668" s="19">
        <v>26</v>
      </c>
      <c r="G668" s="8" t="s">
        <v>112</v>
      </c>
      <c r="H668" s="8" t="s">
        <v>23</v>
      </c>
      <c r="I668" s="8" t="s">
        <v>49</v>
      </c>
      <c r="J668" s="8" t="s">
        <v>25</v>
      </c>
      <c r="K668" s="20">
        <v>3.1</v>
      </c>
      <c r="L668" s="8" t="s">
        <v>26</v>
      </c>
      <c r="M668" s="8" t="s">
        <v>35</v>
      </c>
      <c r="N668" s="8" t="s">
        <v>40</v>
      </c>
      <c r="O668" s="8" t="s">
        <v>26</v>
      </c>
      <c r="P668" s="8" t="s">
        <v>26</v>
      </c>
      <c r="Q668" s="10">
        <v>30</v>
      </c>
      <c r="R668" s="8" t="s">
        <v>59</v>
      </c>
      <c r="S668" s="8" t="s">
        <v>60</v>
      </c>
    </row>
    <row r="669" spans="1:19" x14ac:dyDescent="0.25">
      <c r="A669" s="18">
        <v>668</v>
      </c>
      <c r="B669" s="18">
        <v>34</v>
      </c>
      <c r="C669" s="8" t="s">
        <v>19</v>
      </c>
      <c r="D669" s="8" t="s">
        <v>89</v>
      </c>
      <c r="E669" s="8" t="s">
        <v>69</v>
      </c>
      <c r="F669" s="19">
        <v>76</v>
      </c>
      <c r="G669" s="8" t="s">
        <v>117</v>
      </c>
      <c r="H669" s="8" t="s">
        <v>38</v>
      </c>
      <c r="I669" s="8" t="s">
        <v>144</v>
      </c>
      <c r="J669" s="8" t="s">
        <v>25</v>
      </c>
      <c r="K669" s="20">
        <v>2.6</v>
      </c>
      <c r="L669" s="8" t="s">
        <v>26</v>
      </c>
      <c r="M669" s="8" t="s">
        <v>59</v>
      </c>
      <c r="N669" s="8" t="s">
        <v>55</v>
      </c>
      <c r="O669" s="8" t="s">
        <v>26</v>
      </c>
      <c r="P669" s="8" t="s">
        <v>26</v>
      </c>
      <c r="Q669" s="10">
        <v>32</v>
      </c>
      <c r="R669" s="8" t="s">
        <v>34</v>
      </c>
      <c r="S669" s="8" t="s">
        <v>60</v>
      </c>
    </row>
    <row r="670" spans="1:19" x14ac:dyDescent="0.25">
      <c r="A670" s="18">
        <v>669</v>
      </c>
      <c r="B670" s="18">
        <v>49</v>
      </c>
      <c r="C670" s="8" t="s">
        <v>19</v>
      </c>
      <c r="D670" s="8" t="s">
        <v>113</v>
      </c>
      <c r="E670" s="8" t="s">
        <v>21</v>
      </c>
      <c r="F670" s="19">
        <v>85</v>
      </c>
      <c r="G670" s="8" t="s">
        <v>78</v>
      </c>
      <c r="H670" s="8" t="s">
        <v>38</v>
      </c>
      <c r="I670" s="8" t="s">
        <v>49</v>
      </c>
      <c r="J670" s="8" t="s">
        <v>58</v>
      </c>
      <c r="K670" s="20">
        <v>2.9</v>
      </c>
      <c r="L670" s="8" t="s">
        <v>26</v>
      </c>
      <c r="M670" s="8" t="s">
        <v>27</v>
      </c>
      <c r="N670" s="8" t="s">
        <v>28</v>
      </c>
      <c r="O670" s="8" t="s">
        <v>26</v>
      </c>
      <c r="P670" s="8" t="s">
        <v>26</v>
      </c>
      <c r="Q670" s="10">
        <v>35</v>
      </c>
      <c r="R670" s="8" t="s">
        <v>34</v>
      </c>
      <c r="S670" s="8" t="s">
        <v>88</v>
      </c>
    </row>
    <row r="671" spans="1:19" x14ac:dyDescent="0.25">
      <c r="A671" s="18">
        <v>670</v>
      </c>
      <c r="B671" s="18">
        <v>43</v>
      </c>
      <c r="C671" s="8" t="s">
        <v>19</v>
      </c>
      <c r="D671" s="8" t="s">
        <v>102</v>
      </c>
      <c r="E671" s="8" t="s">
        <v>65</v>
      </c>
      <c r="F671" s="19">
        <v>89</v>
      </c>
      <c r="G671" s="8" t="s">
        <v>115</v>
      </c>
      <c r="H671" s="8" t="s">
        <v>45</v>
      </c>
      <c r="I671" s="8" t="s">
        <v>24</v>
      </c>
      <c r="J671" s="8" t="s">
        <v>39</v>
      </c>
      <c r="K671" s="20">
        <v>3.3</v>
      </c>
      <c r="L671" s="8" t="s">
        <v>26</v>
      </c>
      <c r="M671" s="8" t="s">
        <v>46</v>
      </c>
      <c r="N671" s="8" t="s">
        <v>40</v>
      </c>
      <c r="O671" s="8" t="s">
        <v>26</v>
      </c>
      <c r="P671" s="8" t="s">
        <v>26</v>
      </c>
      <c r="Q671" s="10">
        <v>45</v>
      </c>
      <c r="R671" s="8" t="s">
        <v>29</v>
      </c>
      <c r="S671" s="8" t="s">
        <v>77</v>
      </c>
    </row>
    <row r="672" spans="1:19" x14ac:dyDescent="0.25">
      <c r="A672" s="18">
        <v>671</v>
      </c>
      <c r="B672" s="18">
        <v>63</v>
      </c>
      <c r="C672" s="8" t="s">
        <v>19</v>
      </c>
      <c r="D672" s="8" t="s">
        <v>31</v>
      </c>
      <c r="E672" s="8" t="s">
        <v>21</v>
      </c>
      <c r="F672" s="19">
        <v>41</v>
      </c>
      <c r="G672" s="8" t="s">
        <v>62</v>
      </c>
      <c r="H672" s="8" t="s">
        <v>92</v>
      </c>
      <c r="I672" s="8" t="s">
        <v>75</v>
      </c>
      <c r="J672" s="8" t="s">
        <v>39</v>
      </c>
      <c r="K672" s="20">
        <v>4.8</v>
      </c>
      <c r="L672" s="8" t="s">
        <v>26</v>
      </c>
      <c r="M672" s="8" t="s">
        <v>27</v>
      </c>
      <c r="N672" s="8" t="s">
        <v>47</v>
      </c>
      <c r="O672" s="8" t="s">
        <v>26</v>
      </c>
      <c r="P672" s="8" t="s">
        <v>26</v>
      </c>
      <c r="Q672" s="10">
        <v>37</v>
      </c>
      <c r="R672" s="8" t="s">
        <v>35</v>
      </c>
      <c r="S672" s="8" t="s">
        <v>77</v>
      </c>
    </row>
    <row r="673" spans="1:19" x14ac:dyDescent="0.25">
      <c r="A673" s="18">
        <v>672</v>
      </c>
      <c r="B673" s="18">
        <v>38</v>
      </c>
      <c r="C673" s="8" t="s">
        <v>19</v>
      </c>
      <c r="D673" s="8" t="s">
        <v>102</v>
      </c>
      <c r="E673" s="8" t="s">
        <v>65</v>
      </c>
      <c r="F673" s="19">
        <v>30</v>
      </c>
      <c r="G673" s="8" t="s">
        <v>146</v>
      </c>
      <c r="H673" s="8" t="s">
        <v>23</v>
      </c>
      <c r="I673" s="8" t="s">
        <v>94</v>
      </c>
      <c r="J673" s="8" t="s">
        <v>25</v>
      </c>
      <c r="K673" s="20">
        <v>4.7</v>
      </c>
      <c r="L673" s="8" t="s">
        <v>26</v>
      </c>
      <c r="M673" s="8" t="s">
        <v>46</v>
      </c>
      <c r="N673" s="8" t="s">
        <v>28</v>
      </c>
      <c r="O673" s="8" t="s">
        <v>26</v>
      </c>
      <c r="P673" s="8" t="s">
        <v>26</v>
      </c>
      <c r="Q673" s="10">
        <v>45</v>
      </c>
      <c r="R673" s="8" t="s">
        <v>35</v>
      </c>
      <c r="S673" s="8" t="s">
        <v>41</v>
      </c>
    </row>
    <row r="674" spans="1:19" x14ac:dyDescent="0.25">
      <c r="A674" s="18">
        <v>673</v>
      </c>
      <c r="B674" s="18">
        <v>59</v>
      </c>
      <c r="C674" s="8" t="s">
        <v>19</v>
      </c>
      <c r="D674" s="8" t="s">
        <v>125</v>
      </c>
      <c r="E674" s="8" t="s">
        <v>21</v>
      </c>
      <c r="F674" s="19">
        <v>53</v>
      </c>
      <c r="G674" s="8" t="s">
        <v>149</v>
      </c>
      <c r="H674" s="8" t="s">
        <v>45</v>
      </c>
      <c r="I674" s="8" t="s">
        <v>100</v>
      </c>
      <c r="J674" s="8" t="s">
        <v>25</v>
      </c>
      <c r="K674" s="20">
        <v>3.3</v>
      </c>
      <c r="L674" s="8" t="s">
        <v>26</v>
      </c>
      <c r="M674" s="8" t="s">
        <v>35</v>
      </c>
      <c r="N674" s="8" t="s">
        <v>72</v>
      </c>
      <c r="O674" s="8" t="s">
        <v>26</v>
      </c>
      <c r="P674" s="8" t="s">
        <v>26</v>
      </c>
      <c r="Q674" s="10">
        <v>29</v>
      </c>
      <c r="R674" s="8" t="s">
        <v>35</v>
      </c>
      <c r="S674" s="8" t="s">
        <v>60</v>
      </c>
    </row>
    <row r="675" spans="1:19" x14ac:dyDescent="0.25">
      <c r="A675" s="18">
        <v>674</v>
      </c>
      <c r="B675" s="18">
        <v>35</v>
      </c>
      <c r="C675" s="8" t="s">
        <v>19</v>
      </c>
      <c r="D675" s="8" t="s">
        <v>56</v>
      </c>
      <c r="E675" s="8" t="s">
        <v>21</v>
      </c>
      <c r="F675" s="19">
        <v>66</v>
      </c>
      <c r="G675" s="8" t="s">
        <v>101</v>
      </c>
      <c r="H675" s="8" t="s">
        <v>45</v>
      </c>
      <c r="I675" s="8" t="s">
        <v>126</v>
      </c>
      <c r="J675" s="8" t="s">
        <v>39</v>
      </c>
      <c r="K675" s="20">
        <v>4.2</v>
      </c>
      <c r="L675" s="8" t="s">
        <v>26</v>
      </c>
      <c r="M675" s="8" t="s">
        <v>35</v>
      </c>
      <c r="N675" s="8" t="s">
        <v>40</v>
      </c>
      <c r="O675" s="8" t="s">
        <v>26</v>
      </c>
      <c r="P675" s="8" t="s">
        <v>26</v>
      </c>
      <c r="Q675" s="10">
        <v>27</v>
      </c>
      <c r="R675" s="8" t="s">
        <v>29</v>
      </c>
      <c r="S675" s="8" t="s">
        <v>77</v>
      </c>
    </row>
    <row r="676" spans="1:19" x14ac:dyDescent="0.25">
      <c r="A676" s="18">
        <v>675</v>
      </c>
      <c r="B676" s="18">
        <v>48</v>
      </c>
      <c r="C676" s="8" t="s">
        <v>19</v>
      </c>
      <c r="D676" s="8" t="s">
        <v>106</v>
      </c>
      <c r="E676" s="8" t="s">
        <v>69</v>
      </c>
      <c r="F676" s="19">
        <v>33</v>
      </c>
      <c r="G676" s="8" t="s">
        <v>149</v>
      </c>
      <c r="H676" s="8" t="s">
        <v>92</v>
      </c>
      <c r="I676" s="8" t="s">
        <v>118</v>
      </c>
      <c r="J676" s="8" t="s">
        <v>25</v>
      </c>
      <c r="K676" s="20">
        <v>4.7</v>
      </c>
      <c r="L676" s="8" t="s">
        <v>26</v>
      </c>
      <c r="M676" s="8" t="s">
        <v>29</v>
      </c>
      <c r="N676" s="8" t="s">
        <v>76</v>
      </c>
      <c r="O676" s="8" t="s">
        <v>26</v>
      </c>
      <c r="P676" s="8" t="s">
        <v>26</v>
      </c>
      <c r="Q676" s="10">
        <v>36</v>
      </c>
      <c r="R676" s="8" t="s">
        <v>34</v>
      </c>
      <c r="S676" s="8" t="s">
        <v>50</v>
      </c>
    </row>
    <row r="677" spans="1:19" x14ac:dyDescent="0.25">
      <c r="A677" s="18">
        <v>676</v>
      </c>
      <c r="B677" s="18">
        <v>64</v>
      </c>
      <c r="C677" s="8" t="s">
        <v>19</v>
      </c>
      <c r="D677" s="8" t="s">
        <v>89</v>
      </c>
      <c r="E677" s="8" t="s">
        <v>69</v>
      </c>
      <c r="F677" s="19">
        <v>86</v>
      </c>
      <c r="G677" s="8" t="s">
        <v>74</v>
      </c>
      <c r="H677" s="8" t="s">
        <v>45</v>
      </c>
      <c r="I677" s="8" t="s">
        <v>134</v>
      </c>
      <c r="J677" s="8" t="s">
        <v>39</v>
      </c>
      <c r="K677" s="20">
        <v>2.6</v>
      </c>
      <c r="L677" s="8" t="s">
        <v>26</v>
      </c>
      <c r="M677" s="8" t="s">
        <v>27</v>
      </c>
      <c r="N677" s="8" t="s">
        <v>72</v>
      </c>
      <c r="O677" s="8" t="s">
        <v>26</v>
      </c>
      <c r="P677" s="8" t="s">
        <v>26</v>
      </c>
      <c r="Q677" s="10">
        <v>9</v>
      </c>
      <c r="R677" s="8" t="s">
        <v>35</v>
      </c>
      <c r="S677" s="8" t="s">
        <v>50</v>
      </c>
    </row>
    <row r="678" spans="1:19" x14ac:dyDescent="0.25">
      <c r="A678" s="18">
        <v>677</v>
      </c>
      <c r="B678" s="18">
        <v>28</v>
      </c>
      <c r="C678" s="8" t="s">
        <v>19</v>
      </c>
      <c r="D678" s="8" t="s">
        <v>95</v>
      </c>
      <c r="E678" s="8" t="s">
        <v>21</v>
      </c>
      <c r="F678" s="19">
        <v>60</v>
      </c>
      <c r="G678" s="8" t="s">
        <v>139</v>
      </c>
      <c r="H678" s="8" t="s">
        <v>45</v>
      </c>
      <c r="I678" s="8" t="s">
        <v>100</v>
      </c>
      <c r="J678" s="8" t="s">
        <v>25</v>
      </c>
      <c r="K678" s="20">
        <v>2.9</v>
      </c>
      <c r="L678" s="8" t="s">
        <v>26</v>
      </c>
      <c r="M678" s="8" t="s">
        <v>59</v>
      </c>
      <c r="N678" s="8" t="s">
        <v>72</v>
      </c>
      <c r="O678" s="8" t="s">
        <v>26</v>
      </c>
      <c r="P678" s="8" t="s">
        <v>26</v>
      </c>
      <c r="Q678" s="10">
        <v>38</v>
      </c>
      <c r="R678" s="8" t="s">
        <v>29</v>
      </c>
      <c r="S678" s="8" t="s">
        <v>77</v>
      </c>
    </row>
    <row r="679" spans="1:19" x14ac:dyDescent="0.25">
      <c r="A679" s="18">
        <v>678</v>
      </c>
      <c r="B679" s="18">
        <v>60</v>
      </c>
      <c r="C679" s="8" t="s">
        <v>19</v>
      </c>
      <c r="D679" s="8" t="s">
        <v>125</v>
      </c>
      <c r="E679" s="8" t="s">
        <v>21</v>
      </c>
      <c r="F679" s="19">
        <v>62</v>
      </c>
      <c r="G679" s="8" t="s">
        <v>149</v>
      </c>
      <c r="H679" s="8" t="s">
        <v>38</v>
      </c>
      <c r="I679" s="8" t="s">
        <v>49</v>
      </c>
      <c r="J679" s="8" t="s">
        <v>54</v>
      </c>
      <c r="K679" s="20">
        <v>2.7</v>
      </c>
      <c r="L679" s="8" t="s">
        <v>26</v>
      </c>
      <c r="M679" s="8" t="s">
        <v>46</v>
      </c>
      <c r="N679" s="8" t="s">
        <v>28</v>
      </c>
      <c r="O679" s="8" t="s">
        <v>26</v>
      </c>
      <c r="P679" s="8" t="s">
        <v>26</v>
      </c>
      <c r="Q679" s="10">
        <v>41</v>
      </c>
      <c r="R679" s="8" t="s">
        <v>46</v>
      </c>
      <c r="S679" s="8" t="s">
        <v>50</v>
      </c>
    </row>
    <row r="680" spans="1:19" x14ac:dyDescent="0.25">
      <c r="A680" s="18">
        <v>679</v>
      </c>
      <c r="B680" s="18">
        <v>27</v>
      </c>
      <c r="C680" s="8" t="s">
        <v>19</v>
      </c>
      <c r="D680" s="8" t="s">
        <v>20</v>
      </c>
      <c r="E680" s="8" t="s">
        <v>21</v>
      </c>
      <c r="F680" s="19">
        <v>74</v>
      </c>
      <c r="G680" s="8" t="s">
        <v>32</v>
      </c>
      <c r="H680" s="8" t="s">
        <v>45</v>
      </c>
      <c r="I680" s="8" t="s">
        <v>86</v>
      </c>
      <c r="J680" s="8" t="s">
        <v>58</v>
      </c>
      <c r="K680" s="20">
        <v>3.3</v>
      </c>
      <c r="L680" s="8" t="s">
        <v>26</v>
      </c>
      <c r="M680" s="8" t="s">
        <v>27</v>
      </c>
      <c r="N680" s="8" t="s">
        <v>76</v>
      </c>
      <c r="O680" s="8" t="s">
        <v>26</v>
      </c>
      <c r="P680" s="8" t="s">
        <v>26</v>
      </c>
      <c r="Q680" s="10">
        <v>25</v>
      </c>
      <c r="R680" s="8" t="s">
        <v>59</v>
      </c>
      <c r="S680" s="8" t="s">
        <v>97</v>
      </c>
    </row>
    <row r="681" spans="1:19" x14ac:dyDescent="0.25">
      <c r="A681" s="18">
        <v>680</v>
      </c>
      <c r="B681" s="18">
        <v>56</v>
      </c>
      <c r="C681" s="8" t="s">
        <v>19</v>
      </c>
      <c r="D681" s="8" t="s">
        <v>42</v>
      </c>
      <c r="E681" s="8" t="s">
        <v>43</v>
      </c>
      <c r="F681" s="19">
        <v>95</v>
      </c>
      <c r="G681" s="8" t="s">
        <v>151</v>
      </c>
      <c r="H681" s="8" t="s">
        <v>45</v>
      </c>
      <c r="I681" s="8" t="s">
        <v>49</v>
      </c>
      <c r="J681" s="8" t="s">
        <v>58</v>
      </c>
      <c r="K681" s="20">
        <v>3.4</v>
      </c>
      <c r="L681" s="8" t="s">
        <v>26</v>
      </c>
      <c r="M681" s="8" t="s">
        <v>46</v>
      </c>
      <c r="N681" s="8" t="s">
        <v>28</v>
      </c>
      <c r="O681" s="8" t="s">
        <v>26</v>
      </c>
      <c r="P681" s="8" t="s">
        <v>26</v>
      </c>
      <c r="Q681" s="10">
        <v>37</v>
      </c>
      <c r="R681" s="8" t="s">
        <v>29</v>
      </c>
      <c r="S681" s="8" t="s">
        <v>30</v>
      </c>
    </row>
    <row r="682" spans="1:19" x14ac:dyDescent="0.25">
      <c r="A682" s="18">
        <v>681</v>
      </c>
      <c r="B682" s="18">
        <v>58</v>
      </c>
      <c r="C682" s="8" t="s">
        <v>19</v>
      </c>
      <c r="D682" s="8" t="s">
        <v>51</v>
      </c>
      <c r="E682" s="8" t="s">
        <v>43</v>
      </c>
      <c r="F682" s="19">
        <v>25</v>
      </c>
      <c r="G682" s="8" t="s">
        <v>122</v>
      </c>
      <c r="H682" s="8" t="s">
        <v>45</v>
      </c>
      <c r="I682" s="8" t="s">
        <v>136</v>
      </c>
      <c r="J682" s="8" t="s">
        <v>39</v>
      </c>
      <c r="K682" s="20">
        <v>4.2</v>
      </c>
      <c r="L682" s="8" t="s">
        <v>26</v>
      </c>
      <c r="M682" s="8" t="s">
        <v>29</v>
      </c>
      <c r="N682" s="8" t="s">
        <v>28</v>
      </c>
      <c r="O682" s="8" t="s">
        <v>26</v>
      </c>
      <c r="P682" s="8" t="s">
        <v>26</v>
      </c>
      <c r="Q682" s="10">
        <v>3</v>
      </c>
      <c r="R682" s="8" t="s">
        <v>46</v>
      </c>
      <c r="S682" s="8" t="s">
        <v>50</v>
      </c>
    </row>
    <row r="683" spans="1:19" x14ac:dyDescent="0.25">
      <c r="A683" s="18">
        <v>682</v>
      </c>
      <c r="B683" s="18">
        <v>30</v>
      </c>
      <c r="C683" s="8" t="s">
        <v>19</v>
      </c>
      <c r="D683" s="8" t="s">
        <v>56</v>
      </c>
      <c r="E683" s="8" t="s">
        <v>21</v>
      </c>
      <c r="F683" s="19">
        <v>59</v>
      </c>
      <c r="G683" s="8" t="s">
        <v>62</v>
      </c>
      <c r="H683" s="8" t="s">
        <v>92</v>
      </c>
      <c r="I683" s="8" t="s">
        <v>75</v>
      </c>
      <c r="J683" s="8" t="s">
        <v>25</v>
      </c>
      <c r="K683" s="20">
        <v>3.8</v>
      </c>
      <c r="L683" s="8" t="s">
        <v>26</v>
      </c>
      <c r="M683" s="8" t="s">
        <v>46</v>
      </c>
      <c r="N683" s="8" t="s">
        <v>72</v>
      </c>
      <c r="O683" s="8" t="s">
        <v>26</v>
      </c>
      <c r="P683" s="8" t="s">
        <v>26</v>
      </c>
      <c r="Q683" s="10">
        <v>24</v>
      </c>
      <c r="R683" s="8" t="s">
        <v>27</v>
      </c>
      <c r="S683" s="8" t="s">
        <v>97</v>
      </c>
    </row>
    <row r="684" spans="1:19" x14ac:dyDescent="0.25">
      <c r="A684" s="18">
        <v>683</v>
      </c>
      <c r="B684" s="18">
        <v>23</v>
      </c>
      <c r="C684" s="8" t="s">
        <v>19</v>
      </c>
      <c r="D684" s="8" t="s">
        <v>102</v>
      </c>
      <c r="E684" s="8" t="s">
        <v>65</v>
      </c>
      <c r="F684" s="19">
        <v>29</v>
      </c>
      <c r="G684" s="8" t="s">
        <v>70</v>
      </c>
      <c r="H684" s="8" t="s">
        <v>45</v>
      </c>
      <c r="I684" s="8" t="s">
        <v>110</v>
      </c>
      <c r="J684" s="8" t="s">
        <v>54</v>
      </c>
      <c r="K684" s="20">
        <v>4</v>
      </c>
      <c r="L684" s="8" t="s">
        <v>26</v>
      </c>
      <c r="M684" s="8" t="s">
        <v>59</v>
      </c>
      <c r="N684" s="8" t="s">
        <v>55</v>
      </c>
      <c r="O684" s="8" t="s">
        <v>26</v>
      </c>
      <c r="P684" s="8" t="s">
        <v>26</v>
      </c>
      <c r="Q684" s="10">
        <v>49</v>
      </c>
      <c r="R684" s="8" t="s">
        <v>27</v>
      </c>
      <c r="S684" s="8" t="s">
        <v>77</v>
      </c>
    </row>
    <row r="685" spans="1:19" x14ac:dyDescent="0.25">
      <c r="A685" s="18">
        <v>684</v>
      </c>
      <c r="B685" s="18">
        <v>33</v>
      </c>
      <c r="C685" s="8" t="s">
        <v>19</v>
      </c>
      <c r="D685" s="8" t="s">
        <v>42</v>
      </c>
      <c r="E685" s="8" t="s">
        <v>43</v>
      </c>
      <c r="F685" s="19">
        <v>36</v>
      </c>
      <c r="G685" s="8" t="s">
        <v>151</v>
      </c>
      <c r="H685" s="8" t="s">
        <v>38</v>
      </c>
      <c r="I685" s="8" t="s">
        <v>84</v>
      </c>
      <c r="J685" s="8" t="s">
        <v>25</v>
      </c>
      <c r="K685" s="20">
        <v>2.7</v>
      </c>
      <c r="L685" s="8" t="s">
        <v>26</v>
      </c>
      <c r="M685" s="8" t="s">
        <v>29</v>
      </c>
      <c r="N685" s="8" t="s">
        <v>40</v>
      </c>
      <c r="O685" s="8" t="s">
        <v>26</v>
      </c>
      <c r="P685" s="8" t="s">
        <v>26</v>
      </c>
      <c r="Q685" s="10">
        <v>3</v>
      </c>
      <c r="R685" s="8" t="s">
        <v>34</v>
      </c>
      <c r="S685" s="8" t="s">
        <v>88</v>
      </c>
    </row>
    <row r="686" spans="1:19" x14ac:dyDescent="0.25">
      <c r="A686" s="18">
        <v>685</v>
      </c>
      <c r="B686" s="18">
        <v>63</v>
      </c>
      <c r="C686" s="8" t="s">
        <v>19</v>
      </c>
      <c r="D686" s="8" t="s">
        <v>124</v>
      </c>
      <c r="E686" s="8" t="s">
        <v>69</v>
      </c>
      <c r="F686" s="19">
        <v>82</v>
      </c>
      <c r="G686" s="8" t="s">
        <v>90</v>
      </c>
      <c r="H686" s="8" t="s">
        <v>45</v>
      </c>
      <c r="I686" s="8" t="s">
        <v>134</v>
      </c>
      <c r="J686" s="8" t="s">
        <v>54</v>
      </c>
      <c r="K686" s="20">
        <v>4.7</v>
      </c>
      <c r="L686" s="8" t="s">
        <v>26</v>
      </c>
      <c r="M686" s="8" t="s">
        <v>34</v>
      </c>
      <c r="N686" s="8" t="s">
        <v>28</v>
      </c>
      <c r="O686" s="8" t="s">
        <v>26</v>
      </c>
      <c r="P686" s="8" t="s">
        <v>26</v>
      </c>
      <c r="Q686" s="10">
        <v>42</v>
      </c>
      <c r="R686" s="8" t="s">
        <v>59</v>
      </c>
      <c r="S686" s="8" t="s">
        <v>88</v>
      </c>
    </row>
    <row r="687" spans="1:19" x14ac:dyDescent="0.25">
      <c r="A687" s="18">
        <v>686</v>
      </c>
      <c r="B687" s="18">
        <v>70</v>
      </c>
      <c r="C687" s="8" t="s">
        <v>19</v>
      </c>
      <c r="D687" s="8" t="s">
        <v>20</v>
      </c>
      <c r="E687" s="8" t="s">
        <v>21</v>
      </c>
      <c r="F687" s="19">
        <v>71</v>
      </c>
      <c r="G687" s="8" t="s">
        <v>37</v>
      </c>
      <c r="H687" s="8" t="s">
        <v>92</v>
      </c>
      <c r="I687" s="8" t="s">
        <v>136</v>
      </c>
      <c r="J687" s="8" t="s">
        <v>25</v>
      </c>
      <c r="K687" s="20">
        <v>3.5</v>
      </c>
      <c r="L687" s="8" t="s">
        <v>26</v>
      </c>
      <c r="M687" s="8" t="s">
        <v>27</v>
      </c>
      <c r="N687" s="8" t="s">
        <v>55</v>
      </c>
      <c r="O687" s="8" t="s">
        <v>26</v>
      </c>
      <c r="P687" s="8" t="s">
        <v>26</v>
      </c>
      <c r="Q687" s="10">
        <v>32</v>
      </c>
      <c r="R687" s="8" t="s">
        <v>35</v>
      </c>
      <c r="S687" s="8" t="s">
        <v>30</v>
      </c>
    </row>
    <row r="688" spans="1:19" x14ac:dyDescent="0.25">
      <c r="A688" s="18">
        <v>687</v>
      </c>
      <c r="B688" s="18">
        <v>70</v>
      </c>
      <c r="C688" s="8" t="s">
        <v>19</v>
      </c>
      <c r="D688" s="8" t="s">
        <v>31</v>
      </c>
      <c r="E688" s="8" t="s">
        <v>21</v>
      </c>
      <c r="F688" s="19">
        <v>35</v>
      </c>
      <c r="G688" s="8" t="s">
        <v>116</v>
      </c>
      <c r="H688" s="8" t="s">
        <v>23</v>
      </c>
      <c r="I688" s="8" t="s">
        <v>118</v>
      </c>
      <c r="J688" s="8" t="s">
        <v>58</v>
      </c>
      <c r="K688" s="20">
        <v>3</v>
      </c>
      <c r="L688" s="8" t="s">
        <v>26</v>
      </c>
      <c r="M688" s="8" t="s">
        <v>46</v>
      </c>
      <c r="N688" s="8" t="s">
        <v>72</v>
      </c>
      <c r="O688" s="8" t="s">
        <v>26</v>
      </c>
      <c r="P688" s="8" t="s">
        <v>26</v>
      </c>
      <c r="Q688" s="10">
        <v>33</v>
      </c>
      <c r="R688" s="8" t="s">
        <v>29</v>
      </c>
      <c r="S688" s="8" t="s">
        <v>30</v>
      </c>
    </row>
    <row r="689" spans="1:19" x14ac:dyDescent="0.25">
      <c r="A689" s="18">
        <v>688</v>
      </c>
      <c r="B689" s="18">
        <v>19</v>
      </c>
      <c r="C689" s="8" t="s">
        <v>19</v>
      </c>
      <c r="D689" s="8" t="s">
        <v>143</v>
      </c>
      <c r="E689" s="8" t="s">
        <v>69</v>
      </c>
      <c r="F689" s="19">
        <v>38</v>
      </c>
      <c r="G689" s="8" t="s">
        <v>66</v>
      </c>
      <c r="H689" s="8" t="s">
        <v>92</v>
      </c>
      <c r="I689" s="8" t="s">
        <v>49</v>
      </c>
      <c r="J689" s="8" t="s">
        <v>25</v>
      </c>
      <c r="K689" s="20">
        <v>3.3</v>
      </c>
      <c r="L689" s="8" t="s">
        <v>26</v>
      </c>
      <c r="M689" s="8" t="s">
        <v>35</v>
      </c>
      <c r="N689" s="8" t="s">
        <v>40</v>
      </c>
      <c r="O689" s="8" t="s">
        <v>26</v>
      </c>
      <c r="P689" s="8" t="s">
        <v>26</v>
      </c>
      <c r="Q689" s="10">
        <v>46</v>
      </c>
      <c r="R689" s="8" t="s">
        <v>34</v>
      </c>
      <c r="S689" s="8" t="s">
        <v>60</v>
      </c>
    </row>
    <row r="690" spans="1:19" x14ac:dyDescent="0.25">
      <c r="A690" s="18">
        <v>689</v>
      </c>
      <c r="B690" s="18">
        <v>25</v>
      </c>
      <c r="C690" s="8" t="s">
        <v>19</v>
      </c>
      <c r="D690" s="8" t="s">
        <v>119</v>
      </c>
      <c r="E690" s="8" t="s">
        <v>69</v>
      </c>
      <c r="F690" s="19">
        <v>59</v>
      </c>
      <c r="G690" s="8" t="s">
        <v>151</v>
      </c>
      <c r="H690" s="8" t="s">
        <v>38</v>
      </c>
      <c r="I690" s="8" t="s">
        <v>100</v>
      </c>
      <c r="J690" s="8" t="s">
        <v>54</v>
      </c>
      <c r="K690" s="20">
        <v>4.7</v>
      </c>
      <c r="L690" s="8" t="s">
        <v>26</v>
      </c>
      <c r="M690" s="8" t="s">
        <v>35</v>
      </c>
      <c r="N690" s="8" t="s">
        <v>76</v>
      </c>
      <c r="O690" s="8" t="s">
        <v>26</v>
      </c>
      <c r="P690" s="8" t="s">
        <v>26</v>
      </c>
      <c r="Q690" s="10">
        <v>44</v>
      </c>
      <c r="R690" s="8" t="s">
        <v>29</v>
      </c>
      <c r="S690" s="8" t="s">
        <v>88</v>
      </c>
    </row>
    <row r="691" spans="1:19" x14ac:dyDescent="0.25">
      <c r="A691" s="18">
        <v>690</v>
      </c>
      <c r="B691" s="18">
        <v>19</v>
      </c>
      <c r="C691" s="8" t="s">
        <v>19</v>
      </c>
      <c r="D691" s="8" t="s">
        <v>104</v>
      </c>
      <c r="E691" s="8" t="s">
        <v>21</v>
      </c>
      <c r="F691" s="19">
        <v>91</v>
      </c>
      <c r="G691" s="8" t="s">
        <v>138</v>
      </c>
      <c r="H691" s="8" t="s">
        <v>45</v>
      </c>
      <c r="I691" s="8" t="s">
        <v>121</v>
      </c>
      <c r="J691" s="8" t="s">
        <v>54</v>
      </c>
      <c r="K691" s="20">
        <v>4.7</v>
      </c>
      <c r="L691" s="8" t="s">
        <v>26</v>
      </c>
      <c r="M691" s="8" t="s">
        <v>35</v>
      </c>
      <c r="N691" s="8" t="s">
        <v>28</v>
      </c>
      <c r="O691" s="8" t="s">
        <v>26</v>
      </c>
      <c r="P691" s="8" t="s">
        <v>26</v>
      </c>
      <c r="Q691" s="10">
        <v>35</v>
      </c>
      <c r="R691" s="8" t="s">
        <v>27</v>
      </c>
      <c r="S691" s="8" t="s">
        <v>97</v>
      </c>
    </row>
    <row r="692" spans="1:19" x14ac:dyDescent="0.25">
      <c r="A692" s="18">
        <v>691</v>
      </c>
      <c r="B692" s="18">
        <v>25</v>
      </c>
      <c r="C692" s="8" t="s">
        <v>19</v>
      </c>
      <c r="D692" s="8" t="s">
        <v>61</v>
      </c>
      <c r="E692" s="8" t="s">
        <v>21</v>
      </c>
      <c r="F692" s="19">
        <v>68</v>
      </c>
      <c r="G692" s="8" t="s">
        <v>120</v>
      </c>
      <c r="H692" s="8" t="s">
        <v>92</v>
      </c>
      <c r="I692" s="8" t="s">
        <v>108</v>
      </c>
      <c r="J692" s="8" t="s">
        <v>39</v>
      </c>
      <c r="K692" s="20">
        <v>4.8</v>
      </c>
      <c r="L692" s="8" t="s">
        <v>26</v>
      </c>
      <c r="M692" s="8" t="s">
        <v>34</v>
      </c>
      <c r="N692" s="8" t="s">
        <v>55</v>
      </c>
      <c r="O692" s="8" t="s">
        <v>26</v>
      </c>
      <c r="P692" s="8" t="s">
        <v>26</v>
      </c>
      <c r="Q692" s="10">
        <v>45</v>
      </c>
      <c r="R692" s="8" t="s">
        <v>34</v>
      </c>
      <c r="S692" s="8" t="s">
        <v>41</v>
      </c>
    </row>
    <row r="693" spans="1:19" x14ac:dyDescent="0.25">
      <c r="A693" s="18">
        <v>692</v>
      </c>
      <c r="B693" s="18">
        <v>60</v>
      </c>
      <c r="C693" s="8" t="s">
        <v>19</v>
      </c>
      <c r="D693" s="8" t="s">
        <v>132</v>
      </c>
      <c r="E693" s="8" t="s">
        <v>69</v>
      </c>
      <c r="F693" s="19">
        <v>21</v>
      </c>
      <c r="G693" s="8" t="s">
        <v>37</v>
      </c>
      <c r="H693" s="8" t="s">
        <v>23</v>
      </c>
      <c r="I693" s="8" t="s">
        <v>67</v>
      </c>
      <c r="J693" s="8" t="s">
        <v>54</v>
      </c>
      <c r="K693" s="20">
        <v>2.9</v>
      </c>
      <c r="L693" s="8" t="s">
        <v>26</v>
      </c>
      <c r="M693" s="8" t="s">
        <v>27</v>
      </c>
      <c r="N693" s="8" t="s">
        <v>55</v>
      </c>
      <c r="O693" s="8" t="s">
        <v>26</v>
      </c>
      <c r="P693" s="8" t="s">
        <v>26</v>
      </c>
      <c r="Q693" s="10">
        <v>37</v>
      </c>
      <c r="R693" s="8" t="s">
        <v>46</v>
      </c>
      <c r="S693" s="8" t="s">
        <v>77</v>
      </c>
    </row>
    <row r="694" spans="1:19" x14ac:dyDescent="0.25">
      <c r="A694" s="18">
        <v>693</v>
      </c>
      <c r="B694" s="18">
        <v>35</v>
      </c>
      <c r="C694" s="8" t="s">
        <v>19</v>
      </c>
      <c r="D694" s="8" t="s">
        <v>89</v>
      </c>
      <c r="E694" s="8" t="s">
        <v>69</v>
      </c>
      <c r="F694" s="19">
        <v>95</v>
      </c>
      <c r="G694" s="8" t="s">
        <v>114</v>
      </c>
      <c r="H694" s="8" t="s">
        <v>45</v>
      </c>
      <c r="I694" s="8" t="s">
        <v>109</v>
      </c>
      <c r="J694" s="8" t="s">
        <v>39</v>
      </c>
      <c r="K694" s="20">
        <v>4</v>
      </c>
      <c r="L694" s="8" t="s">
        <v>26</v>
      </c>
      <c r="M694" s="8" t="s">
        <v>29</v>
      </c>
      <c r="N694" s="8" t="s">
        <v>72</v>
      </c>
      <c r="O694" s="8" t="s">
        <v>26</v>
      </c>
      <c r="P694" s="8" t="s">
        <v>26</v>
      </c>
      <c r="Q694" s="10">
        <v>40</v>
      </c>
      <c r="R694" s="8" t="s">
        <v>59</v>
      </c>
      <c r="S694" s="8" t="s">
        <v>97</v>
      </c>
    </row>
    <row r="695" spans="1:19" x14ac:dyDescent="0.25">
      <c r="A695" s="18">
        <v>694</v>
      </c>
      <c r="B695" s="18">
        <v>46</v>
      </c>
      <c r="C695" s="8" t="s">
        <v>19</v>
      </c>
      <c r="D695" s="8" t="s">
        <v>61</v>
      </c>
      <c r="E695" s="8" t="s">
        <v>21</v>
      </c>
      <c r="F695" s="19">
        <v>52</v>
      </c>
      <c r="G695" s="8" t="s">
        <v>129</v>
      </c>
      <c r="H695" s="8" t="s">
        <v>23</v>
      </c>
      <c r="I695" s="8" t="s">
        <v>49</v>
      </c>
      <c r="J695" s="8" t="s">
        <v>39</v>
      </c>
      <c r="K695" s="20">
        <v>3.1</v>
      </c>
      <c r="L695" s="8" t="s">
        <v>26</v>
      </c>
      <c r="M695" s="8" t="s">
        <v>27</v>
      </c>
      <c r="N695" s="8" t="s">
        <v>40</v>
      </c>
      <c r="O695" s="8" t="s">
        <v>26</v>
      </c>
      <c r="P695" s="8" t="s">
        <v>26</v>
      </c>
      <c r="Q695" s="10">
        <v>30</v>
      </c>
      <c r="R695" s="8" t="s">
        <v>35</v>
      </c>
      <c r="S695" s="8" t="s">
        <v>97</v>
      </c>
    </row>
    <row r="696" spans="1:19" x14ac:dyDescent="0.25">
      <c r="A696" s="18">
        <v>695</v>
      </c>
      <c r="B696" s="18">
        <v>41</v>
      </c>
      <c r="C696" s="8" t="s">
        <v>19</v>
      </c>
      <c r="D696" s="8" t="s">
        <v>82</v>
      </c>
      <c r="E696" s="8" t="s">
        <v>21</v>
      </c>
      <c r="F696" s="19">
        <v>21</v>
      </c>
      <c r="G696" s="8" t="s">
        <v>22</v>
      </c>
      <c r="H696" s="8" t="s">
        <v>38</v>
      </c>
      <c r="I696" s="8" t="s">
        <v>63</v>
      </c>
      <c r="J696" s="8" t="s">
        <v>58</v>
      </c>
      <c r="K696" s="20">
        <v>3.5</v>
      </c>
      <c r="L696" s="8" t="s">
        <v>26</v>
      </c>
      <c r="M696" s="8" t="s">
        <v>29</v>
      </c>
      <c r="N696" s="8" t="s">
        <v>72</v>
      </c>
      <c r="O696" s="8" t="s">
        <v>26</v>
      </c>
      <c r="P696" s="8" t="s">
        <v>26</v>
      </c>
      <c r="Q696" s="10">
        <v>38</v>
      </c>
      <c r="R696" s="8" t="s">
        <v>29</v>
      </c>
      <c r="S696" s="8" t="s">
        <v>97</v>
      </c>
    </row>
    <row r="697" spans="1:19" x14ac:dyDescent="0.25">
      <c r="A697" s="18">
        <v>696</v>
      </c>
      <c r="B697" s="18">
        <v>30</v>
      </c>
      <c r="C697" s="8" t="s">
        <v>19</v>
      </c>
      <c r="D697" s="8" t="s">
        <v>61</v>
      </c>
      <c r="E697" s="8" t="s">
        <v>21</v>
      </c>
      <c r="F697" s="19">
        <v>67</v>
      </c>
      <c r="G697" s="8" t="s">
        <v>107</v>
      </c>
      <c r="H697" s="8" t="s">
        <v>92</v>
      </c>
      <c r="I697" s="8" t="s">
        <v>100</v>
      </c>
      <c r="J697" s="8" t="s">
        <v>54</v>
      </c>
      <c r="K697" s="20">
        <v>3.7</v>
      </c>
      <c r="L697" s="8" t="s">
        <v>26</v>
      </c>
      <c r="M697" s="8" t="s">
        <v>34</v>
      </c>
      <c r="N697" s="8" t="s">
        <v>47</v>
      </c>
      <c r="O697" s="8" t="s">
        <v>26</v>
      </c>
      <c r="P697" s="8" t="s">
        <v>26</v>
      </c>
      <c r="Q697" s="10">
        <v>15</v>
      </c>
      <c r="R697" s="8" t="s">
        <v>59</v>
      </c>
      <c r="S697" s="8" t="s">
        <v>97</v>
      </c>
    </row>
    <row r="698" spans="1:19" x14ac:dyDescent="0.25">
      <c r="A698" s="18">
        <v>697</v>
      </c>
      <c r="B698" s="18">
        <v>44</v>
      </c>
      <c r="C698" s="8" t="s">
        <v>19</v>
      </c>
      <c r="D698" s="8" t="s">
        <v>133</v>
      </c>
      <c r="E698" s="8" t="s">
        <v>69</v>
      </c>
      <c r="F698" s="19">
        <v>42</v>
      </c>
      <c r="G698" s="8" t="s">
        <v>140</v>
      </c>
      <c r="H698" s="8" t="s">
        <v>23</v>
      </c>
      <c r="I698" s="8" t="s">
        <v>96</v>
      </c>
      <c r="J698" s="8" t="s">
        <v>58</v>
      </c>
      <c r="K698" s="20">
        <v>2.8</v>
      </c>
      <c r="L698" s="8" t="s">
        <v>26</v>
      </c>
      <c r="M698" s="8" t="s">
        <v>34</v>
      </c>
      <c r="N698" s="8" t="s">
        <v>55</v>
      </c>
      <c r="O698" s="8" t="s">
        <v>26</v>
      </c>
      <c r="P698" s="8" t="s">
        <v>26</v>
      </c>
      <c r="Q698" s="10">
        <v>49</v>
      </c>
      <c r="R698" s="8" t="s">
        <v>35</v>
      </c>
      <c r="S698" s="8" t="s">
        <v>88</v>
      </c>
    </row>
    <row r="699" spans="1:19" x14ac:dyDescent="0.25">
      <c r="A699" s="18">
        <v>698</v>
      </c>
      <c r="B699" s="18">
        <v>61</v>
      </c>
      <c r="C699" s="8" t="s">
        <v>19</v>
      </c>
      <c r="D699" s="8" t="s">
        <v>119</v>
      </c>
      <c r="E699" s="8" t="s">
        <v>69</v>
      </c>
      <c r="F699" s="19">
        <v>63</v>
      </c>
      <c r="G699" s="8" t="s">
        <v>114</v>
      </c>
      <c r="H699" s="8" t="s">
        <v>92</v>
      </c>
      <c r="I699" s="8" t="s">
        <v>110</v>
      </c>
      <c r="J699" s="8" t="s">
        <v>54</v>
      </c>
      <c r="K699" s="20">
        <v>4.5999999999999996</v>
      </c>
      <c r="L699" s="8" t="s">
        <v>26</v>
      </c>
      <c r="M699" s="8" t="s">
        <v>34</v>
      </c>
      <c r="N699" s="8" t="s">
        <v>40</v>
      </c>
      <c r="O699" s="8" t="s">
        <v>26</v>
      </c>
      <c r="P699" s="8" t="s">
        <v>26</v>
      </c>
      <c r="Q699" s="10">
        <v>40</v>
      </c>
      <c r="R699" s="8" t="s">
        <v>59</v>
      </c>
      <c r="S699" s="8" t="s">
        <v>60</v>
      </c>
    </row>
    <row r="700" spans="1:19" x14ac:dyDescent="0.25">
      <c r="A700" s="18">
        <v>699</v>
      </c>
      <c r="B700" s="18">
        <v>55</v>
      </c>
      <c r="C700" s="8" t="s">
        <v>19</v>
      </c>
      <c r="D700" s="8" t="s">
        <v>137</v>
      </c>
      <c r="E700" s="8" t="s">
        <v>43</v>
      </c>
      <c r="F700" s="19">
        <v>41</v>
      </c>
      <c r="G700" s="8" t="s">
        <v>146</v>
      </c>
      <c r="H700" s="8" t="s">
        <v>45</v>
      </c>
      <c r="I700" s="8" t="s">
        <v>134</v>
      </c>
      <c r="J700" s="8" t="s">
        <v>25</v>
      </c>
      <c r="K700" s="20">
        <v>3.8</v>
      </c>
      <c r="L700" s="8" t="s">
        <v>26</v>
      </c>
      <c r="M700" s="8" t="s">
        <v>46</v>
      </c>
      <c r="N700" s="8" t="s">
        <v>55</v>
      </c>
      <c r="O700" s="8" t="s">
        <v>26</v>
      </c>
      <c r="P700" s="8" t="s">
        <v>26</v>
      </c>
      <c r="Q700" s="10">
        <v>40</v>
      </c>
      <c r="R700" s="8" t="s">
        <v>59</v>
      </c>
      <c r="S700" s="8" t="s">
        <v>41</v>
      </c>
    </row>
    <row r="701" spans="1:19" x14ac:dyDescent="0.25">
      <c r="A701" s="18">
        <v>700</v>
      </c>
      <c r="B701" s="18">
        <v>50</v>
      </c>
      <c r="C701" s="8" t="s">
        <v>19</v>
      </c>
      <c r="D701" s="8" t="s">
        <v>68</v>
      </c>
      <c r="E701" s="8" t="s">
        <v>69</v>
      </c>
      <c r="F701" s="19">
        <v>46</v>
      </c>
      <c r="G701" s="8" t="s">
        <v>139</v>
      </c>
      <c r="H701" s="8" t="s">
        <v>45</v>
      </c>
      <c r="I701" s="8" t="s">
        <v>63</v>
      </c>
      <c r="J701" s="8" t="s">
        <v>58</v>
      </c>
      <c r="K701" s="20">
        <v>2.6</v>
      </c>
      <c r="L701" s="8" t="s">
        <v>26</v>
      </c>
      <c r="M701" s="8" t="s">
        <v>34</v>
      </c>
      <c r="N701" s="8" t="s">
        <v>72</v>
      </c>
      <c r="O701" s="8" t="s">
        <v>26</v>
      </c>
      <c r="P701" s="8" t="s">
        <v>26</v>
      </c>
      <c r="Q701" s="10">
        <v>5</v>
      </c>
      <c r="R701" s="8" t="s">
        <v>46</v>
      </c>
      <c r="S701" s="8" t="s">
        <v>41</v>
      </c>
    </row>
    <row r="702" spans="1:19" x14ac:dyDescent="0.25">
      <c r="A702" s="18">
        <v>701</v>
      </c>
      <c r="B702" s="18">
        <v>57</v>
      </c>
      <c r="C702" s="8" t="s">
        <v>19</v>
      </c>
      <c r="D702" s="8" t="s">
        <v>95</v>
      </c>
      <c r="E702" s="8" t="s">
        <v>21</v>
      </c>
      <c r="F702" s="19">
        <v>79</v>
      </c>
      <c r="G702" s="8" t="s">
        <v>150</v>
      </c>
      <c r="H702" s="8" t="s">
        <v>23</v>
      </c>
      <c r="I702" s="8" t="s">
        <v>79</v>
      </c>
      <c r="J702" s="8" t="s">
        <v>25</v>
      </c>
      <c r="K702" s="20">
        <v>4.0999999999999996</v>
      </c>
      <c r="L702" s="8" t="s">
        <v>26</v>
      </c>
      <c r="M702" s="8" t="s">
        <v>29</v>
      </c>
      <c r="N702" s="8" t="s">
        <v>55</v>
      </c>
      <c r="O702" s="8" t="s">
        <v>26</v>
      </c>
      <c r="P702" s="8" t="s">
        <v>26</v>
      </c>
      <c r="Q702" s="10">
        <v>5</v>
      </c>
      <c r="R702" s="8" t="s">
        <v>46</v>
      </c>
      <c r="S702" s="8" t="s">
        <v>88</v>
      </c>
    </row>
    <row r="703" spans="1:19" x14ac:dyDescent="0.25">
      <c r="A703" s="18">
        <v>702</v>
      </c>
      <c r="B703" s="18">
        <v>51</v>
      </c>
      <c r="C703" s="8" t="s">
        <v>19</v>
      </c>
      <c r="D703" s="8" t="s">
        <v>137</v>
      </c>
      <c r="E703" s="8" t="s">
        <v>43</v>
      </c>
      <c r="F703" s="19">
        <v>90</v>
      </c>
      <c r="G703" s="8" t="s">
        <v>135</v>
      </c>
      <c r="H703" s="8" t="s">
        <v>23</v>
      </c>
      <c r="I703" s="8" t="s">
        <v>108</v>
      </c>
      <c r="J703" s="8" t="s">
        <v>58</v>
      </c>
      <c r="K703" s="20">
        <v>3.3</v>
      </c>
      <c r="L703" s="8" t="s">
        <v>26</v>
      </c>
      <c r="M703" s="8" t="s">
        <v>35</v>
      </c>
      <c r="N703" s="8" t="s">
        <v>47</v>
      </c>
      <c r="O703" s="8" t="s">
        <v>26</v>
      </c>
      <c r="P703" s="8" t="s">
        <v>26</v>
      </c>
      <c r="Q703" s="10">
        <v>5</v>
      </c>
      <c r="R703" s="8" t="s">
        <v>59</v>
      </c>
      <c r="S703" s="8" t="s">
        <v>97</v>
      </c>
    </row>
    <row r="704" spans="1:19" x14ac:dyDescent="0.25">
      <c r="A704" s="18">
        <v>703</v>
      </c>
      <c r="B704" s="18">
        <v>18</v>
      </c>
      <c r="C704" s="8" t="s">
        <v>19</v>
      </c>
      <c r="D704" s="8" t="s">
        <v>56</v>
      </c>
      <c r="E704" s="8" t="s">
        <v>21</v>
      </c>
      <c r="F704" s="19">
        <v>71</v>
      </c>
      <c r="G704" s="8" t="s">
        <v>57</v>
      </c>
      <c r="H704" s="8" t="s">
        <v>45</v>
      </c>
      <c r="I704" s="8" t="s">
        <v>53</v>
      </c>
      <c r="J704" s="8" t="s">
        <v>25</v>
      </c>
      <c r="K704" s="20">
        <v>3.4</v>
      </c>
      <c r="L704" s="8" t="s">
        <v>26</v>
      </c>
      <c r="M704" s="8" t="s">
        <v>34</v>
      </c>
      <c r="N704" s="8" t="s">
        <v>76</v>
      </c>
      <c r="O704" s="8" t="s">
        <v>26</v>
      </c>
      <c r="P704" s="8" t="s">
        <v>26</v>
      </c>
      <c r="Q704" s="10">
        <v>1</v>
      </c>
      <c r="R704" s="8" t="s">
        <v>35</v>
      </c>
      <c r="S704" s="8" t="s">
        <v>41</v>
      </c>
    </row>
    <row r="705" spans="1:19" x14ac:dyDescent="0.25">
      <c r="A705" s="18">
        <v>704</v>
      </c>
      <c r="B705" s="18">
        <v>63</v>
      </c>
      <c r="C705" s="8" t="s">
        <v>19</v>
      </c>
      <c r="D705" s="8" t="s">
        <v>82</v>
      </c>
      <c r="E705" s="8" t="s">
        <v>21</v>
      </c>
      <c r="F705" s="19">
        <v>87</v>
      </c>
      <c r="G705" s="8" t="s">
        <v>139</v>
      </c>
      <c r="H705" s="8" t="s">
        <v>23</v>
      </c>
      <c r="I705" s="8" t="s">
        <v>71</v>
      </c>
      <c r="J705" s="8" t="s">
        <v>54</v>
      </c>
      <c r="K705" s="20">
        <v>3</v>
      </c>
      <c r="L705" s="8" t="s">
        <v>26</v>
      </c>
      <c r="M705" s="8" t="s">
        <v>59</v>
      </c>
      <c r="N705" s="8" t="s">
        <v>55</v>
      </c>
      <c r="O705" s="8" t="s">
        <v>26</v>
      </c>
      <c r="P705" s="8" t="s">
        <v>26</v>
      </c>
      <c r="Q705" s="10">
        <v>21</v>
      </c>
      <c r="R705" s="8" t="s">
        <v>29</v>
      </c>
      <c r="S705" s="8" t="s">
        <v>41</v>
      </c>
    </row>
    <row r="706" spans="1:19" x14ac:dyDescent="0.25">
      <c r="A706" s="18">
        <v>705</v>
      </c>
      <c r="B706" s="18">
        <v>34</v>
      </c>
      <c r="C706" s="8" t="s">
        <v>19</v>
      </c>
      <c r="D706" s="8" t="s">
        <v>104</v>
      </c>
      <c r="E706" s="8" t="s">
        <v>21</v>
      </c>
      <c r="F706" s="19">
        <v>66</v>
      </c>
      <c r="G706" s="8" t="s">
        <v>135</v>
      </c>
      <c r="H706" s="8" t="s">
        <v>38</v>
      </c>
      <c r="I706" s="8" t="s">
        <v>94</v>
      </c>
      <c r="J706" s="8" t="s">
        <v>39</v>
      </c>
      <c r="K706" s="20">
        <v>3.2</v>
      </c>
      <c r="L706" s="8" t="s">
        <v>26</v>
      </c>
      <c r="M706" s="8" t="s">
        <v>29</v>
      </c>
      <c r="N706" s="8" t="s">
        <v>28</v>
      </c>
      <c r="O706" s="8" t="s">
        <v>26</v>
      </c>
      <c r="P706" s="8" t="s">
        <v>26</v>
      </c>
      <c r="Q706" s="10">
        <v>18</v>
      </c>
      <c r="R706" s="8" t="s">
        <v>46</v>
      </c>
      <c r="S706" s="8" t="s">
        <v>50</v>
      </c>
    </row>
    <row r="707" spans="1:19" x14ac:dyDescent="0.25">
      <c r="A707" s="18">
        <v>706</v>
      </c>
      <c r="B707" s="18">
        <v>25</v>
      </c>
      <c r="C707" s="8" t="s">
        <v>19</v>
      </c>
      <c r="D707" s="8" t="s">
        <v>95</v>
      </c>
      <c r="E707" s="8" t="s">
        <v>21</v>
      </c>
      <c r="F707" s="19">
        <v>90</v>
      </c>
      <c r="G707" s="8" t="s">
        <v>74</v>
      </c>
      <c r="H707" s="8" t="s">
        <v>92</v>
      </c>
      <c r="I707" s="8" t="s">
        <v>126</v>
      </c>
      <c r="J707" s="8" t="s">
        <v>54</v>
      </c>
      <c r="K707" s="20">
        <v>4.5</v>
      </c>
      <c r="L707" s="8" t="s">
        <v>26</v>
      </c>
      <c r="M707" s="8" t="s">
        <v>46</v>
      </c>
      <c r="N707" s="8" t="s">
        <v>40</v>
      </c>
      <c r="O707" s="8" t="s">
        <v>26</v>
      </c>
      <c r="P707" s="8" t="s">
        <v>26</v>
      </c>
      <c r="Q707" s="10">
        <v>49</v>
      </c>
      <c r="R707" s="8" t="s">
        <v>35</v>
      </c>
      <c r="S707" s="8" t="s">
        <v>60</v>
      </c>
    </row>
    <row r="708" spans="1:19" x14ac:dyDescent="0.25">
      <c r="A708" s="18">
        <v>707</v>
      </c>
      <c r="B708" s="18">
        <v>46</v>
      </c>
      <c r="C708" s="8" t="s">
        <v>19</v>
      </c>
      <c r="D708" s="8" t="s">
        <v>36</v>
      </c>
      <c r="E708" s="8" t="s">
        <v>21</v>
      </c>
      <c r="F708" s="19">
        <v>47</v>
      </c>
      <c r="G708" s="8" t="s">
        <v>146</v>
      </c>
      <c r="H708" s="8" t="s">
        <v>23</v>
      </c>
      <c r="I708" s="8" t="s">
        <v>49</v>
      </c>
      <c r="J708" s="8" t="s">
        <v>54</v>
      </c>
      <c r="K708" s="20">
        <v>4.8</v>
      </c>
      <c r="L708" s="8" t="s">
        <v>26</v>
      </c>
      <c r="M708" s="8" t="s">
        <v>29</v>
      </c>
      <c r="N708" s="8" t="s">
        <v>28</v>
      </c>
      <c r="O708" s="8" t="s">
        <v>26</v>
      </c>
      <c r="P708" s="8" t="s">
        <v>26</v>
      </c>
      <c r="Q708" s="10">
        <v>27</v>
      </c>
      <c r="R708" s="8" t="s">
        <v>59</v>
      </c>
      <c r="S708" s="8" t="s">
        <v>41</v>
      </c>
    </row>
    <row r="709" spans="1:19" x14ac:dyDescent="0.25">
      <c r="A709" s="18">
        <v>708</v>
      </c>
      <c r="B709" s="18">
        <v>59</v>
      </c>
      <c r="C709" s="8" t="s">
        <v>19</v>
      </c>
      <c r="D709" s="8" t="s">
        <v>56</v>
      </c>
      <c r="E709" s="8" t="s">
        <v>21</v>
      </c>
      <c r="F709" s="19">
        <v>38</v>
      </c>
      <c r="G709" s="8" t="s">
        <v>62</v>
      </c>
      <c r="H709" s="8" t="s">
        <v>23</v>
      </c>
      <c r="I709" s="8" t="s">
        <v>75</v>
      </c>
      <c r="J709" s="8" t="s">
        <v>39</v>
      </c>
      <c r="K709" s="20">
        <v>3.7</v>
      </c>
      <c r="L709" s="8" t="s">
        <v>26</v>
      </c>
      <c r="M709" s="8" t="s">
        <v>59</v>
      </c>
      <c r="N709" s="8" t="s">
        <v>47</v>
      </c>
      <c r="O709" s="8" t="s">
        <v>26</v>
      </c>
      <c r="P709" s="8" t="s">
        <v>26</v>
      </c>
      <c r="Q709" s="10">
        <v>21</v>
      </c>
      <c r="R709" s="8" t="s">
        <v>29</v>
      </c>
      <c r="S709" s="8" t="s">
        <v>50</v>
      </c>
    </row>
    <row r="710" spans="1:19" x14ac:dyDescent="0.25">
      <c r="A710" s="18">
        <v>709</v>
      </c>
      <c r="B710" s="18">
        <v>37</v>
      </c>
      <c r="C710" s="8" t="s">
        <v>19</v>
      </c>
      <c r="D710" s="8" t="s">
        <v>132</v>
      </c>
      <c r="E710" s="8" t="s">
        <v>69</v>
      </c>
      <c r="F710" s="19">
        <v>50</v>
      </c>
      <c r="G710" s="8" t="s">
        <v>22</v>
      </c>
      <c r="H710" s="8" t="s">
        <v>23</v>
      </c>
      <c r="I710" s="8" t="s">
        <v>118</v>
      </c>
      <c r="J710" s="8" t="s">
        <v>54</v>
      </c>
      <c r="K710" s="20">
        <v>3.4</v>
      </c>
      <c r="L710" s="8" t="s">
        <v>26</v>
      </c>
      <c r="M710" s="8" t="s">
        <v>35</v>
      </c>
      <c r="N710" s="8" t="s">
        <v>76</v>
      </c>
      <c r="O710" s="8" t="s">
        <v>26</v>
      </c>
      <c r="P710" s="8" t="s">
        <v>26</v>
      </c>
      <c r="Q710" s="10">
        <v>19</v>
      </c>
      <c r="R710" s="8" t="s">
        <v>35</v>
      </c>
      <c r="S710" s="8" t="s">
        <v>30</v>
      </c>
    </row>
    <row r="711" spans="1:19" x14ac:dyDescent="0.25">
      <c r="A711" s="18">
        <v>710</v>
      </c>
      <c r="B711" s="18">
        <v>49</v>
      </c>
      <c r="C711" s="8" t="s">
        <v>19</v>
      </c>
      <c r="D711" s="8" t="s">
        <v>102</v>
      </c>
      <c r="E711" s="8" t="s">
        <v>65</v>
      </c>
      <c r="F711" s="19">
        <v>79</v>
      </c>
      <c r="G711" s="8" t="s">
        <v>37</v>
      </c>
      <c r="H711" s="8" t="s">
        <v>23</v>
      </c>
      <c r="I711" s="8" t="s">
        <v>63</v>
      </c>
      <c r="J711" s="8" t="s">
        <v>54</v>
      </c>
      <c r="K711" s="20">
        <v>4.5999999999999996</v>
      </c>
      <c r="L711" s="8" t="s">
        <v>26</v>
      </c>
      <c r="M711" s="8" t="s">
        <v>59</v>
      </c>
      <c r="N711" s="8" t="s">
        <v>55</v>
      </c>
      <c r="O711" s="8" t="s">
        <v>26</v>
      </c>
      <c r="P711" s="8" t="s">
        <v>26</v>
      </c>
      <c r="Q711" s="10">
        <v>23</v>
      </c>
      <c r="R711" s="8" t="s">
        <v>59</v>
      </c>
      <c r="S711" s="8" t="s">
        <v>88</v>
      </c>
    </row>
    <row r="712" spans="1:19" x14ac:dyDescent="0.25">
      <c r="A712" s="18">
        <v>711</v>
      </c>
      <c r="B712" s="18">
        <v>22</v>
      </c>
      <c r="C712" s="8" t="s">
        <v>19</v>
      </c>
      <c r="D712" s="8" t="s">
        <v>119</v>
      </c>
      <c r="E712" s="8" t="s">
        <v>69</v>
      </c>
      <c r="F712" s="19">
        <v>91</v>
      </c>
      <c r="G712" s="8" t="s">
        <v>141</v>
      </c>
      <c r="H712" s="8" t="s">
        <v>23</v>
      </c>
      <c r="I712" s="8" t="s">
        <v>49</v>
      </c>
      <c r="J712" s="8" t="s">
        <v>39</v>
      </c>
      <c r="K712" s="20">
        <v>4.0999999999999996</v>
      </c>
      <c r="L712" s="8" t="s">
        <v>26</v>
      </c>
      <c r="M712" s="8" t="s">
        <v>34</v>
      </c>
      <c r="N712" s="8" t="s">
        <v>55</v>
      </c>
      <c r="O712" s="8" t="s">
        <v>26</v>
      </c>
      <c r="P712" s="8" t="s">
        <v>26</v>
      </c>
      <c r="Q712" s="10">
        <v>26</v>
      </c>
      <c r="R712" s="8" t="s">
        <v>46</v>
      </c>
      <c r="S712" s="8" t="s">
        <v>30</v>
      </c>
    </row>
    <row r="713" spans="1:19" x14ac:dyDescent="0.25">
      <c r="A713" s="18">
        <v>712</v>
      </c>
      <c r="B713" s="18">
        <v>64</v>
      </c>
      <c r="C713" s="8" t="s">
        <v>19</v>
      </c>
      <c r="D713" s="8" t="s">
        <v>137</v>
      </c>
      <c r="E713" s="8" t="s">
        <v>43</v>
      </c>
      <c r="F713" s="19">
        <v>60</v>
      </c>
      <c r="G713" s="8" t="s">
        <v>83</v>
      </c>
      <c r="H713" s="8" t="s">
        <v>45</v>
      </c>
      <c r="I713" s="8" t="s">
        <v>33</v>
      </c>
      <c r="J713" s="8" t="s">
        <v>39</v>
      </c>
      <c r="K713" s="20">
        <v>3.5</v>
      </c>
      <c r="L713" s="8" t="s">
        <v>26</v>
      </c>
      <c r="M713" s="8" t="s">
        <v>46</v>
      </c>
      <c r="N713" s="8" t="s">
        <v>72</v>
      </c>
      <c r="O713" s="8" t="s">
        <v>26</v>
      </c>
      <c r="P713" s="8" t="s">
        <v>26</v>
      </c>
      <c r="Q713" s="10">
        <v>13</v>
      </c>
      <c r="R713" s="8" t="s">
        <v>34</v>
      </c>
      <c r="S713" s="8" t="s">
        <v>77</v>
      </c>
    </row>
    <row r="714" spans="1:19" x14ac:dyDescent="0.25">
      <c r="A714" s="18">
        <v>713</v>
      </c>
      <c r="B714" s="18">
        <v>42</v>
      </c>
      <c r="C714" s="8" t="s">
        <v>19</v>
      </c>
      <c r="D714" s="8" t="s">
        <v>20</v>
      </c>
      <c r="E714" s="8" t="s">
        <v>21</v>
      </c>
      <c r="F714" s="19">
        <v>81</v>
      </c>
      <c r="G714" s="8" t="s">
        <v>83</v>
      </c>
      <c r="H714" s="8" t="s">
        <v>92</v>
      </c>
      <c r="I714" s="8" t="s">
        <v>94</v>
      </c>
      <c r="J714" s="8" t="s">
        <v>54</v>
      </c>
      <c r="K714" s="20">
        <v>3.8</v>
      </c>
      <c r="L714" s="8" t="s">
        <v>26</v>
      </c>
      <c r="M714" s="8" t="s">
        <v>27</v>
      </c>
      <c r="N714" s="8" t="s">
        <v>47</v>
      </c>
      <c r="O714" s="8" t="s">
        <v>26</v>
      </c>
      <c r="P714" s="8" t="s">
        <v>26</v>
      </c>
      <c r="Q714" s="10">
        <v>36</v>
      </c>
      <c r="R714" s="8" t="s">
        <v>34</v>
      </c>
      <c r="S714" s="8" t="s">
        <v>60</v>
      </c>
    </row>
    <row r="715" spans="1:19" x14ac:dyDescent="0.25">
      <c r="A715" s="18">
        <v>714</v>
      </c>
      <c r="B715" s="18">
        <v>37</v>
      </c>
      <c r="C715" s="8" t="s">
        <v>19</v>
      </c>
      <c r="D715" s="8" t="s">
        <v>104</v>
      </c>
      <c r="E715" s="8" t="s">
        <v>21</v>
      </c>
      <c r="F715" s="19">
        <v>90</v>
      </c>
      <c r="G715" s="8" t="s">
        <v>48</v>
      </c>
      <c r="H715" s="8" t="s">
        <v>45</v>
      </c>
      <c r="I715" s="8" t="s">
        <v>93</v>
      </c>
      <c r="J715" s="8" t="s">
        <v>54</v>
      </c>
      <c r="K715" s="20">
        <v>2.6</v>
      </c>
      <c r="L715" s="8" t="s">
        <v>26</v>
      </c>
      <c r="M715" s="8" t="s">
        <v>34</v>
      </c>
      <c r="N715" s="8" t="s">
        <v>28</v>
      </c>
      <c r="O715" s="8" t="s">
        <v>26</v>
      </c>
      <c r="P715" s="8" t="s">
        <v>26</v>
      </c>
      <c r="Q715" s="10">
        <v>39</v>
      </c>
      <c r="R715" s="8" t="s">
        <v>34</v>
      </c>
      <c r="S715" s="8" t="s">
        <v>77</v>
      </c>
    </row>
    <row r="716" spans="1:19" x14ac:dyDescent="0.25">
      <c r="A716" s="18">
        <v>715</v>
      </c>
      <c r="B716" s="18">
        <v>26</v>
      </c>
      <c r="C716" s="8" t="s">
        <v>19</v>
      </c>
      <c r="D716" s="8" t="s">
        <v>102</v>
      </c>
      <c r="E716" s="8" t="s">
        <v>65</v>
      </c>
      <c r="F716" s="19">
        <v>70</v>
      </c>
      <c r="G716" s="8" t="s">
        <v>147</v>
      </c>
      <c r="H716" s="8" t="s">
        <v>45</v>
      </c>
      <c r="I716" s="8" t="s">
        <v>136</v>
      </c>
      <c r="J716" s="8" t="s">
        <v>58</v>
      </c>
      <c r="K716" s="20">
        <v>4.4000000000000004</v>
      </c>
      <c r="L716" s="8" t="s">
        <v>26</v>
      </c>
      <c r="M716" s="8" t="s">
        <v>29</v>
      </c>
      <c r="N716" s="8" t="s">
        <v>76</v>
      </c>
      <c r="O716" s="8" t="s">
        <v>26</v>
      </c>
      <c r="P716" s="8" t="s">
        <v>26</v>
      </c>
      <c r="Q716" s="10">
        <v>40</v>
      </c>
      <c r="R716" s="8" t="s">
        <v>59</v>
      </c>
      <c r="S716" s="8" t="s">
        <v>30</v>
      </c>
    </row>
    <row r="717" spans="1:19" x14ac:dyDescent="0.25">
      <c r="A717" s="18">
        <v>716</v>
      </c>
      <c r="B717" s="18">
        <v>33</v>
      </c>
      <c r="C717" s="8" t="s">
        <v>19</v>
      </c>
      <c r="D717" s="8" t="s">
        <v>36</v>
      </c>
      <c r="E717" s="8" t="s">
        <v>21</v>
      </c>
      <c r="F717" s="19">
        <v>63</v>
      </c>
      <c r="G717" s="8" t="s">
        <v>80</v>
      </c>
      <c r="H717" s="8" t="s">
        <v>23</v>
      </c>
      <c r="I717" s="8" t="s">
        <v>96</v>
      </c>
      <c r="J717" s="8" t="s">
        <v>39</v>
      </c>
      <c r="K717" s="20">
        <v>2.6</v>
      </c>
      <c r="L717" s="8" t="s">
        <v>26</v>
      </c>
      <c r="M717" s="8" t="s">
        <v>29</v>
      </c>
      <c r="N717" s="8" t="s">
        <v>28</v>
      </c>
      <c r="O717" s="8" t="s">
        <v>26</v>
      </c>
      <c r="P717" s="8" t="s">
        <v>26</v>
      </c>
      <c r="Q717" s="10">
        <v>37</v>
      </c>
      <c r="R717" s="8" t="s">
        <v>59</v>
      </c>
      <c r="S717" s="8" t="s">
        <v>60</v>
      </c>
    </row>
    <row r="718" spans="1:19" x14ac:dyDescent="0.25">
      <c r="A718" s="18">
        <v>717</v>
      </c>
      <c r="B718" s="18">
        <v>30</v>
      </c>
      <c r="C718" s="8" t="s">
        <v>19</v>
      </c>
      <c r="D718" s="8" t="s">
        <v>106</v>
      </c>
      <c r="E718" s="8" t="s">
        <v>69</v>
      </c>
      <c r="F718" s="19">
        <v>29</v>
      </c>
      <c r="G718" s="8" t="s">
        <v>70</v>
      </c>
      <c r="H718" s="8" t="s">
        <v>45</v>
      </c>
      <c r="I718" s="8" t="s">
        <v>79</v>
      </c>
      <c r="J718" s="8" t="s">
        <v>39</v>
      </c>
      <c r="K718" s="20">
        <v>3.6</v>
      </c>
      <c r="L718" s="8" t="s">
        <v>26</v>
      </c>
      <c r="M718" s="8" t="s">
        <v>46</v>
      </c>
      <c r="N718" s="8" t="s">
        <v>28</v>
      </c>
      <c r="O718" s="8" t="s">
        <v>26</v>
      </c>
      <c r="P718" s="8" t="s">
        <v>26</v>
      </c>
      <c r="Q718" s="10">
        <v>9</v>
      </c>
      <c r="R718" s="8" t="s">
        <v>29</v>
      </c>
      <c r="S718" s="8" t="s">
        <v>77</v>
      </c>
    </row>
    <row r="719" spans="1:19" x14ac:dyDescent="0.25">
      <c r="A719" s="18">
        <v>718</v>
      </c>
      <c r="B719" s="18">
        <v>21</v>
      </c>
      <c r="C719" s="8" t="s">
        <v>19</v>
      </c>
      <c r="D719" s="8" t="s">
        <v>125</v>
      </c>
      <c r="E719" s="8" t="s">
        <v>21</v>
      </c>
      <c r="F719" s="19">
        <v>90</v>
      </c>
      <c r="G719" s="8" t="s">
        <v>120</v>
      </c>
      <c r="H719" s="8" t="s">
        <v>23</v>
      </c>
      <c r="I719" s="8" t="s">
        <v>96</v>
      </c>
      <c r="J719" s="8" t="s">
        <v>39</v>
      </c>
      <c r="K719" s="20">
        <v>4.2</v>
      </c>
      <c r="L719" s="8" t="s">
        <v>26</v>
      </c>
      <c r="M719" s="8" t="s">
        <v>59</v>
      </c>
      <c r="N719" s="8" t="s">
        <v>28</v>
      </c>
      <c r="O719" s="8" t="s">
        <v>26</v>
      </c>
      <c r="P719" s="8" t="s">
        <v>26</v>
      </c>
      <c r="Q719" s="10">
        <v>7</v>
      </c>
      <c r="R719" s="8" t="s">
        <v>29</v>
      </c>
      <c r="S719" s="8" t="s">
        <v>97</v>
      </c>
    </row>
    <row r="720" spans="1:19" x14ac:dyDescent="0.25">
      <c r="A720" s="18">
        <v>719</v>
      </c>
      <c r="B720" s="18">
        <v>22</v>
      </c>
      <c r="C720" s="8" t="s">
        <v>19</v>
      </c>
      <c r="D720" s="8" t="s">
        <v>56</v>
      </c>
      <c r="E720" s="8" t="s">
        <v>21</v>
      </c>
      <c r="F720" s="19">
        <v>22</v>
      </c>
      <c r="G720" s="8" t="s">
        <v>103</v>
      </c>
      <c r="H720" s="8" t="s">
        <v>45</v>
      </c>
      <c r="I720" s="8" t="s">
        <v>100</v>
      </c>
      <c r="J720" s="8" t="s">
        <v>54</v>
      </c>
      <c r="K720" s="20">
        <v>4.5999999999999996</v>
      </c>
      <c r="L720" s="8" t="s">
        <v>26</v>
      </c>
      <c r="M720" s="8" t="s">
        <v>34</v>
      </c>
      <c r="N720" s="8" t="s">
        <v>55</v>
      </c>
      <c r="O720" s="8" t="s">
        <v>26</v>
      </c>
      <c r="P720" s="8" t="s">
        <v>26</v>
      </c>
      <c r="Q720" s="10">
        <v>25</v>
      </c>
      <c r="R720" s="8" t="s">
        <v>34</v>
      </c>
      <c r="S720" s="8" t="s">
        <v>50</v>
      </c>
    </row>
    <row r="721" spans="1:19" x14ac:dyDescent="0.25">
      <c r="A721" s="18">
        <v>720</v>
      </c>
      <c r="B721" s="18">
        <v>63</v>
      </c>
      <c r="C721" s="8" t="s">
        <v>19</v>
      </c>
      <c r="D721" s="8" t="s">
        <v>61</v>
      </c>
      <c r="E721" s="8" t="s">
        <v>21</v>
      </c>
      <c r="F721" s="19">
        <v>22</v>
      </c>
      <c r="G721" s="8" t="s">
        <v>91</v>
      </c>
      <c r="H721" s="8" t="s">
        <v>23</v>
      </c>
      <c r="I721" s="8" t="s">
        <v>49</v>
      </c>
      <c r="J721" s="8" t="s">
        <v>54</v>
      </c>
      <c r="K721" s="20">
        <v>3.3</v>
      </c>
      <c r="L721" s="8" t="s">
        <v>26</v>
      </c>
      <c r="M721" s="8" t="s">
        <v>29</v>
      </c>
      <c r="N721" s="8" t="s">
        <v>47</v>
      </c>
      <c r="O721" s="8" t="s">
        <v>26</v>
      </c>
      <c r="P721" s="8" t="s">
        <v>26</v>
      </c>
      <c r="Q721" s="10">
        <v>42</v>
      </c>
      <c r="R721" s="8" t="s">
        <v>29</v>
      </c>
      <c r="S721" s="8" t="s">
        <v>77</v>
      </c>
    </row>
    <row r="722" spans="1:19" x14ac:dyDescent="0.25">
      <c r="A722" s="18">
        <v>721</v>
      </c>
      <c r="B722" s="18">
        <v>33</v>
      </c>
      <c r="C722" s="8" t="s">
        <v>19</v>
      </c>
      <c r="D722" s="8" t="s">
        <v>106</v>
      </c>
      <c r="E722" s="8" t="s">
        <v>69</v>
      </c>
      <c r="F722" s="19">
        <v>62</v>
      </c>
      <c r="G722" s="8" t="s">
        <v>130</v>
      </c>
      <c r="H722" s="8" t="s">
        <v>23</v>
      </c>
      <c r="I722" s="8" t="s">
        <v>121</v>
      </c>
      <c r="J722" s="8" t="s">
        <v>58</v>
      </c>
      <c r="K722" s="20">
        <v>3.4</v>
      </c>
      <c r="L722" s="8" t="s">
        <v>26</v>
      </c>
      <c r="M722" s="8" t="s">
        <v>34</v>
      </c>
      <c r="N722" s="8" t="s">
        <v>40</v>
      </c>
      <c r="O722" s="8" t="s">
        <v>26</v>
      </c>
      <c r="P722" s="8" t="s">
        <v>26</v>
      </c>
      <c r="Q722" s="10">
        <v>19</v>
      </c>
      <c r="R722" s="8" t="s">
        <v>59</v>
      </c>
      <c r="S722" s="8" t="s">
        <v>41</v>
      </c>
    </row>
    <row r="723" spans="1:19" x14ac:dyDescent="0.25">
      <c r="A723" s="18">
        <v>722</v>
      </c>
      <c r="B723" s="18">
        <v>43</v>
      </c>
      <c r="C723" s="8" t="s">
        <v>19</v>
      </c>
      <c r="D723" s="8" t="s">
        <v>20</v>
      </c>
      <c r="E723" s="8" t="s">
        <v>21</v>
      </c>
      <c r="F723" s="19">
        <v>57</v>
      </c>
      <c r="G723" s="8" t="s">
        <v>99</v>
      </c>
      <c r="H723" s="8" t="s">
        <v>23</v>
      </c>
      <c r="I723" s="8" t="s">
        <v>67</v>
      </c>
      <c r="J723" s="8" t="s">
        <v>54</v>
      </c>
      <c r="K723" s="20">
        <v>4.4000000000000004</v>
      </c>
      <c r="L723" s="8" t="s">
        <v>26</v>
      </c>
      <c r="M723" s="8" t="s">
        <v>59</v>
      </c>
      <c r="N723" s="8" t="s">
        <v>47</v>
      </c>
      <c r="O723" s="8" t="s">
        <v>26</v>
      </c>
      <c r="P723" s="8" t="s">
        <v>26</v>
      </c>
      <c r="Q723" s="10">
        <v>41</v>
      </c>
      <c r="R723" s="8" t="s">
        <v>59</v>
      </c>
      <c r="S723" s="8" t="s">
        <v>97</v>
      </c>
    </row>
    <row r="724" spans="1:19" x14ac:dyDescent="0.25">
      <c r="A724" s="18">
        <v>723</v>
      </c>
      <c r="B724" s="18">
        <v>27</v>
      </c>
      <c r="C724" s="8" t="s">
        <v>19</v>
      </c>
      <c r="D724" s="8" t="s">
        <v>31</v>
      </c>
      <c r="E724" s="8" t="s">
        <v>21</v>
      </c>
      <c r="F724" s="19">
        <v>32</v>
      </c>
      <c r="G724" s="8" t="s">
        <v>52</v>
      </c>
      <c r="H724" s="8" t="s">
        <v>38</v>
      </c>
      <c r="I724" s="8" t="s">
        <v>144</v>
      </c>
      <c r="J724" s="8" t="s">
        <v>54</v>
      </c>
      <c r="K724" s="20">
        <v>4.3</v>
      </c>
      <c r="L724" s="8" t="s">
        <v>26</v>
      </c>
      <c r="M724" s="8" t="s">
        <v>46</v>
      </c>
      <c r="N724" s="8" t="s">
        <v>76</v>
      </c>
      <c r="O724" s="8" t="s">
        <v>26</v>
      </c>
      <c r="P724" s="8" t="s">
        <v>26</v>
      </c>
      <c r="Q724" s="10">
        <v>50</v>
      </c>
      <c r="R724" s="8" t="s">
        <v>35</v>
      </c>
      <c r="S724" s="8" t="s">
        <v>77</v>
      </c>
    </row>
    <row r="725" spans="1:19" x14ac:dyDescent="0.25">
      <c r="A725" s="18">
        <v>724</v>
      </c>
      <c r="B725" s="18">
        <v>35</v>
      </c>
      <c r="C725" s="8" t="s">
        <v>19</v>
      </c>
      <c r="D725" s="8" t="s">
        <v>106</v>
      </c>
      <c r="E725" s="8" t="s">
        <v>69</v>
      </c>
      <c r="F725" s="19">
        <v>53</v>
      </c>
      <c r="G725" s="8" t="s">
        <v>70</v>
      </c>
      <c r="H725" s="8" t="s">
        <v>23</v>
      </c>
      <c r="I725" s="8" t="s">
        <v>109</v>
      </c>
      <c r="J725" s="8" t="s">
        <v>58</v>
      </c>
      <c r="K725" s="20">
        <v>3.5</v>
      </c>
      <c r="L725" s="8" t="s">
        <v>26</v>
      </c>
      <c r="M725" s="8" t="s">
        <v>35</v>
      </c>
      <c r="N725" s="8" t="s">
        <v>28</v>
      </c>
      <c r="O725" s="8" t="s">
        <v>26</v>
      </c>
      <c r="P725" s="8" t="s">
        <v>26</v>
      </c>
      <c r="Q725" s="10">
        <v>43</v>
      </c>
      <c r="R725" s="8" t="s">
        <v>46</v>
      </c>
      <c r="S725" s="8" t="s">
        <v>88</v>
      </c>
    </row>
    <row r="726" spans="1:19" x14ac:dyDescent="0.25">
      <c r="A726" s="18">
        <v>725</v>
      </c>
      <c r="B726" s="18">
        <v>37</v>
      </c>
      <c r="C726" s="8" t="s">
        <v>19</v>
      </c>
      <c r="D726" s="8" t="s">
        <v>113</v>
      </c>
      <c r="E726" s="8" t="s">
        <v>21</v>
      </c>
      <c r="F726" s="19">
        <v>79</v>
      </c>
      <c r="G726" s="8" t="s">
        <v>83</v>
      </c>
      <c r="H726" s="8" t="s">
        <v>92</v>
      </c>
      <c r="I726" s="8" t="s">
        <v>96</v>
      </c>
      <c r="J726" s="8" t="s">
        <v>58</v>
      </c>
      <c r="K726" s="20">
        <v>4.7</v>
      </c>
      <c r="L726" s="8" t="s">
        <v>26</v>
      </c>
      <c r="M726" s="8" t="s">
        <v>35</v>
      </c>
      <c r="N726" s="8" t="s">
        <v>76</v>
      </c>
      <c r="O726" s="8" t="s">
        <v>26</v>
      </c>
      <c r="P726" s="8" t="s">
        <v>26</v>
      </c>
      <c r="Q726" s="10">
        <v>36</v>
      </c>
      <c r="R726" s="8" t="s">
        <v>29</v>
      </c>
      <c r="S726" s="8" t="s">
        <v>97</v>
      </c>
    </row>
    <row r="727" spans="1:19" x14ac:dyDescent="0.25">
      <c r="A727" s="18">
        <v>726</v>
      </c>
      <c r="B727" s="18">
        <v>61</v>
      </c>
      <c r="C727" s="8" t="s">
        <v>19</v>
      </c>
      <c r="D727" s="8" t="s">
        <v>124</v>
      </c>
      <c r="E727" s="8" t="s">
        <v>69</v>
      </c>
      <c r="F727" s="19">
        <v>61</v>
      </c>
      <c r="G727" s="8" t="s">
        <v>105</v>
      </c>
      <c r="H727" s="8" t="s">
        <v>23</v>
      </c>
      <c r="I727" s="8" t="s">
        <v>67</v>
      </c>
      <c r="J727" s="8" t="s">
        <v>25</v>
      </c>
      <c r="K727" s="20">
        <v>3.1</v>
      </c>
      <c r="L727" s="8" t="s">
        <v>26</v>
      </c>
      <c r="M727" s="8" t="s">
        <v>35</v>
      </c>
      <c r="N727" s="8" t="s">
        <v>55</v>
      </c>
      <c r="O727" s="8" t="s">
        <v>26</v>
      </c>
      <c r="P727" s="8" t="s">
        <v>26</v>
      </c>
      <c r="Q727" s="10">
        <v>33</v>
      </c>
      <c r="R727" s="8" t="s">
        <v>59</v>
      </c>
      <c r="S727" s="8" t="s">
        <v>30</v>
      </c>
    </row>
    <row r="728" spans="1:19" x14ac:dyDescent="0.25">
      <c r="A728" s="18">
        <v>727</v>
      </c>
      <c r="B728" s="18">
        <v>32</v>
      </c>
      <c r="C728" s="8" t="s">
        <v>19</v>
      </c>
      <c r="D728" s="8" t="s">
        <v>61</v>
      </c>
      <c r="E728" s="8" t="s">
        <v>21</v>
      </c>
      <c r="F728" s="19">
        <v>78</v>
      </c>
      <c r="G728" s="8" t="s">
        <v>114</v>
      </c>
      <c r="H728" s="8" t="s">
        <v>23</v>
      </c>
      <c r="I728" s="8" t="s">
        <v>134</v>
      </c>
      <c r="J728" s="8" t="s">
        <v>54</v>
      </c>
      <c r="K728" s="20">
        <v>3.6</v>
      </c>
      <c r="L728" s="8" t="s">
        <v>26</v>
      </c>
      <c r="M728" s="8" t="s">
        <v>46</v>
      </c>
      <c r="N728" s="8" t="s">
        <v>47</v>
      </c>
      <c r="O728" s="8" t="s">
        <v>26</v>
      </c>
      <c r="P728" s="8" t="s">
        <v>26</v>
      </c>
      <c r="Q728" s="10">
        <v>20</v>
      </c>
      <c r="R728" s="8" t="s">
        <v>34</v>
      </c>
      <c r="S728" s="8" t="s">
        <v>97</v>
      </c>
    </row>
    <row r="729" spans="1:19" x14ac:dyDescent="0.25">
      <c r="A729" s="18">
        <v>728</v>
      </c>
      <c r="B729" s="18">
        <v>62</v>
      </c>
      <c r="C729" s="8" t="s">
        <v>19</v>
      </c>
      <c r="D729" s="8" t="s">
        <v>31</v>
      </c>
      <c r="E729" s="8" t="s">
        <v>21</v>
      </c>
      <c r="F729" s="19">
        <v>97</v>
      </c>
      <c r="G729" s="8" t="s">
        <v>74</v>
      </c>
      <c r="H729" s="8" t="s">
        <v>38</v>
      </c>
      <c r="I729" s="8" t="s">
        <v>24</v>
      </c>
      <c r="J729" s="8" t="s">
        <v>25</v>
      </c>
      <c r="K729" s="20">
        <v>4.8</v>
      </c>
      <c r="L729" s="8" t="s">
        <v>26</v>
      </c>
      <c r="M729" s="8" t="s">
        <v>27</v>
      </c>
      <c r="N729" s="8" t="s">
        <v>47</v>
      </c>
      <c r="O729" s="8" t="s">
        <v>26</v>
      </c>
      <c r="P729" s="8" t="s">
        <v>26</v>
      </c>
      <c r="Q729" s="10">
        <v>37</v>
      </c>
      <c r="R729" s="8" t="s">
        <v>29</v>
      </c>
      <c r="S729" s="8" t="s">
        <v>97</v>
      </c>
    </row>
    <row r="730" spans="1:19" x14ac:dyDescent="0.25">
      <c r="A730" s="18">
        <v>729</v>
      </c>
      <c r="B730" s="18">
        <v>29</v>
      </c>
      <c r="C730" s="8" t="s">
        <v>19</v>
      </c>
      <c r="D730" s="8" t="s">
        <v>36</v>
      </c>
      <c r="E730" s="8" t="s">
        <v>21</v>
      </c>
      <c r="F730" s="19">
        <v>78</v>
      </c>
      <c r="G730" s="8" t="s">
        <v>145</v>
      </c>
      <c r="H730" s="8" t="s">
        <v>45</v>
      </c>
      <c r="I730" s="8" t="s">
        <v>71</v>
      </c>
      <c r="J730" s="8" t="s">
        <v>25</v>
      </c>
      <c r="K730" s="20">
        <v>3.7</v>
      </c>
      <c r="L730" s="8" t="s">
        <v>26</v>
      </c>
      <c r="M730" s="8" t="s">
        <v>59</v>
      </c>
      <c r="N730" s="8" t="s">
        <v>47</v>
      </c>
      <c r="O730" s="8" t="s">
        <v>26</v>
      </c>
      <c r="P730" s="8" t="s">
        <v>26</v>
      </c>
      <c r="Q730" s="10">
        <v>12</v>
      </c>
      <c r="R730" s="8" t="s">
        <v>46</v>
      </c>
      <c r="S730" s="8" t="s">
        <v>97</v>
      </c>
    </row>
    <row r="731" spans="1:19" x14ac:dyDescent="0.25">
      <c r="A731" s="18">
        <v>730</v>
      </c>
      <c r="B731" s="18">
        <v>41</v>
      </c>
      <c r="C731" s="8" t="s">
        <v>19</v>
      </c>
      <c r="D731" s="8" t="s">
        <v>89</v>
      </c>
      <c r="E731" s="8" t="s">
        <v>69</v>
      </c>
      <c r="F731" s="19">
        <v>56</v>
      </c>
      <c r="G731" s="8" t="s">
        <v>148</v>
      </c>
      <c r="H731" s="8" t="s">
        <v>23</v>
      </c>
      <c r="I731" s="8" t="s">
        <v>118</v>
      </c>
      <c r="J731" s="8" t="s">
        <v>54</v>
      </c>
      <c r="K731" s="20">
        <v>3.2</v>
      </c>
      <c r="L731" s="8" t="s">
        <v>26</v>
      </c>
      <c r="M731" s="8" t="s">
        <v>29</v>
      </c>
      <c r="N731" s="8" t="s">
        <v>28</v>
      </c>
      <c r="O731" s="8" t="s">
        <v>26</v>
      </c>
      <c r="P731" s="8" t="s">
        <v>26</v>
      </c>
      <c r="Q731" s="10">
        <v>46</v>
      </c>
      <c r="R731" s="8" t="s">
        <v>46</v>
      </c>
      <c r="S731" s="8" t="s">
        <v>97</v>
      </c>
    </row>
    <row r="732" spans="1:19" x14ac:dyDescent="0.25">
      <c r="A732" s="18">
        <v>731</v>
      </c>
      <c r="B732" s="18">
        <v>48</v>
      </c>
      <c r="C732" s="8" t="s">
        <v>19</v>
      </c>
      <c r="D732" s="8" t="s">
        <v>137</v>
      </c>
      <c r="E732" s="8" t="s">
        <v>43</v>
      </c>
      <c r="F732" s="19">
        <v>25</v>
      </c>
      <c r="G732" s="8" t="s">
        <v>37</v>
      </c>
      <c r="H732" s="8" t="s">
        <v>45</v>
      </c>
      <c r="I732" s="8" t="s">
        <v>126</v>
      </c>
      <c r="J732" s="8" t="s">
        <v>54</v>
      </c>
      <c r="K732" s="20">
        <v>3.9</v>
      </c>
      <c r="L732" s="8" t="s">
        <v>26</v>
      </c>
      <c r="M732" s="8" t="s">
        <v>29</v>
      </c>
      <c r="N732" s="8" t="s">
        <v>55</v>
      </c>
      <c r="O732" s="8" t="s">
        <v>26</v>
      </c>
      <c r="P732" s="8" t="s">
        <v>26</v>
      </c>
      <c r="Q732" s="10">
        <v>28</v>
      </c>
      <c r="R732" s="8" t="s">
        <v>29</v>
      </c>
      <c r="S732" s="8" t="s">
        <v>30</v>
      </c>
    </row>
    <row r="733" spans="1:19" x14ac:dyDescent="0.25">
      <c r="A733" s="18">
        <v>732</v>
      </c>
      <c r="B733" s="18">
        <v>43</v>
      </c>
      <c r="C733" s="8" t="s">
        <v>19</v>
      </c>
      <c r="D733" s="8" t="s">
        <v>64</v>
      </c>
      <c r="E733" s="8" t="s">
        <v>65</v>
      </c>
      <c r="F733" s="19">
        <v>28</v>
      </c>
      <c r="G733" s="8" t="s">
        <v>74</v>
      </c>
      <c r="H733" s="8" t="s">
        <v>45</v>
      </c>
      <c r="I733" s="8" t="s">
        <v>108</v>
      </c>
      <c r="J733" s="8" t="s">
        <v>39</v>
      </c>
      <c r="K733" s="20">
        <v>3.5</v>
      </c>
      <c r="L733" s="8" t="s">
        <v>26</v>
      </c>
      <c r="M733" s="8" t="s">
        <v>27</v>
      </c>
      <c r="N733" s="8" t="s">
        <v>40</v>
      </c>
      <c r="O733" s="8" t="s">
        <v>26</v>
      </c>
      <c r="P733" s="8" t="s">
        <v>26</v>
      </c>
      <c r="Q733" s="10">
        <v>30</v>
      </c>
      <c r="R733" s="8" t="s">
        <v>46</v>
      </c>
      <c r="S733" s="8" t="s">
        <v>30</v>
      </c>
    </row>
    <row r="734" spans="1:19" x14ac:dyDescent="0.25">
      <c r="A734" s="18">
        <v>733</v>
      </c>
      <c r="B734" s="18">
        <v>34</v>
      </c>
      <c r="C734" s="8" t="s">
        <v>19</v>
      </c>
      <c r="D734" s="8" t="s">
        <v>56</v>
      </c>
      <c r="E734" s="8" t="s">
        <v>21</v>
      </c>
      <c r="F734" s="19">
        <v>57</v>
      </c>
      <c r="G734" s="8" t="s">
        <v>83</v>
      </c>
      <c r="H734" s="8" t="s">
        <v>23</v>
      </c>
      <c r="I734" s="8" t="s">
        <v>144</v>
      </c>
      <c r="J734" s="8" t="s">
        <v>39</v>
      </c>
      <c r="K734" s="20">
        <v>2.8</v>
      </c>
      <c r="L734" s="8" t="s">
        <v>26</v>
      </c>
      <c r="M734" s="8" t="s">
        <v>35</v>
      </c>
      <c r="N734" s="8" t="s">
        <v>28</v>
      </c>
      <c r="O734" s="8" t="s">
        <v>26</v>
      </c>
      <c r="P734" s="8" t="s">
        <v>26</v>
      </c>
      <c r="Q734" s="10">
        <v>28</v>
      </c>
      <c r="R734" s="8" t="s">
        <v>35</v>
      </c>
      <c r="S734" s="8" t="s">
        <v>77</v>
      </c>
    </row>
    <row r="735" spans="1:19" x14ac:dyDescent="0.25">
      <c r="A735" s="18">
        <v>734</v>
      </c>
      <c r="B735" s="18">
        <v>45</v>
      </c>
      <c r="C735" s="8" t="s">
        <v>19</v>
      </c>
      <c r="D735" s="8" t="s">
        <v>82</v>
      </c>
      <c r="E735" s="8" t="s">
        <v>21</v>
      </c>
      <c r="F735" s="19">
        <v>36</v>
      </c>
      <c r="G735" s="8" t="s">
        <v>44</v>
      </c>
      <c r="H735" s="8" t="s">
        <v>23</v>
      </c>
      <c r="I735" s="8" t="s">
        <v>109</v>
      </c>
      <c r="J735" s="8" t="s">
        <v>58</v>
      </c>
      <c r="K735" s="20">
        <v>2.7</v>
      </c>
      <c r="L735" s="8" t="s">
        <v>26</v>
      </c>
      <c r="M735" s="8" t="s">
        <v>35</v>
      </c>
      <c r="N735" s="8" t="s">
        <v>72</v>
      </c>
      <c r="O735" s="8" t="s">
        <v>26</v>
      </c>
      <c r="P735" s="8" t="s">
        <v>26</v>
      </c>
      <c r="Q735" s="10">
        <v>20</v>
      </c>
      <c r="R735" s="8" t="s">
        <v>59</v>
      </c>
      <c r="S735" s="8" t="s">
        <v>77</v>
      </c>
    </row>
    <row r="736" spans="1:19" x14ac:dyDescent="0.25">
      <c r="A736" s="18">
        <v>735</v>
      </c>
      <c r="B736" s="18">
        <v>65</v>
      </c>
      <c r="C736" s="8" t="s">
        <v>19</v>
      </c>
      <c r="D736" s="8" t="s">
        <v>56</v>
      </c>
      <c r="E736" s="8" t="s">
        <v>21</v>
      </c>
      <c r="F736" s="19">
        <v>69</v>
      </c>
      <c r="G736" s="8" t="s">
        <v>127</v>
      </c>
      <c r="H736" s="8" t="s">
        <v>38</v>
      </c>
      <c r="I736" s="8" t="s">
        <v>84</v>
      </c>
      <c r="J736" s="8" t="s">
        <v>25</v>
      </c>
      <c r="K736" s="20">
        <v>3.1</v>
      </c>
      <c r="L736" s="8" t="s">
        <v>26</v>
      </c>
      <c r="M736" s="8" t="s">
        <v>29</v>
      </c>
      <c r="N736" s="8" t="s">
        <v>28</v>
      </c>
      <c r="O736" s="8" t="s">
        <v>26</v>
      </c>
      <c r="P736" s="8" t="s">
        <v>26</v>
      </c>
      <c r="Q736" s="10">
        <v>39</v>
      </c>
      <c r="R736" s="8" t="s">
        <v>34</v>
      </c>
      <c r="S736" s="8" t="s">
        <v>97</v>
      </c>
    </row>
    <row r="737" spans="1:19" x14ac:dyDescent="0.25">
      <c r="A737" s="18">
        <v>736</v>
      </c>
      <c r="B737" s="18">
        <v>61</v>
      </c>
      <c r="C737" s="8" t="s">
        <v>19</v>
      </c>
      <c r="D737" s="8" t="s">
        <v>89</v>
      </c>
      <c r="E737" s="8" t="s">
        <v>69</v>
      </c>
      <c r="F737" s="19">
        <v>48</v>
      </c>
      <c r="G737" s="8" t="s">
        <v>57</v>
      </c>
      <c r="H737" s="8" t="s">
        <v>45</v>
      </c>
      <c r="I737" s="8" t="s">
        <v>121</v>
      </c>
      <c r="J737" s="8" t="s">
        <v>58</v>
      </c>
      <c r="K737" s="20">
        <v>3.6</v>
      </c>
      <c r="L737" s="8" t="s">
        <v>26</v>
      </c>
      <c r="M737" s="8" t="s">
        <v>29</v>
      </c>
      <c r="N737" s="8" t="s">
        <v>72</v>
      </c>
      <c r="O737" s="8" t="s">
        <v>26</v>
      </c>
      <c r="P737" s="8" t="s">
        <v>26</v>
      </c>
      <c r="Q737" s="10">
        <v>48</v>
      </c>
      <c r="R737" s="8" t="s">
        <v>35</v>
      </c>
      <c r="S737" s="8" t="s">
        <v>77</v>
      </c>
    </row>
    <row r="738" spans="1:19" x14ac:dyDescent="0.25">
      <c r="A738" s="18">
        <v>737</v>
      </c>
      <c r="B738" s="18">
        <v>18</v>
      </c>
      <c r="C738" s="8" t="s">
        <v>19</v>
      </c>
      <c r="D738" s="8" t="s">
        <v>82</v>
      </c>
      <c r="E738" s="8" t="s">
        <v>21</v>
      </c>
      <c r="F738" s="19">
        <v>58</v>
      </c>
      <c r="G738" s="8" t="s">
        <v>112</v>
      </c>
      <c r="H738" s="8" t="s">
        <v>23</v>
      </c>
      <c r="I738" s="8" t="s">
        <v>33</v>
      </c>
      <c r="J738" s="8" t="s">
        <v>39</v>
      </c>
      <c r="K738" s="20">
        <v>2.9</v>
      </c>
      <c r="L738" s="8" t="s">
        <v>26</v>
      </c>
      <c r="M738" s="8" t="s">
        <v>59</v>
      </c>
      <c r="N738" s="8" t="s">
        <v>72</v>
      </c>
      <c r="O738" s="8" t="s">
        <v>26</v>
      </c>
      <c r="P738" s="8" t="s">
        <v>26</v>
      </c>
      <c r="Q738" s="10">
        <v>32</v>
      </c>
      <c r="R738" s="8" t="s">
        <v>27</v>
      </c>
      <c r="S738" s="8" t="s">
        <v>97</v>
      </c>
    </row>
    <row r="739" spans="1:19" x14ac:dyDescent="0.25">
      <c r="A739" s="18">
        <v>738</v>
      </c>
      <c r="B739" s="18">
        <v>47</v>
      </c>
      <c r="C739" s="8" t="s">
        <v>19</v>
      </c>
      <c r="D739" s="8" t="s">
        <v>89</v>
      </c>
      <c r="E739" s="8" t="s">
        <v>69</v>
      </c>
      <c r="F739" s="19">
        <v>24</v>
      </c>
      <c r="G739" s="8" t="s">
        <v>145</v>
      </c>
      <c r="H739" s="8" t="s">
        <v>45</v>
      </c>
      <c r="I739" s="8" t="s">
        <v>86</v>
      </c>
      <c r="J739" s="8" t="s">
        <v>39</v>
      </c>
      <c r="K739" s="20">
        <v>3.6</v>
      </c>
      <c r="L739" s="8" t="s">
        <v>26</v>
      </c>
      <c r="M739" s="8" t="s">
        <v>46</v>
      </c>
      <c r="N739" s="8" t="s">
        <v>76</v>
      </c>
      <c r="O739" s="8" t="s">
        <v>26</v>
      </c>
      <c r="P739" s="8" t="s">
        <v>26</v>
      </c>
      <c r="Q739" s="10">
        <v>28</v>
      </c>
      <c r="R739" s="8" t="s">
        <v>46</v>
      </c>
      <c r="S739" s="8" t="s">
        <v>50</v>
      </c>
    </row>
    <row r="740" spans="1:19" x14ac:dyDescent="0.25">
      <c r="A740" s="18">
        <v>739</v>
      </c>
      <c r="B740" s="18">
        <v>56</v>
      </c>
      <c r="C740" s="8" t="s">
        <v>19</v>
      </c>
      <c r="D740" s="8" t="s">
        <v>89</v>
      </c>
      <c r="E740" s="8" t="s">
        <v>69</v>
      </c>
      <c r="F740" s="19">
        <v>31</v>
      </c>
      <c r="G740" s="8" t="s">
        <v>148</v>
      </c>
      <c r="H740" s="8" t="s">
        <v>23</v>
      </c>
      <c r="I740" s="8" t="s">
        <v>121</v>
      </c>
      <c r="J740" s="8" t="s">
        <v>25</v>
      </c>
      <c r="K740" s="20">
        <v>3.5</v>
      </c>
      <c r="L740" s="8" t="s">
        <v>26</v>
      </c>
      <c r="M740" s="8" t="s">
        <v>27</v>
      </c>
      <c r="N740" s="8" t="s">
        <v>72</v>
      </c>
      <c r="O740" s="8" t="s">
        <v>26</v>
      </c>
      <c r="P740" s="8" t="s">
        <v>26</v>
      </c>
      <c r="Q740" s="10">
        <v>27</v>
      </c>
      <c r="R740" s="8" t="s">
        <v>29</v>
      </c>
      <c r="S740" s="8" t="s">
        <v>60</v>
      </c>
    </row>
    <row r="741" spans="1:19" x14ac:dyDescent="0.25">
      <c r="A741" s="18">
        <v>740</v>
      </c>
      <c r="B741" s="18">
        <v>64</v>
      </c>
      <c r="C741" s="8" t="s">
        <v>19</v>
      </c>
      <c r="D741" s="8" t="s">
        <v>61</v>
      </c>
      <c r="E741" s="8" t="s">
        <v>21</v>
      </c>
      <c r="F741" s="19">
        <v>29</v>
      </c>
      <c r="G741" s="8" t="s">
        <v>148</v>
      </c>
      <c r="H741" s="8" t="s">
        <v>38</v>
      </c>
      <c r="I741" s="8" t="s">
        <v>75</v>
      </c>
      <c r="J741" s="8" t="s">
        <v>54</v>
      </c>
      <c r="K741" s="20">
        <v>3.5</v>
      </c>
      <c r="L741" s="8" t="s">
        <v>26</v>
      </c>
      <c r="M741" s="8" t="s">
        <v>35</v>
      </c>
      <c r="N741" s="8" t="s">
        <v>40</v>
      </c>
      <c r="O741" s="8" t="s">
        <v>26</v>
      </c>
      <c r="P741" s="8" t="s">
        <v>26</v>
      </c>
      <c r="Q741" s="10">
        <v>26</v>
      </c>
      <c r="R741" s="8" t="s">
        <v>29</v>
      </c>
      <c r="S741" s="8" t="s">
        <v>77</v>
      </c>
    </row>
    <row r="742" spans="1:19" x14ac:dyDescent="0.25">
      <c r="A742" s="18">
        <v>741</v>
      </c>
      <c r="B742" s="18">
        <v>26</v>
      </c>
      <c r="C742" s="8" t="s">
        <v>19</v>
      </c>
      <c r="D742" s="8" t="s">
        <v>36</v>
      </c>
      <c r="E742" s="8" t="s">
        <v>21</v>
      </c>
      <c r="F742" s="19">
        <v>69</v>
      </c>
      <c r="G742" s="8" t="s">
        <v>147</v>
      </c>
      <c r="H742" s="8" t="s">
        <v>45</v>
      </c>
      <c r="I742" s="8" t="s">
        <v>121</v>
      </c>
      <c r="J742" s="8" t="s">
        <v>54</v>
      </c>
      <c r="K742" s="20">
        <v>2.8</v>
      </c>
      <c r="L742" s="8" t="s">
        <v>26</v>
      </c>
      <c r="M742" s="8" t="s">
        <v>34</v>
      </c>
      <c r="N742" s="8" t="s">
        <v>47</v>
      </c>
      <c r="O742" s="8" t="s">
        <v>26</v>
      </c>
      <c r="P742" s="8" t="s">
        <v>26</v>
      </c>
      <c r="Q742" s="10">
        <v>22</v>
      </c>
      <c r="R742" s="8" t="s">
        <v>27</v>
      </c>
      <c r="S742" s="8" t="s">
        <v>30</v>
      </c>
    </row>
    <row r="743" spans="1:19" x14ac:dyDescent="0.25">
      <c r="A743" s="18">
        <v>742</v>
      </c>
      <c r="B743" s="18">
        <v>22</v>
      </c>
      <c r="C743" s="8" t="s">
        <v>19</v>
      </c>
      <c r="D743" s="8" t="s">
        <v>113</v>
      </c>
      <c r="E743" s="8" t="s">
        <v>21</v>
      </c>
      <c r="F743" s="19">
        <v>79</v>
      </c>
      <c r="G743" s="8" t="s">
        <v>66</v>
      </c>
      <c r="H743" s="8" t="s">
        <v>92</v>
      </c>
      <c r="I743" s="8" t="s">
        <v>134</v>
      </c>
      <c r="J743" s="8" t="s">
        <v>54</v>
      </c>
      <c r="K743" s="20">
        <v>4.7</v>
      </c>
      <c r="L743" s="8" t="s">
        <v>26</v>
      </c>
      <c r="M743" s="8" t="s">
        <v>59</v>
      </c>
      <c r="N743" s="8" t="s">
        <v>40</v>
      </c>
      <c r="O743" s="8" t="s">
        <v>26</v>
      </c>
      <c r="P743" s="8" t="s">
        <v>26</v>
      </c>
      <c r="Q743" s="10">
        <v>23</v>
      </c>
      <c r="R743" s="8" t="s">
        <v>34</v>
      </c>
      <c r="S743" s="8" t="s">
        <v>97</v>
      </c>
    </row>
    <row r="744" spans="1:19" x14ac:dyDescent="0.25">
      <c r="A744" s="18">
        <v>743</v>
      </c>
      <c r="B744" s="18">
        <v>64</v>
      </c>
      <c r="C744" s="8" t="s">
        <v>19</v>
      </c>
      <c r="D744" s="8" t="s">
        <v>95</v>
      </c>
      <c r="E744" s="8" t="s">
        <v>21</v>
      </c>
      <c r="F744" s="19">
        <v>39</v>
      </c>
      <c r="G744" s="8" t="s">
        <v>107</v>
      </c>
      <c r="H744" s="8" t="s">
        <v>45</v>
      </c>
      <c r="I744" s="8" t="s">
        <v>63</v>
      </c>
      <c r="J744" s="8" t="s">
        <v>54</v>
      </c>
      <c r="K744" s="20">
        <v>3.1</v>
      </c>
      <c r="L744" s="8" t="s">
        <v>26</v>
      </c>
      <c r="M744" s="8" t="s">
        <v>59</v>
      </c>
      <c r="N744" s="8" t="s">
        <v>28</v>
      </c>
      <c r="O744" s="8" t="s">
        <v>26</v>
      </c>
      <c r="P744" s="8" t="s">
        <v>26</v>
      </c>
      <c r="Q744" s="10">
        <v>21</v>
      </c>
      <c r="R744" s="8" t="s">
        <v>59</v>
      </c>
      <c r="S744" s="8" t="s">
        <v>60</v>
      </c>
    </row>
    <row r="745" spans="1:19" x14ac:dyDescent="0.25">
      <c r="A745" s="18">
        <v>744</v>
      </c>
      <c r="B745" s="18">
        <v>21</v>
      </c>
      <c r="C745" s="8" t="s">
        <v>19</v>
      </c>
      <c r="D745" s="8" t="s">
        <v>89</v>
      </c>
      <c r="E745" s="8" t="s">
        <v>69</v>
      </c>
      <c r="F745" s="19">
        <v>84</v>
      </c>
      <c r="G745" s="8" t="s">
        <v>98</v>
      </c>
      <c r="H745" s="8" t="s">
        <v>23</v>
      </c>
      <c r="I745" s="8" t="s">
        <v>24</v>
      </c>
      <c r="J745" s="8" t="s">
        <v>58</v>
      </c>
      <c r="K745" s="20">
        <v>4.9000000000000004</v>
      </c>
      <c r="L745" s="8" t="s">
        <v>26</v>
      </c>
      <c r="M745" s="8" t="s">
        <v>46</v>
      </c>
      <c r="N745" s="8" t="s">
        <v>40</v>
      </c>
      <c r="O745" s="8" t="s">
        <v>26</v>
      </c>
      <c r="P745" s="8" t="s">
        <v>26</v>
      </c>
      <c r="Q745" s="10">
        <v>36</v>
      </c>
      <c r="R745" s="8" t="s">
        <v>35</v>
      </c>
      <c r="S745" s="8" t="s">
        <v>41</v>
      </c>
    </row>
    <row r="746" spans="1:19" x14ac:dyDescent="0.25">
      <c r="A746" s="18">
        <v>745</v>
      </c>
      <c r="B746" s="18">
        <v>67</v>
      </c>
      <c r="C746" s="8" t="s">
        <v>19</v>
      </c>
      <c r="D746" s="8" t="s">
        <v>137</v>
      </c>
      <c r="E746" s="8" t="s">
        <v>43</v>
      </c>
      <c r="F746" s="19">
        <v>66</v>
      </c>
      <c r="G746" s="8" t="s">
        <v>115</v>
      </c>
      <c r="H746" s="8" t="s">
        <v>38</v>
      </c>
      <c r="I746" s="8" t="s">
        <v>63</v>
      </c>
      <c r="J746" s="8" t="s">
        <v>39</v>
      </c>
      <c r="K746" s="20">
        <v>4.0999999999999996</v>
      </c>
      <c r="L746" s="8" t="s">
        <v>26</v>
      </c>
      <c r="M746" s="8" t="s">
        <v>59</v>
      </c>
      <c r="N746" s="8" t="s">
        <v>47</v>
      </c>
      <c r="O746" s="8" t="s">
        <v>26</v>
      </c>
      <c r="P746" s="8" t="s">
        <v>26</v>
      </c>
      <c r="Q746" s="10">
        <v>42</v>
      </c>
      <c r="R746" s="8" t="s">
        <v>59</v>
      </c>
      <c r="S746" s="8" t="s">
        <v>77</v>
      </c>
    </row>
    <row r="747" spans="1:19" x14ac:dyDescent="0.25">
      <c r="A747" s="18">
        <v>746</v>
      </c>
      <c r="B747" s="18">
        <v>46</v>
      </c>
      <c r="C747" s="8" t="s">
        <v>19</v>
      </c>
      <c r="D747" s="8" t="s">
        <v>113</v>
      </c>
      <c r="E747" s="8" t="s">
        <v>21</v>
      </c>
      <c r="F747" s="19">
        <v>92</v>
      </c>
      <c r="G747" s="8" t="s">
        <v>151</v>
      </c>
      <c r="H747" s="8" t="s">
        <v>23</v>
      </c>
      <c r="I747" s="8" t="s">
        <v>121</v>
      </c>
      <c r="J747" s="8" t="s">
        <v>58</v>
      </c>
      <c r="K747" s="20">
        <v>4.7</v>
      </c>
      <c r="L747" s="8" t="s">
        <v>26</v>
      </c>
      <c r="M747" s="8" t="s">
        <v>27</v>
      </c>
      <c r="N747" s="8" t="s">
        <v>55</v>
      </c>
      <c r="O747" s="8" t="s">
        <v>26</v>
      </c>
      <c r="P747" s="8" t="s">
        <v>26</v>
      </c>
      <c r="Q747" s="10">
        <v>4</v>
      </c>
      <c r="R747" s="8" t="s">
        <v>29</v>
      </c>
      <c r="S747" s="8" t="s">
        <v>88</v>
      </c>
    </row>
    <row r="748" spans="1:19" x14ac:dyDescent="0.25">
      <c r="A748" s="18">
        <v>747</v>
      </c>
      <c r="B748" s="18">
        <v>40</v>
      </c>
      <c r="C748" s="8" t="s">
        <v>19</v>
      </c>
      <c r="D748" s="8" t="s">
        <v>42</v>
      </c>
      <c r="E748" s="8" t="s">
        <v>43</v>
      </c>
      <c r="F748" s="19">
        <v>45</v>
      </c>
      <c r="G748" s="8" t="s">
        <v>151</v>
      </c>
      <c r="H748" s="8" t="s">
        <v>45</v>
      </c>
      <c r="I748" s="8" t="s">
        <v>108</v>
      </c>
      <c r="J748" s="8" t="s">
        <v>25</v>
      </c>
      <c r="K748" s="20">
        <v>2.5</v>
      </c>
      <c r="L748" s="8" t="s">
        <v>26</v>
      </c>
      <c r="M748" s="8" t="s">
        <v>59</v>
      </c>
      <c r="N748" s="8" t="s">
        <v>40</v>
      </c>
      <c r="O748" s="8" t="s">
        <v>26</v>
      </c>
      <c r="P748" s="8" t="s">
        <v>26</v>
      </c>
      <c r="Q748" s="10">
        <v>47</v>
      </c>
      <c r="R748" s="8" t="s">
        <v>27</v>
      </c>
      <c r="S748" s="8" t="s">
        <v>50</v>
      </c>
    </row>
    <row r="749" spans="1:19" x14ac:dyDescent="0.25">
      <c r="A749" s="18">
        <v>748</v>
      </c>
      <c r="B749" s="18">
        <v>51</v>
      </c>
      <c r="C749" s="8" t="s">
        <v>19</v>
      </c>
      <c r="D749" s="8" t="s">
        <v>61</v>
      </c>
      <c r="E749" s="8" t="s">
        <v>21</v>
      </c>
      <c r="F749" s="19">
        <v>74</v>
      </c>
      <c r="G749" s="8" t="s">
        <v>101</v>
      </c>
      <c r="H749" s="8" t="s">
        <v>23</v>
      </c>
      <c r="I749" s="8" t="s">
        <v>81</v>
      </c>
      <c r="J749" s="8" t="s">
        <v>39</v>
      </c>
      <c r="K749" s="20">
        <v>4.4000000000000004</v>
      </c>
      <c r="L749" s="8" t="s">
        <v>26</v>
      </c>
      <c r="M749" s="8" t="s">
        <v>29</v>
      </c>
      <c r="N749" s="8" t="s">
        <v>47</v>
      </c>
      <c r="O749" s="8" t="s">
        <v>26</v>
      </c>
      <c r="P749" s="8" t="s">
        <v>26</v>
      </c>
      <c r="Q749" s="10">
        <v>13</v>
      </c>
      <c r="R749" s="8" t="s">
        <v>34</v>
      </c>
      <c r="S749" s="8" t="s">
        <v>41</v>
      </c>
    </row>
    <row r="750" spans="1:19" x14ac:dyDescent="0.25">
      <c r="A750" s="18">
        <v>749</v>
      </c>
      <c r="B750" s="18">
        <v>35</v>
      </c>
      <c r="C750" s="8" t="s">
        <v>19</v>
      </c>
      <c r="D750" s="8" t="s">
        <v>124</v>
      </c>
      <c r="E750" s="8" t="s">
        <v>69</v>
      </c>
      <c r="F750" s="19">
        <v>39</v>
      </c>
      <c r="G750" s="8" t="s">
        <v>147</v>
      </c>
      <c r="H750" s="8" t="s">
        <v>23</v>
      </c>
      <c r="I750" s="8" t="s">
        <v>110</v>
      </c>
      <c r="J750" s="8" t="s">
        <v>58</v>
      </c>
      <c r="K750" s="20">
        <v>3.9</v>
      </c>
      <c r="L750" s="8" t="s">
        <v>26</v>
      </c>
      <c r="M750" s="8" t="s">
        <v>34</v>
      </c>
      <c r="N750" s="8" t="s">
        <v>40</v>
      </c>
      <c r="O750" s="8" t="s">
        <v>26</v>
      </c>
      <c r="P750" s="8" t="s">
        <v>26</v>
      </c>
      <c r="Q750" s="10">
        <v>8</v>
      </c>
      <c r="R750" s="8" t="s">
        <v>34</v>
      </c>
      <c r="S750" s="8" t="s">
        <v>60</v>
      </c>
    </row>
    <row r="751" spans="1:19" x14ac:dyDescent="0.25">
      <c r="A751" s="18">
        <v>750</v>
      </c>
      <c r="B751" s="18">
        <v>56</v>
      </c>
      <c r="C751" s="8" t="s">
        <v>19</v>
      </c>
      <c r="D751" s="8" t="s">
        <v>119</v>
      </c>
      <c r="E751" s="8" t="s">
        <v>69</v>
      </c>
      <c r="F751" s="19">
        <v>71</v>
      </c>
      <c r="G751" s="8" t="s">
        <v>101</v>
      </c>
      <c r="H751" s="8" t="s">
        <v>45</v>
      </c>
      <c r="I751" s="8" t="s">
        <v>79</v>
      </c>
      <c r="J751" s="8" t="s">
        <v>25</v>
      </c>
      <c r="K751" s="20">
        <v>3.7</v>
      </c>
      <c r="L751" s="8" t="s">
        <v>26</v>
      </c>
      <c r="M751" s="8" t="s">
        <v>34</v>
      </c>
      <c r="N751" s="8" t="s">
        <v>55</v>
      </c>
      <c r="O751" s="8" t="s">
        <v>26</v>
      </c>
      <c r="P751" s="8" t="s">
        <v>26</v>
      </c>
      <c r="Q751" s="10">
        <v>11</v>
      </c>
      <c r="R751" s="8" t="s">
        <v>59</v>
      </c>
      <c r="S751" s="8" t="s">
        <v>60</v>
      </c>
    </row>
    <row r="752" spans="1:19" x14ac:dyDescent="0.25">
      <c r="A752" s="18">
        <v>751</v>
      </c>
      <c r="B752" s="18">
        <v>25</v>
      </c>
      <c r="C752" s="8" t="s">
        <v>19</v>
      </c>
      <c r="D752" s="8" t="s">
        <v>113</v>
      </c>
      <c r="E752" s="8" t="s">
        <v>21</v>
      </c>
      <c r="F752" s="19">
        <v>95</v>
      </c>
      <c r="G752" s="8" t="s">
        <v>128</v>
      </c>
      <c r="H752" s="8" t="s">
        <v>23</v>
      </c>
      <c r="I752" s="8" t="s">
        <v>84</v>
      </c>
      <c r="J752" s="8" t="s">
        <v>58</v>
      </c>
      <c r="K752" s="20">
        <v>3.4</v>
      </c>
      <c r="L752" s="8" t="s">
        <v>26</v>
      </c>
      <c r="M752" s="8" t="s">
        <v>34</v>
      </c>
      <c r="N752" s="8" t="s">
        <v>40</v>
      </c>
      <c r="O752" s="8" t="s">
        <v>26</v>
      </c>
      <c r="P752" s="8" t="s">
        <v>26</v>
      </c>
      <c r="Q752" s="10">
        <v>5</v>
      </c>
      <c r="R752" s="8" t="s">
        <v>29</v>
      </c>
      <c r="S752" s="8" t="s">
        <v>50</v>
      </c>
    </row>
    <row r="753" spans="1:19" x14ac:dyDescent="0.25">
      <c r="A753" s="18">
        <v>752</v>
      </c>
      <c r="B753" s="18">
        <v>65</v>
      </c>
      <c r="C753" s="8" t="s">
        <v>19</v>
      </c>
      <c r="D753" s="8" t="s">
        <v>143</v>
      </c>
      <c r="E753" s="8" t="s">
        <v>69</v>
      </c>
      <c r="F753" s="19">
        <v>72</v>
      </c>
      <c r="G753" s="8" t="s">
        <v>123</v>
      </c>
      <c r="H753" s="8" t="s">
        <v>23</v>
      </c>
      <c r="I753" s="8" t="s">
        <v>126</v>
      </c>
      <c r="J753" s="8" t="s">
        <v>58</v>
      </c>
      <c r="K753" s="20">
        <v>4.8</v>
      </c>
      <c r="L753" s="8" t="s">
        <v>26</v>
      </c>
      <c r="M753" s="8" t="s">
        <v>27</v>
      </c>
      <c r="N753" s="8" t="s">
        <v>40</v>
      </c>
      <c r="O753" s="8" t="s">
        <v>26</v>
      </c>
      <c r="P753" s="8" t="s">
        <v>26</v>
      </c>
      <c r="Q753" s="10">
        <v>1</v>
      </c>
      <c r="R753" s="8" t="s">
        <v>27</v>
      </c>
      <c r="S753" s="8" t="s">
        <v>88</v>
      </c>
    </row>
    <row r="754" spans="1:19" x14ac:dyDescent="0.25">
      <c r="A754" s="18">
        <v>753</v>
      </c>
      <c r="B754" s="18">
        <v>39</v>
      </c>
      <c r="C754" s="8" t="s">
        <v>19</v>
      </c>
      <c r="D754" s="8" t="s">
        <v>119</v>
      </c>
      <c r="E754" s="8" t="s">
        <v>69</v>
      </c>
      <c r="F754" s="19">
        <v>85</v>
      </c>
      <c r="G754" s="8" t="s">
        <v>123</v>
      </c>
      <c r="H754" s="8" t="s">
        <v>23</v>
      </c>
      <c r="I754" s="8" t="s">
        <v>134</v>
      </c>
      <c r="J754" s="8" t="s">
        <v>58</v>
      </c>
      <c r="K754" s="20">
        <v>4.2</v>
      </c>
      <c r="L754" s="8" t="s">
        <v>26</v>
      </c>
      <c r="M754" s="8" t="s">
        <v>35</v>
      </c>
      <c r="N754" s="8" t="s">
        <v>72</v>
      </c>
      <c r="O754" s="8" t="s">
        <v>26</v>
      </c>
      <c r="P754" s="8" t="s">
        <v>26</v>
      </c>
      <c r="Q754" s="10">
        <v>17</v>
      </c>
      <c r="R754" s="8" t="s">
        <v>46</v>
      </c>
      <c r="S754" s="8" t="s">
        <v>97</v>
      </c>
    </row>
    <row r="755" spans="1:19" x14ac:dyDescent="0.25">
      <c r="A755" s="18">
        <v>754</v>
      </c>
      <c r="B755" s="18">
        <v>47</v>
      </c>
      <c r="C755" s="8" t="s">
        <v>19</v>
      </c>
      <c r="D755" s="8" t="s">
        <v>137</v>
      </c>
      <c r="E755" s="8" t="s">
        <v>43</v>
      </c>
      <c r="F755" s="19">
        <v>54</v>
      </c>
      <c r="G755" s="8" t="s">
        <v>37</v>
      </c>
      <c r="H755" s="8" t="s">
        <v>45</v>
      </c>
      <c r="I755" s="8" t="s">
        <v>86</v>
      </c>
      <c r="J755" s="8" t="s">
        <v>58</v>
      </c>
      <c r="K755" s="20">
        <v>3.4</v>
      </c>
      <c r="L755" s="8" t="s">
        <v>26</v>
      </c>
      <c r="M755" s="8" t="s">
        <v>27</v>
      </c>
      <c r="N755" s="8" t="s">
        <v>76</v>
      </c>
      <c r="O755" s="8" t="s">
        <v>26</v>
      </c>
      <c r="P755" s="8" t="s">
        <v>26</v>
      </c>
      <c r="Q755" s="10">
        <v>27</v>
      </c>
      <c r="R755" s="8" t="s">
        <v>29</v>
      </c>
      <c r="S755" s="8" t="s">
        <v>60</v>
      </c>
    </row>
    <row r="756" spans="1:19" x14ac:dyDescent="0.25">
      <c r="A756" s="18">
        <v>755</v>
      </c>
      <c r="B756" s="18">
        <v>36</v>
      </c>
      <c r="C756" s="8" t="s">
        <v>19</v>
      </c>
      <c r="D756" s="8" t="s">
        <v>143</v>
      </c>
      <c r="E756" s="8" t="s">
        <v>69</v>
      </c>
      <c r="F756" s="19">
        <v>41</v>
      </c>
      <c r="G756" s="8" t="s">
        <v>98</v>
      </c>
      <c r="H756" s="8" t="s">
        <v>23</v>
      </c>
      <c r="I756" s="8" t="s">
        <v>71</v>
      </c>
      <c r="J756" s="8" t="s">
        <v>39</v>
      </c>
      <c r="K756" s="20">
        <v>2.9</v>
      </c>
      <c r="L756" s="8" t="s">
        <v>26</v>
      </c>
      <c r="M756" s="8" t="s">
        <v>35</v>
      </c>
      <c r="N756" s="8" t="s">
        <v>76</v>
      </c>
      <c r="O756" s="8" t="s">
        <v>26</v>
      </c>
      <c r="P756" s="8" t="s">
        <v>26</v>
      </c>
      <c r="Q756" s="10">
        <v>3</v>
      </c>
      <c r="R756" s="8" t="s">
        <v>59</v>
      </c>
      <c r="S756" s="8" t="s">
        <v>60</v>
      </c>
    </row>
    <row r="757" spans="1:19" x14ac:dyDescent="0.25">
      <c r="A757" s="18">
        <v>756</v>
      </c>
      <c r="B757" s="18">
        <v>66</v>
      </c>
      <c r="C757" s="8" t="s">
        <v>19</v>
      </c>
      <c r="D757" s="8" t="s">
        <v>64</v>
      </c>
      <c r="E757" s="8" t="s">
        <v>65</v>
      </c>
      <c r="F757" s="19">
        <v>24</v>
      </c>
      <c r="G757" s="8" t="s">
        <v>103</v>
      </c>
      <c r="H757" s="8" t="s">
        <v>45</v>
      </c>
      <c r="I757" s="8" t="s">
        <v>84</v>
      </c>
      <c r="J757" s="8" t="s">
        <v>39</v>
      </c>
      <c r="K757" s="20">
        <v>3.3</v>
      </c>
      <c r="L757" s="8" t="s">
        <v>26</v>
      </c>
      <c r="M757" s="8" t="s">
        <v>29</v>
      </c>
      <c r="N757" s="8" t="s">
        <v>40</v>
      </c>
      <c r="O757" s="8" t="s">
        <v>26</v>
      </c>
      <c r="P757" s="8" t="s">
        <v>26</v>
      </c>
      <c r="Q757" s="10">
        <v>22</v>
      </c>
      <c r="R757" s="8" t="s">
        <v>46</v>
      </c>
      <c r="S757" s="8" t="s">
        <v>41</v>
      </c>
    </row>
    <row r="758" spans="1:19" x14ac:dyDescent="0.25">
      <c r="A758" s="18">
        <v>757</v>
      </c>
      <c r="B758" s="18">
        <v>62</v>
      </c>
      <c r="C758" s="8" t="s">
        <v>19</v>
      </c>
      <c r="D758" s="8" t="s">
        <v>133</v>
      </c>
      <c r="E758" s="8" t="s">
        <v>69</v>
      </c>
      <c r="F758" s="19">
        <v>99</v>
      </c>
      <c r="G758" s="8" t="s">
        <v>57</v>
      </c>
      <c r="H758" s="8" t="s">
        <v>38</v>
      </c>
      <c r="I758" s="8" t="s">
        <v>121</v>
      </c>
      <c r="J758" s="8" t="s">
        <v>54</v>
      </c>
      <c r="K758" s="20">
        <v>4.8</v>
      </c>
      <c r="L758" s="8" t="s">
        <v>26</v>
      </c>
      <c r="M758" s="8" t="s">
        <v>35</v>
      </c>
      <c r="N758" s="8" t="s">
        <v>55</v>
      </c>
      <c r="O758" s="8" t="s">
        <v>26</v>
      </c>
      <c r="P758" s="8" t="s">
        <v>26</v>
      </c>
      <c r="Q758" s="10">
        <v>24</v>
      </c>
      <c r="R758" s="8" t="s">
        <v>35</v>
      </c>
      <c r="S758" s="8" t="s">
        <v>30</v>
      </c>
    </row>
    <row r="759" spans="1:19" x14ac:dyDescent="0.25">
      <c r="A759" s="18">
        <v>758</v>
      </c>
      <c r="B759" s="18">
        <v>41</v>
      </c>
      <c r="C759" s="8" t="s">
        <v>19</v>
      </c>
      <c r="D759" s="8" t="s">
        <v>104</v>
      </c>
      <c r="E759" s="8" t="s">
        <v>21</v>
      </c>
      <c r="F759" s="19">
        <v>32</v>
      </c>
      <c r="G759" s="8" t="s">
        <v>148</v>
      </c>
      <c r="H759" s="8" t="s">
        <v>45</v>
      </c>
      <c r="I759" s="8" t="s">
        <v>108</v>
      </c>
      <c r="J759" s="8" t="s">
        <v>58</v>
      </c>
      <c r="K759" s="20">
        <v>3.8</v>
      </c>
      <c r="L759" s="8" t="s">
        <v>26</v>
      </c>
      <c r="M759" s="8" t="s">
        <v>59</v>
      </c>
      <c r="N759" s="8" t="s">
        <v>76</v>
      </c>
      <c r="O759" s="8" t="s">
        <v>26</v>
      </c>
      <c r="P759" s="8" t="s">
        <v>26</v>
      </c>
      <c r="Q759" s="10">
        <v>18</v>
      </c>
      <c r="R759" s="8" t="s">
        <v>59</v>
      </c>
      <c r="S759" s="8" t="s">
        <v>60</v>
      </c>
    </row>
    <row r="760" spans="1:19" x14ac:dyDescent="0.25">
      <c r="A760" s="18">
        <v>759</v>
      </c>
      <c r="B760" s="18">
        <v>66</v>
      </c>
      <c r="C760" s="8" t="s">
        <v>19</v>
      </c>
      <c r="D760" s="8" t="s">
        <v>73</v>
      </c>
      <c r="E760" s="8" t="s">
        <v>43</v>
      </c>
      <c r="F760" s="19">
        <v>71</v>
      </c>
      <c r="G760" s="8" t="s">
        <v>37</v>
      </c>
      <c r="H760" s="8" t="s">
        <v>23</v>
      </c>
      <c r="I760" s="8" t="s">
        <v>100</v>
      </c>
      <c r="J760" s="8" t="s">
        <v>54</v>
      </c>
      <c r="K760" s="20">
        <v>4.5999999999999996</v>
      </c>
      <c r="L760" s="8" t="s">
        <v>26</v>
      </c>
      <c r="M760" s="8" t="s">
        <v>34</v>
      </c>
      <c r="N760" s="8" t="s">
        <v>72</v>
      </c>
      <c r="O760" s="8" t="s">
        <v>26</v>
      </c>
      <c r="P760" s="8" t="s">
        <v>26</v>
      </c>
      <c r="Q760" s="10">
        <v>39</v>
      </c>
      <c r="R760" s="8" t="s">
        <v>34</v>
      </c>
      <c r="S760" s="8" t="s">
        <v>97</v>
      </c>
    </row>
    <row r="761" spans="1:19" x14ac:dyDescent="0.25">
      <c r="A761" s="18">
        <v>760</v>
      </c>
      <c r="B761" s="18">
        <v>51</v>
      </c>
      <c r="C761" s="8" t="s">
        <v>19</v>
      </c>
      <c r="D761" s="8" t="s">
        <v>82</v>
      </c>
      <c r="E761" s="8" t="s">
        <v>21</v>
      </c>
      <c r="F761" s="19">
        <v>49</v>
      </c>
      <c r="G761" s="8" t="s">
        <v>44</v>
      </c>
      <c r="H761" s="8" t="s">
        <v>92</v>
      </c>
      <c r="I761" s="8" t="s">
        <v>96</v>
      </c>
      <c r="J761" s="8" t="s">
        <v>25</v>
      </c>
      <c r="K761" s="20">
        <v>2.6</v>
      </c>
      <c r="L761" s="8" t="s">
        <v>26</v>
      </c>
      <c r="M761" s="8" t="s">
        <v>34</v>
      </c>
      <c r="N761" s="8" t="s">
        <v>47</v>
      </c>
      <c r="O761" s="8" t="s">
        <v>26</v>
      </c>
      <c r="P761" s="8" t="s">
        <v>26</v>
      </c>
      <c r="Q761" s="10">
        <v>25</v>
      </c>
      <c r="R761" s="8" t="s">
        <v>27</v>
      </c>
      <c r="S761" s="8" t="s">
        <v>30</v>
      </c>
    </row>
    <row r="762" spans="1:19" x14ac:dyDescent="0.25">
      <c r="A762" s="18">
        <v>761</v>
      </c>
      <c r="B762" s="18">
        <v>33</v>
      </c>
      <c r="C762" s="8" t="s">
        <v>19</v>
      </c>
      <c r="D762" s="8" t="s">
        <v>143</v>
      </c>
      <c r="E762" s="8" t="s">
        <v>69</v>
      </c>
      <c r="F762" s="19">
        <v>50</v>
      </c>
      <c r="G762" s="8" t="s">
        <v>148</v>
      </c>
      <c r="H762" s="8" t="s">
        <v>92</v>
      </c>
      <c r="I762" s="8" t="s">
        <v>84</v>
      </c>
      <c r="J762" s="8" t="s">
        <v>58</v>
      </c>
      <c r="K762" s="20">
        <v>3.4</v>
      </c>
      <c r="L762" s="8" t="s">
        <v>26</v>
      </c>
      <c r="M762" s="8" t="s">
        <v>27</v>
      </c>
      <c r="N762" s="8" t="s">
        <v>40</v>
      </c>
      <c r="O762" s="8" t="s">
        <v>26</v>
      </c>
      <c r="P762" s="8" t="s">
        <v>26</v>
      </c>
      <c r="Q762" s="10">
        <v>6</v>
      </c>
      <c r="R762" s="8" t="s">
        <v>35</v>
      </c>
      <c r="S762" s="8" t="s">
        <v>50</v>
      </c>
    </row>
    <row r="763" spans="1:19" x14ac:dyDescent="0.25">
      <c r="A763" s="18">
        <v>762</v>
      </c>
      <c r="B763" s="18">
        <v>57</v>
      </c>
      <c r="C763" s="8" t="s">
        <v>19</v>
      </c>
      <c r="D763" s="8" t="s">
        <v>106</v>
      </c>
      <c r="E763" s="8" t="s">
        <v>69</v>
      </c>
      <c r="F763" s="19">
        <v>91</v>
      </c>
      <c r="G763" s="8" t="s">
        <v>107</v>
      </c>
      <c r="H763" s="8" t="s">
        <v>23</v>
      </c>
      <c r="I763" s="8" t="s">
        <v>134</v>
      </c>
      <c r="J763" s="8" t="s">
        <v>58</v>
      </c>
      <c r="K763" s="20">
        <v>4.2</v>
      </c>
      <c r="L763" s="8" t="s">
        <v>26</v>
      </c>
      <c r="M763" s="8" t="s">
        <v>27</v>
      </c>
      <c r="N763" s="8" t="s">
        <v>28</v>
      </c>
      <c r="O763" s="8" t="s">
        <v>26</v>
      </c>
      <c r="P763" s="8" t="s">
        <v>26</v>
      </c>
      <c r="Q763" s="10">
        <v>26</v>
      </c>
      <c r="R763" s="8" t="s">
        <v>34</v>
      </c>
      <c r="S763" s="8" t="s">
        <v>41</v>
      </c>
    </row>
    <row r="764" spans="1:19" x14ac:dyDescent="0.25">
      <c r="A764" s="18">
        <v>763</v>
      </c>
      <c r="B764" s="18">
        <v>45</v>
      </c>
      <c r="C764" s="8" t="s">
        <v>19</v>
      </c>
      <c r="D764" s="8" t="s">
        <v>133</v>
      </c>
      <c r="E764" s="8" t="s">
        <v>69</v>
      </c>
      <c r="F764" s="19">
        <v>46</v>
      </c>
      <c r="G764" s="8" t="s">
        <v>130</v>
      </c>
      <c r="H764" s="8" t="s">
        <v>45</v>
      </c>
      <c r="I764" s="8" t="s">
        <v>71</v>
      </c>
      <c r="J764" s="8" t="s">
        <v>58</v>
      </c>
      <c r="K764" s="20">
        <v>3.9</v>
      </c>
      <c r="L764" s="8" t="s">
        <v>26</v>
      </c>
      <c r="M764" s="8" t="s">
        <v>27</v>
      </c>
      <c r="N764" s="8" t="s">
        <v>55</v>
      </c>
      <c r="O764" s="8" t="s">
        <v>26</v>
      </c>
      <c r="P764" s="8" t="s">
        <v>26</v>
      </c>
      <c r="Q764" s="10">
        <v>43</v>
      </c>
      <c r="R764" s="8" t="s">
        <v>59</v>
      </c>
      <c r="S764" s="8" t="s">
        <v>30</v>
      </c>
    </row>
    <row r="765" spans="1:19" x14ac:dyDescent="0.25">
      <c r="A765" s="18">
        <v>764</v>
      </c>
      <c r="B765" s="18">
        <v>61</v>
      </c>
      <c r="C765" s="8" t="s">
        <v>19</v>
      </c>
      <c r="D765" s="8" t="s">
        <v>31</v>
      </c>
      <c r="E765" s="8" t="s">
        <v>21</v>
      </c>
      <c r="F765" s="19">
        <v>50</v>
      </c>
      <c r="G765" s="8" t="s">
        <v>98</v>
      </c>
      <c r="H765" s="8" t="s">
        <v>45</v>
      </c>
      <c r="I765" s="8" t="s">
        <v>110</v>
      </c>
      <c r="J765" s="8" t="s">
        <v>39</v>
      </c>
      <c r="K765" s="20">
        <v>2.9</v>
      </c>
      <c r="L765" s="8" t="s">
        <v>26</v>
      </c>
      <c r="M765" s="8" t="s">
        <v>59</v>
      </c>
      <c r="N765" s="8" t="s">
        <v>72</v>
      </c>
      <c r="O765" s="8" t="s">
        <v>26</v>
      </c>
      <c r="P765" s="8" t="s">
        <v>26</v>
      </c>
      <c r="Q765" s="10">
        <v>6</v>
      </c>
      <c r="R765" s="8" t="s">
        <v>27</v>
      </c>
      <c r="S765" s="8" t="s">
        <v>88</v>
      </c>
    </row>
    <row r="766" spans="1:19" x14ac:dyDescent="0.25">
      <c r="A766" s="18">
        <v>765</v>
      </c>
      <c r="B766" s="18">
        <v>55</v>
      </c>
      <c r="C766" s="8" t="s">
        <v>19</v>
      </c>
      <c r="D766" s="8" t="s">
        <v>87</v>
      </c>
      <c r="E766" s="8" t="s">
        <v>21</v>
      </c>
      <c r="F766" s="19">
        <v>39</v>
      </c>
      <c r="G766" s="8" t="s">
        <v>141</v>
      </c>
      <c r="H766" s="8" t="s">
        <v>92</v>
      </c>
      <c r="I766" s="8" t="s">
        <v>67</v>
      </c>
      <c r="J766" s="8" t="s">
        <v>58</v>
      </c>
      <c r="K766" s="20">
        <v>4.2</v>
      </c>
      <c r="L766" s="8" t="s">
        <v>26</v>
      </c>
      <c r="M766" s="8" t="s">
        <v>34</v>
      </c>
      <c r="N766" s="8" t="s">
        <v>40</v>
      </c>
      <c r="O766" s="8" t="s">
        <v>26</v>
      </c>
      <c r="P766" s="8" t="s">
        <v>26</v>
      </c>
      <c r="Q766" s="10">
        <v>6</v>
      </c>
      <c r="R766" s="8" t="s">
        <v>59</v>
      </c>
      <c r="S766" s="8" t="s">
        <v>60</v>
      </c>
    </row>
    <row r="767" spans="1:19" x14ac:dyDescent="0.25">
      <c r="A767" s="18">
        <v>766</v>
      </c>
      <c r="B767" s="18">
        <v>54</v>
      </c>
      <c r="C767" s="8" t="s">
        <v>19</v>
      </c>
      <c r="D767" s="8" t="s">
        <v>51</v>
      </c>
      <c r="E767" s="8" t="s">
        <v>43</v>
      </c>
      <c r="F767" s="19">
        <v>99</v>
      </c>
      <c r="G767" s="8" t="s">
        <v>120</v>
      </c>
      <c r="H767" s="8" t="s">
        <v>45</v>
      </c>
      <c r="I767" s="8" t="s">
        <v>71</v>
      </c>
      <c r="J767" s="8" t="s">
        <v>54</v>
      </c>
      <c r="K767" s="20">
        <v>3</v>
      </c>
      <c r="L767" s="8" t="s">
        <v>26</v>
      </c>
      <c r="M767" s="8" t="s">
        <v>34</v>
      </c>
      <c r="N767" s="8" t="s">
        <v>76</v>
      </c>
      <c r="O767" s="8" t="s">
        <v>26</v>
      </c>
      <c r="P767" s="8" t="s">
        <v>26</v>
      </c>
      <c r="Q767" s="10">
        <v>13</v>
      </c>
      <c r="R767" s="8" t="s">
        <v>35</v>
      </c>
      <c r="S767" s="8" t="s">
        <v>60</v>
      </c>
    </row>
    <row r="768" spans="1:19" x14ac:dyDescent="0.25">
      <c r="A768" s="18">
        <v>767</v>
      </c>
      <c r="B768" s="18">
        <v>57</v>
      </c>
      <c r="C768" s="8" t="s">
        <v>19</v>
      </c>
      <c r="D768" s="8" t="s">
        <v>143</v>
      </c>
      <c r="E768" s="8" t="s">
        <v>69</v>
      </c>
      <c r="F768" s="19">
        <v>48</v>
      </c>
      <c r="G768" s="8" t="s">
        <v>107</v>
      </c>
      <c r="H768" s="8" t="s">
        <v>45</v>
      </c>
      <c r="I768" s="8" t="s">
        <v>109</v>
      </c>
      <c r="J768" s="8" t="s">
        <v>25</v>
      </c>
      <c r="K768" s="20">
        <v>3.6</v>
      </c>
      <c r="L768" s="8" t="s">
        <v>26</v>
      </c>
      <c r="M768" s="8" t="s">
        <v>46</v>
      </c>
      <c r="N768" s="8" t="s">
        <v>47</v>
      </c>
      <c r="O768" s="8" t="s">
        <v>26</v>
      </c>
      <c r="P768" s="8" t="s">
        <v>26</v>
      </c>
      <c r="Q768" s="10">
        <v>13</v>
      </c>
      <c r="R768" s="8" t="s">
        <v>46</v>
      </c>
      <c r="S768" s="8" t="s">
        <v>88</v>
      </c>
    </row>
    <row r="769" spans="1:19" x14ac:dyDescent="0.25">
      <c r="A769" s="18">
        <v>768</v>
      </c>
      <c r="B769" s="18">
        <v>27</v>
      </c>
      <c r="C769" s="8" t="s">
        <v>19</v>
      </c>
      <c r="D769" s="8" t="s">
        <v>64</v>
      </c>
      <c r="E769" s="8" t="s">
        <v>65</v>
      </c>
      <c r="F769" s="19">
        <v>77</v>
      </c>
      <c r="G769" s="8" t="s">
        <v>138</v>
      </c>
      <c r="H769" s="8" t="s">
        <v>45</v>
      </c>
      <c r="I769" s="8" t="s">
        <v>110</v>
      </c>
      <c r="J769" s="8" t="s">
        <v>58</v>
      </c>
      <c r="K769" s="20">
        <v>2.5</v>
      </c>
      <c r="L769" s="8" t="s">
        <v>26</v>
      </c>
      <c r="M769" s="8" t="s">
        <v>35</v>
      </c>
      <c r="N769" s="8" t="s">
        <v>47</v>
      </c>
      <c r="O769" s="8" t="s">
        <v>26</v>
      </c>
      <c r="P769" s="8" t="s">
        <v>26</v>
      </c>
      <c r="Q769" s="10">
        <v>11</v>
      </c>
      <c r="R769" s="8" t="s">
        <v>35</v>
      </c>
      <c r="S769" s="8" t="s">
        <v>50</v>
      </c>
    </row>
    <row r="770" spans="1:19" x14ac:dyDescent="0.25">
      <c r="A770" s="18">
        <v>769</v>
      </c>
      <c r="B770" s="18">
        <v>64</v>
      </c>
      <c r="C770" s="8" t="s">
        <v>19</v>
      </c>
      <c r="D770" s="8" t="s">
        <v>132</v>
      </c>
      <c r="E770" s="8" t="s">
        <v>69</v>
      </c>
      <c r="F770" s="19">
        <v>95</v>
      </c>
      <c r="G770" s="8" t="s">
        <v>115</v>
      </c>
      <c r="H770" s="8" t="s">
        <v>92</v>
      </c>
      <c r="I770" s="8" t="s">
        <v>108</v>
      </c>
      <c r="J770" s="8" t="s">
        <v>39</v>
      </c>
      <c r="K770" s="20">
        <v>2.6</v>
      </c>
      <c r="L770" s="8" t="s">
        <v>26</v>
      </c>
      <c r="M770" s="8" t="s">
        <v>46</v>
      </c>
      <c r="N770" s="8" t="s">
        <v>28</v>
      </c>
      <c r="O770" s="8" t="s">
        <v>26</v>
      </c>
      <c r="P770" s="8" t="s">
        <v>26</v>
      </c>
      <c r="Q770" s="10">
        <v>45</v>
      </c>
      <c r="R770" s="8" t="s">
        <v>29</v>
      </c>
      <c r="S770" s="8" t="s">
        <v>41</v>
      </c>
    </row>
    <row r="771" spans="1:19" x14ac:dyDescent="0.25">
      <c r="A771" s="18">
        <v>770</v>
      </c>
      <c r="B771" s="18">
        <v>52</v>
      </c>
      <c r="C771" s="8" t="s">
        <v>19</v>
      </c>
      <c r="D771" s="8" t="s">
        <v>125</v>
      </c>
      <c r="E771" s="8" t="s">
        <v>21</v>
      </c>
      <c r="F771" s="19">
        <v>100</v>
      </c>
      <c r="G771" s="8" t="s">
        <v>80</v>
      </c>
      <c r="H771" s="8" t="s">
        <v>45</v>
      </c>
      <c r="I771" s="8" t="s">
        <v>67</v>
      </c>
      <c r="J771" s="8" t="s">
        <v>39</v>
      </c>
      <c r="K771" s="20">
        <v>4.3</v>
      </c>
      <c r="L771" s="8" t="s">
        <v>26</v>
      </c>
      <c r="M771" s="8" t="s">
        <v>27</v>
      </c>
      <c r="N771" s="8" t="s">
        <v>76</v>
      </c>
      <c r="O771" s="8" t="s">
        <v>26</v>
      </c>
      <c r="P771" s="8" t="s">
        <v>26</v>
      </c>
      <c r="Q771" s="10">
        <v>8</v>
      </c>
      <c r="R771" s="8" t="s">
        <v>46</v>
      </c>
      <c r="S771" s="8" t="s">
        <v>88</v>
      </c>
    </row>
    <row r="772" spans="1:19" x14ac:dyDescent="0.25">
      <c r="A772" s="18">
        <v>771</v>
      </c>
      <c r="B772" s="18">
        <v>19</v>
      </c>
      <c r="C772" s="8" t="s">
        <v>19</v>
      </c>
      <c r="D772" s="8" t="s">
        <v>51</v>
      </c>
      <c r="E772" s="8" t="s">
        <v>43</v>
      </c>
      <c r="F772" s="19">
        <v>54</v>
      </c>
      <c r="G772" s="8" t="s">
        <v>129</v>
      </c>
      <c r="H772" s="8" t="s">
        <v>45</v>
      </c>
      <c r="I772" s="8" t="s">
        <v>24</v>
      </c>
      <c r="J772" s="8" t="s">
        <v>39</v>
      </c>
      <c r="K772" s="20">
        <v>3.3</v>
      </c>
      <c r="L772" s="8" t="s">
        <v>26</v>
      </c>
      <c r="M772" s="8" t="s">
        <v>29</v>
      </c>
      <c r="N772" s="8" t="s">
        <v>28</v>
      </c>
      <c r="O772" s="8" t="s">
        <v>26</v>
      </c>
      <c r="P772" s="8" t="s">
        <v>26</v>
      </c>
      <c r="Q772" s="10">
        <v>8</v>
      </c>
      <c r="R772" s="8" t="s">
        <v>27</v>
      </c>
      <c r="S772" s="8" t="s">
        <v>50</v>
      </c>
    </row>
    <row r="773" spans="1:19" x14ac:dyDescent="0.25">
      <c r="A773" s="18">
        <v>772</v>
      </c>
      <c r="B773" s="18">
        <v>22</v>
      </c>
      <c r="C773" s="8" t="s">
        <v>19</v>
      </c>
      <c r="D773" s="8" t="s">
        <v>31</v>
      </c>
      <c r="E773" s="8" t="s">
        <v>21</v>
      </c>
      <c r="F773" s="19">
        <v>68</v>
      </c>
      <c r="G773" s="8" t="s">
        <v>78</v>
      </c>
      <c r="H773" s="8" t="s">
        <v>23</v>
      </c>
      <c r="I773" s="8" t="s">
        <v>109</v>
      </c>
      <c r="J773" s="8" t="s">
        <v>58</v>
      </c>
      <c r="K773" s="20">
        <v>2.6</v>
      </c>
      <c r="L773" s="8" t="s">
        <v>26</v>
      </c>
      <c r="M773" s="8" t="s">
        <v>27</v>
      </c>
      <c r="N773" s="8" t="s">
        <v>47</v>
      </c>
      <c r="O773" s="8" t="s">
        <v>26</v>
      </c>
      <c r="P773" s="8" t="s">
        <v>26</v>
      </c>
      <c r="Q773" s="10">
        <v>34</v>
      </c>
      <c r="R773" s="8" t="s">
        <v>34</v>
      </c>
      <c r="S773" s="8" t="s">
        <v>30</v>
      </c>
    </row>
    <row r="774" spans="1:19" x14ac:dyDescent="0.25">
      <c r="A774" s="18">
        <v>773</v>
      </c>
      <c r="B774" s="18">
        <v>18</v>
      </c>
      <c r="C774" s="8" t="s">
        <v>19</v>
      </c>
      <c r="D774" s="8" t="s">
        <v>36</v>
      </c>
      <c r="E774" s="8" t="s">
        <v>21</v>
      </c>
      <c r="F774" s="19">
        <v>22</v>
      </c>
      <c r="G774" s="8" t="s">
        <v>115</v>
      </c>
      <c r="H774" s="8" t="s">
        <v>23</v>
      </c>
      <c r="I774" s="8" t="s">
        <v>86</v>
      </c>
      <c r="J774" s="8" t="s">
        <v>58</v>
      </c>
      <c r="K774" s="20">
        <v>3.6</v>
      </c>
      <c r="L774" s="8" t="s">
        <v>26</v>
      </c>
      <c r="M774" s="8" t="s">
        <v>35</v>
      </c>
      <c r="N774" s="8" t="s">
        <v>40</v>
      </c>
      <c r="O774" s="8" t="s">
        <v>26</v>
      </c>
      <c r="P774" s="8" t="s">
        <v>26</v>
      </c>
      <c r="Q774" s="10">
        <v>40</v>
      </c>
      <c r="R774" s="8" t="s">
        <v>59</v>
      </c>
      <c r="S774" s="8" t="s">
        <v>77</v>
      </c>
    </row>
    <row r="775" spans="1:19" x14ac:dyDescent="0.25">
      <c r="A775" s="18">
        <v>774</v>
      </c>
      <c r="B775" s="18">
        <v>29</v>
      </c>
      <c r="C775" s="8" t="s">
        <v>19</v>
      </c>
      <c r="D775" s="8" t="s">
        <v>124</v>
      </c>
      <c r="E775" s="8" t="s">
        <v>69</v>
      </c>
      <c r="F775" s="19">
        <v>84</v>
      </c>
      <c r="G775" s="8" t="s">
        <v>99</v>
      </c>
      <c r="H775" s="8" t="s">
        <v>23</v>
      </c>
      <c r="I775" s="8" t="s">
        <v>126</v>
      </c>
      <c r="J775" s="8" t="s">
        <v>25</v>
      </c>
      <c r="K775" s="20">
        <v>2.6</v>
      </c>
      <c r="L775" s="8" t="s">
        <v>26</v>
      </c>
      <c r="M775" s="8" t="s">
        <v>29</v>
      </c>
      <c r="N775" s="8" t="s">
        <v>28</v>
      </c>
      <c r="O775" s="8" t="s">
        <v>26</v>
      </c>
      <c r="P775" s="8" t="s">
        <v>26</v>
      </c>
      <c r="Q775" s="10">
        <v>14</v>
      </c>
      <c r="R775" s="8" t="s">
        <v>59</v>
      </c>
      <c r="S775" s="8" t="s">
        <v>77</v>
      </c>
    </row>
    <row r="776" spans="1:19" x14ac:dyDescent="0.25">
      <c r="A776" s="18">
        <v>775</v>
      </c>
      <c r="B776" s="18">
        <v>42</v>
      </c>
      <c r="C776" s="8" t="s">
        <v>19</v>
      </c>
      <c r="D776" s="8" t="s">
        <v>124</v>
      </c>
      <c r="E776" s="8" t="s">
        <v>69</v>
      </c>
      <c r="F776" s="19">
        <v>46</v>
      </c>
      <c r="G776" s="8" t="s">
        <v>107</v>
      </c>
      <c r="H776" s="8" t="s">
        <v>45</v>
      </c>
      <c r="I776" s="8" t="s">
        <v>134</v>
      </c>
      <c r="J776" s="8" t="s">
        <v>54</v>
      </c>
      <c r="K776" s="20">
        <v>3.5</v>
      </c>
      <c r="L776" s="8" t="s">
        <v>26</v>
      </c>
      <c r="M776" s="8" t="s">
        <v>27</v>
      </c>
      <c r="N776" s="8" t="s">
        <v>55</v>
      </c>
      <c r="O776" s="8" t="s">
        <v>26</v>
      </c>
      <c r="P776" s="8" t="s">
        <v>26</v>
      </c>
      <c r="Q776" s="10">
        <v>11</v>
      </c>
      <c r="R776" s="8" t="s">
        <v>27</v>
      </c>
      <c r="S776" s="8" t="s">
        <v>60</v>
      </c>
    </row>
    <row r="777" spans="1:19" x14ac:dyDescent="0.25">
      <c r="A777" s="18">
        <v>776</v>
      </c>
      <c r="B777" s="18">
        <v>49</v>
      </c>
      <c r="C777" s="8" t="s">
        <v>19</v>
      </c>
      <c r="D777" s="8" t="s">
        <v>68</v>
      </c>
      <c r="E777" s="8" t="s">
        <v>69</v>
      </c>
      <c r="F777" s="19">
        <v>53</v>
      </c>
      <c r="G777" s="8" t="s">
        <v>22</v>
      </c>
      <c r="H777" s="8" t="s">
        <v>38</v>
      </c>
      <c r="I777" s="8" t="s">
        <v>81</v>
      </c>
      <c r="J777" s="8" t="s">
        <v>25</v>
      </c>
      <c r="K777" s="20">
        <v>3</v>
      </c>
      <c r="L777" s="8" t="s">
        <v>26</v>
      </c>
      <c r="M777" s="8" t="s">
        <v>46</v>
      </c>
      <c r="N777" s="8" t="s">
        <v>76</v>
      </c>
      <c r="O777" s="8" t="s">
        <v>26</v>
      </c>
      <c r="P777" s="8" t="s">
        <v>26</v>
      </c>
      <c r="Q777" s="10">
        <v>8</v>
      </c>
      <c r="R777" s="8" t="s">
        <v>46</v>
      </c>
      <c r="S777" s="8" t="s">
        <v>88</v>
      </c>
    </row>
    <row r="778" spans="1:19" x14ac:dyDescent="0.25">
      <c r="A778" s="18">
        <v>777</v>
      </c>
      <c r="B778" s="18">
        <v>49</v>
      </c>
      <c r="C778" s="8" t="s">
        <v>19</v>
      </c>
      <c r="D778" s="8" t="s">
        <v>56</v>
      </c>
      <c r="E778" s="8" t="s">
        <v>21</v>
      </c>
      <c r="F778" s="19">
        <v>60</v>
      </c>
      <c r="G778" s="8" t="s">
        <v>90</v>
      </c>
      <c r="H778" s="8" t="s">
        <v>45</v>
      </c>
      <c r="I778" s="8" t="s">
        <v>33</v>
      </c>
      <c r="J778" s="8" t="s">
        <v>39</v>
      </c>
      <c r="K778" s="20">
        <v>5</v>
      </c>
      <c r="L778" s="8" t="s">
        <v>26</v>
      </c>
      <c r="M778" s="8" t="s">
        <v>46</v>
      </c>
      <c r="N778" s="8" t="s">
        <v>55</v>
      </c>
      <c r="O778" s="8" t="s">
        <v>26</v>
      </c>
      <c r="P778" s="8" t="s">
        <v>26</v>
      </c>
      <c r="Q778" s="10">
        <v>8</v>
      </c>
      <c r="R778" s="8" t="s">
        <v>29</v>
      </c>
      <c r="S778" s="8" t="s">
        <v>97</v>
      </c>
    </row>
    <row r="779" spans="1:19" x14ac:dyDescent="0.25">
      <c r="A779" s="18">
        <v>778</v>
      </c>
      <c r="B779" s="18">
        <v>55</v>
      </c>
      <c r="C779" s="8" t="s">
        <v>19</v>
      </c>
      <c r="D779" s="8" t="s">
        <v>125</v>
      </c>
      <c r="E779" s="8" t="s">
        <v>21</v>
      </c>
      <c r="F779" s="19">
        <v>32</v>
      </c>
      <c r="G779" s="8" t="s">
        <v>52</v>
      </c>
      <c r="H779" s="8" t="s">
        <v>92</v>
      </c>
      <c r="I779" s="8" t="s">
        <v>67</v>
      </c>
      <c r="J779" s="8" t="s">
        <v>39</v>
      </c>
      <c r="K779" s="20">
        <v>2.5</v>
      </c>
      <c r="L779" s="8" t="s">
        <v>26</v>
      </c>
      <c r="M779" s="8" t="s">
        <v>27</v>
      </c>
      <c r="N779" s="8" t="s">
        <v>28</v>
      </c>
      <c r="O779" s="8" t="s">
        <v>26</v>
      </c>
      <c r="P779" s="8" t="s">
        <v>26</v>
      </c>
      <c r="Q779" s="10">
        <v>37</v>
      </c>
      <c r="R779" s="8" t="s">
        <v>29</v>
      </c>
      <c r="S779" s="8" t="s">
        <v>41</v>
      </c>
    </row>
    <row r="780" spans="1:19" x14ac:dyDescent="0.25">
      <c r="A780" s="18">
        <v>779</v>
      </c>
      <c r="B780" s="18">
        <v>29</v>
      </c>
      <c r="C780" s="8" t="s">
        <v>19</v>
      </c>
      <c r="D780" s="8" t="s">
        <v>125</v>
      </c>
      <c r="E780" s="8" t="s">
        <v>21</v>
      </c>
      <c r="F780" s="19">
        <v>50</v>
      </c>
      <c r="G780" s="8" t="s">
        <v>37</v>
      </c>
      <c r="H780" s="8" t="s">
        <v>45</v>
      </c>
      <c r="I780" s="8" t="s">
        <v>134</v>
      </c>
      <c r="J780" s="8" t="s">
        <v>54</v>
      </c>
      <c r="K780" s="20">
        <v>2.9</v>
      </c>
      <c r="L780" s="8" t="s">
        <v>26</v>
      </c>
      <c r="M780" s="8" t="s">
        <v>35</v>
      </c>
      <c r="N780" s="8" t="s">
        <v>76</v>
      </c>
      <c r="O780" s="8" t="s">
        <v>26</v>
      </c>
      <c r="P780" s="8" t="s">
        <v>26</v>
      </c>
      <c r="Q780" s="10">
        <v>23</v>
      </c>
      <c r="R780" s="8" t="s">
        <v>59</v>
      </c>
      <c r="S780" s="8" t="s">
        <v>50</v>
      </c>
    </row>
    <row r="781" spans="1:19" x14ac:dyDescent="0.25">
      <c r="A781" s="18">
        <v>780</v>
      </c>
      <c r="B781" s="18">
        <v>60</v>
      </c>
      <c r="C781" s="8" t="s">
        <v>19</v>
      </c>
      <c r="D781" s="8" t="s">
        <v>82</v>
      </c>
      <c r="E781" s="8" t="s">
        <v>21</v>
      </c>
      <c r="F781" s="19">
        <v>94</v>
      </c>
      <c r="G781" s="8" t="s">
        <v>140</v>
      </c>
      <c r="H781" s="8" t="s">
        <v>45</v>
      </c>
      <c r="I781" s="8" t="s">
        <v>144</v>
      </c>
      <c r="J781" s="8" t="s">
        <v>39</v>
      </c>
      <c r="K781" s="20">
        <v>4.5999999999999996</v>
      </c>
      <c r="L781" s="8" t="s">
        <v>26</v>
      </c>
      <c r="M781" s="8" t="s">
        <v>27</v>
      </c>
      <c r="N781" s="8" t="s">
        <v>28</v>
      </c>
      <c r="O781" s="8" t="s">
        <v>26</v>
      </c>
      <c r="P781" s="8" t="s">
        <v>26</v>
      </c>
      <c r="Q781" s="10">
        <v>38</v>
      </c>
      <c r="R781" s="8" t="s">
        <v>35</v>
      </c>
      <c r="S781" s="8" t="s">
        <v>50</v>
      </c>
    </row>
    <row r="782" spans="1:19" x14ac:dyDescent="0.25">
      <c r="A782" s="18">
        <v>781</v>
      </c>
      <c r="B782" s="18">
        <v>34</v>
      </c>
      <c r="C782" s="8" t="s">
        <v>19</v>
      </c>
      <c r="D782" s="8" t="s">
        <v>73</v>
      </c>
      <c r="E782" s="8" t="s">
        <v>43</v>
      </c>
      <c r="F782" s="19">
        <v>26</v>
      </c>
      <c r="G782" s="8" t="s">
        <v>85</v>
      </c>
      <c r="H782" s="8" t="s">
        <v>45</v>
      </c>
      <c r="I782" s="8" t="s">
        <v>49</v>
      </c>
      <c r="J782" s="8" t="s">
        <v>39</v>
      </c>
      <c r="K782" s="20">
        <v>3.6</v>
      </c>
      <c r="L782" s="8" t="s">
        <v>26</v>
      </c>
      <c r="M782" s="8" t="s">
        <v>29</v>
      </c>
      <c r="N782" s="8" t="s">
        <v>40</v>
      </c>
      <c r="O782" s="8" t="s">
        <v>26</v>
      </c>
      <c r="P782" s="8" t="s">
        <v>26</v>
      </c>
      <c r="Q782" s="10">
        <v>38</v>
      </c>
      <c r="R782" s="8" t="s">
        <v>35</v>
      </c>
      <c r="S782" s="8" t="s">
        <v>60</v>
      </c>
    </row>
    <row r="783" spans="1:19" x14ac:dyDescent="0.25">
      <c r="A783" s="18">
        <v>782</v>
      </c>
      <c r="B783" s="18">
        <v>30</v>
      </c>
      <c r="C783" s="8" t="s">
        <v>19</v>
      </c>
      <c r="D783" s="8" t="s">
        <v>119</v>
      </c>
      <c r="E783" s="8" t="s">
        <v>69</v>
      </c>
      <c r="F783" s="19">
        <v>44</v>
      </c>
      <c r="G783" s="8" t="s">
        <v>129</v>
      </c>
      <c r="H783" s="8" t="s">
        <v>23</v>
      </c>
      <c r="I783" s="8" t="s">
        <v>126</v>
      </c>
      <c r="J783" s="8" t="s">
        <v>25</v>
      </c>
      <c r="K783" s="20">
        <v>3</v>
      </c>
      <c r="L783" s="8" t="s">
        <v>26</v>
      </c>
      <c r="M783" s="8" t="s">
        <v>46</v>
      </c>
      <c r="N783" s="8" t="s">
        <v>76</v>
      </c>
      <c r="O783" s="8" t="s">
        <v>26</v>
      </c>
      <c r="P783" s="8" t="s">
        <v>26</v>
      </c>
      <c r="Q783" s="10">
        <v>12</v>
      </c>
      <c r="R783" s="8" t="s">
        <v>27</v>
      </c>
      <c r="S783" s="8" t="s">
        <v>30</v>
      </c>
    </row>
    <row r="784" spans="1:19" x14ac:dyDescent="0.25">
      <c r="A784" s="18">
        <v>783</v>
      </c>
      <c r="B784" s="18">
        <v>28</v>
      </c>
      <c r="C784" s="8" t="s">
        <v>19</v>
      </c>
      <c r="D784" s="8" t="s">
        <v>104</v>
      </c>
      <c r="E784" s="8" t="s">
        <v>21</v>
      </c>
      <c r="F784" s="19">
        <v>57</v>
      </c>
      <c r="G784" s="8" t="s">
        <v>78</v>
      </c>
      <c r="H784" s="8" t="s">
        <v>45</v>
      </c>
      <c r="I784" s="8" t="s">
        <v>96</v>
      </c>
      <c r="J784" s="8" t="s">
        <v>54</v>
      </c>
      <c r="K784" s="20">
        <v>4.5</v>
      </c>
      <c r="L784" s="8" t="s">
        <v>26</v>
      </c>
      <c r="M784" s="8" t="s">
        <v>46</v>
      </c>
      <c r="N784" s="8" t="s">
        <v>55</v>
      </c>
      <c r="O784" s="8" t="s">
        <v>26</v>
      </c>
      <c r="P784" s="8" t="s">
        <v>26</v>
      </c>
      <c r="Q784" s="10">
        <v>15</v>
      </c>
      <c r="R784" s="8" t="s">
        <v>35</v>
      </c>
      <c r="S784" s="8" t="s">
        <v>41</v>
      </c>
    </row>
    <row r="785" spans="1:19" x14ac:dyDescent="0.25">
      <c r="A785" s="18">
        <v>784</v>
      </c>
      <c r="B785" s="18">
        <v>63</v>
      </c>
      <c r="C785" s="8" t="s">
        <v>19</v>
      </c>
      <c r="D785" s="8" t="s">
        <v>113</v>
      </c>
      <c r="E785" s="8" t="s">
        <v>21</v>
      </c>
      <c r="F785" s="19">
        <v>65</v>
      </c>
      <c r="G785" s="8" t="s">
        <v>62</v>
      </c>
      <c r="H785" s="8" t="s">
        <v>23</v>
      </c>
      <c r="I785" s="8" t="s">
        <v>75</v>
      </c>
      <c r="J785" s="8" t="s">
        <v>25</v>
      </c>
      <c r="K785" s="20">
        <v>4.5</v>
      </c>
      <c r="L785" s="8" t="s">
        <v>26</v>
      </c>
      <c r="M785" s="8" t="s">
        <v>59</v>
      </c>
      <c r="N785" s="8" t="s">
        <v>47</v>
      </c>
      <c r="O785" s="8" t="s">
        <v>26</v>
      </c>
      <c r="P785" s="8" t="s">
        <v>26</v>
      </c>
      <c r="Q785" s="10">
        <v>38</v>
      </c>
      <c r="R785" s="8" t="s">
        <v>46</v>
      </c>
      <c r="S785" s="8" t="s">
        <v>30</v>
      </c>
    </row>
    <row r="786" spans="1:19" x14ac:dyDescent="0.25">
      <c r="A786" s="18">
        <v>785</v>
      </c>
      <c r="B786" s="18">
        <v>31</v>
      </c>
      <c r="C786" s="8" t="s">
        <v>19</v>
      </c>
      <c r="D786" s="8" t="s">
        <v>36</v>
      </c>
      <c r="E786" s="8" t="s">
        <v>21</v>
      </c>
      <c r="F786" s="19">
        <v>72</v>
      </c>
      <c r="G786" s="8" t="s">
        <v>90</v>
      </c>
      <c r="H786" s="8" t="s">
        <v>45</v>
      </c>
      <c r="I786" s="8" t="s">
        <v>100</v>
      </c>
      <c r="J786" s="8" t="s">
        <v>25</v>
      </c>
      <c r="K786" s="20">
        <v>3.2</v>
      </c>
      <c r="L786" s="8" t="s">
        <v>26</v>
      </c>
      <c r="M786" s="8" t="s">
        <v>59</v>
      </c>
      <c r="N786" s="8" t="s">
        <v>76</v>
      </c>
      <c r="O786" s="8" t="s">
        <v>26</v>
      </c>
      <c r="P786" s="8" t="s">
        <v>26</v>
      </c>
      <c r="Q786" s="10">
        <v>41</v>
      </c>
      <c r="R786" s="8" t="s">
        <v>34</v>
      </c>
      <c r="S786" s="8" t="s">
        <v>97</v>
      </c>
    </row>
    <row r="787" spans="1:19" x14ac:dyDescent="0.25">
      <c r="A787" s="18">
        <v>786</v>
      </c>
      <c r="B787" s="18">
        <v>46</v>
      </c>
      <c r="C787" s="8" t="s">
        <v>19</v>
      </c>
      <c r="D787" s="8" t="s">
        <v>61</v>
      </c>
      <c r="E787" s="8" t="s">
        <v>21</v>
      </c>
      <c r="F787" s="19">
        <v>62</v>
      </c>
      <c r="G787" s="8" t="s">
        <v>62</v>
      </c>
      <c r="H787" s="8" t="s">
        <v>38</v>
      </c>
      <c r="I787" s="8" t="s">
        <v>75</v>
      </c>
      <c r="J787" s="8" t="s">
        <v>39</v>
      </c>
      <c r="K787" s="20">
        <v>4</v>
      </c>
      <c r="L787" s="8" t="s">
        <v>26</v>
      </c>
      <c r="M787" s="8" t="s">
        <v>34</v>
      </c>
      <c r="N787" s="8" t="s">
        <v>47</v>
      </c>
      <c r="O787" s="8" t="s">
        <v>26</v>
      </c>
      <c r="P787" s="8" t="s">
        <v>26</v>
      </c>
      <c r="Q787" s="10">
        <v>37</v>
      </c>
      <c r="R787" s="8" t="s">
        <v>46</v>
      </c>
      <c r="S787" s="8" t="s">
        <v>30</v>
      </c>
    </row>
    <row r="788" spans="1:19" x14ac:dyDescent="0.25">
      <c r="A788" s="18">
        <v>787</v>
      </c>
      <c r="B788" s="18">
        <v>70</v>
      </c>
      <c r="C788" s="8" t="s">
        <v>19</v>
      </c>
      <c r="D788" s="8" t="s">
        <v>124</v>
      </c>
      <c r="E788" s="8" t="s">
        <v>69</v>
      </c>
      <c r="F788" s="19">
        <v>21</v>
      </c>
      <c r="G788" s="8" t="s">
        <v>116</v>
      </c>
      <c r="H788" s="8" t="s">
        <v>38</v>
      </c>
      <c r="I788" s="8" t="s">
        <v>86</v>
      </c>
      <c r="J788" s="8" t="s">
        <v>25</v>
      </c>
      <c r="K788" s="20">
        <v>4.8</v>
      </c>
      <c r="L788" s="8" t="s">
        <v>26</v>
      </c>
      <c r="M788" s="8" t="s">
        <v>27</v>
      </c>
      <c r="N788" s="8" t="s">
        <v>28</v>
      </c>
      <c r="O788" s="8" t="s">
        <v>26</v>
      </c>
      <c r="P788" s="8" t="s">
        <v>26</v>
      </c>
      <c r="Q788" s="10">
        <v>16</v>
      </c>
      <c r="R788" s="8" t="s">
        <v>34</v>
      </c>
      <c r="S788" s="8" t="s">
        <v>97</v>
      </c>
    </row>
    <row r="789" spans="1:19" x14ac:dyDescent="0.25">
      <c r="A789" s="18">
        <v>788</v>
      </c>
      <c r="B789" s="18">
        <v>53</v>
      </c>
      <c r="C789" s="8" t="s">
        <v>19</v>
      </c>
      <c r="D789" s="8" t="s">
        <v>68</v>
      </c>
      <c r="E789" s="8" t="s">
        <v>69</v>
      </c>
      <c r="F789" s="19">
        <v>85</v>
      </c>
      <c r="G789" s="8" t="s">
        <v>151</v>
      </c>
      <c r="H789" s="8" t="s">
        <v>38</v>
      </c>
      <c r="I789" s="8" t="s">
        <v>96</v>
      </c>
      <c r="J789" s="8" t="s">
        <v>39</v>
      </c>
      <c r="K789" s="20">
        <v>3.7</v>
      </c>
      <c r="L789" s="8" t="s">
        <v>26</v>
      </c>
      <c r="M789" s="8" t="s">
        <v>34</v>
      </c>
      <c r="N789" s="8" t="s">
        <v>40</v>
      </c>
      <c r="O789" s="8" t="s">
        <v>26</v>
      </c>
      <c r="P789" s="8" t="s">
        <v>26</v>
      </c>
      <c r="Q789" s="10">
        <v>25</v>
      </c>
      <c r="R789" s="8" t="s">
        <v>29</v>
      </c>
      <c r="S789" s="8" t="s">
        <v>41</v>
      </c>
    </row>
    <row r="790" spans="1:19" x14ac:dyDescent="0.25">
      <c r="A790" s="18">
        <v>789</v>
      </c>
      <c r="B790" s="18">
        <v>50</v>
      </c>
      <c r="C790" s="8" t="s">
        <v>19</v>
      </c>
      <c r="D790" s="8" t="s">
        <v>95</v>
      </c>
      <c r="E790" s="8" t="s">
        <v>21</v>
      </c>
      <c r="F790" s="19">
        <v>51</v>
      </c>
      <c r="G790" s="8" t="s">
        <v>44</v>
      </c>
      <c r="H790" s="8" t="s">
        <v>92</v>
      </c>
      <c r="I790" s="8" t="s">
        <v>134</v>
      </c>
      <c r="J790" s="8" t="s">
        <v>54</v>
      </c>
      <c r="K790" s="20">
        <v>3.8</v>
      </c>
      <c r="L790" s="8" t="s">
        <v>26</v>
      </c>
      <c r="M790" s="8" t="s">
        <v>29</v>
      </c>
      <c r="N790" s="8" t="s">
        <v>76</v>
      </c>
      <c r="O790" s="8" t="s">
        <v>26</v>
      </c>
      <c r="P790" s="8" t="s">
        <v>26</v>
      </c>
      <c r="Q790" s="10">
        <v>18</v>
      </c>
      <c r="R790" s="8" t="s">
        <v>34</v>
      </c>
      <c r="S790" s="8" t="s">
        <v>60</v>
      </c>
    </row>
    <row r="791" spans="1:19" x14ac:dyDescent="0.25">
      <c r="A791" s="18">
        <v>790</v>
      </c>
      <c r="B791" s="18">
        <v>33</v>
      </c>
      <c r="C791" s="8" t="s">
        <v>19</v>
      </c>
      <c r="D791" s="8" t="s">
        <v>68</v>
      </c>
      <c r="E791" s="8" t="s">
        <v>69</v>
      </c>
      <c r="F791" s="19">
        <v>84</v>
      </c>
      <c r="G791" s="8" t="s">
        <v>135</v>
      </c>
      <c r="H791" s="8" t="s">
        <v>38</v>
      </c>
      <c r="I791" s="8" t="s">
        <v>75</v>
      </c>
      <c r="J791" s="8" t="s">
        <v>58</v>
      </c>
      <c r="K791" s="20">
        <v>2.7</v>
      </c>
      <c r="L791" s="8" t="s">
        <v>26</v>
      </c>
      <c r="M791" s="8" t="s">
        <v>29</v>
      </c>
      <c r="N791" s="8" t="s">
        <v>55</v>
      </c>
      <c r="O791" s="8" t="s">
        <v>26</v>
      </c>
      <c r="P791" s="8" t="s">
        <v>26</v>
      </c>
      <c r="Q791" s="10">
        <v>4</v>
      </c>
      <c r="R791" s="8" t="s">
        <v>27</v>
      </c>
      <c r="S791" s="8" t="s">
        <v>77</v>
      </c>
    </row>
    <row r="792" spans="1:19" x14ac:dyDescent="0.25">
      <c r="A792" s="18">
        <v>791</v>
      </c>
      <c r="B792" s="18">
        <v>22</v>
      </c>
      <c r="C792" s="8" t="s">
        <v>19</v>
      </c>
      <c r="D792" s="8" t="s">
        <v>31</v>
      </c>
      <c r="E792" s="8" t="s">
        <v>21</v>
      </c>
      <c r="F792" s="19">
        <v>37</v>
      </c>
      <c r="G792" s="8" t="s">
        <v>62</v>
      </c>
      <c r="H792" s="8" t="s">
        <v>45</v>
      </c>
      <c r="I792" s="8" t="s">
        <v>126</v>
      </c>
      <c r="J792" s="8" t="s">
        <v>54</v>
      </c>
      <c r="K792" s="20">
        <v>4.9000000000000004</v>
      </c>
      <c r="L792" s="8" t="s">
        <v>26</v>
      </c>
      <c r="M792" s="8" t="s">
        <v>29</v>
      </c>
      <c r="N792" s="8" t="s">
        <v>76</v>
      </c>
      <c r="O792" s="8" t="s">
        <v>26</v>
      </c>
      <c r="P792" s="8" t="s">
        <v>26</v>
      </c>
      <c r="Q792" s="10">
        <v>12</v>
      </c>
      <c r="R792" s="8" t="s">
        <v>34</v>
      </c>
      <c r="S792" s="8" t="s">
        <v>60</v>
      </c>
    </row>
    <row r="793" spans="1:19" x14ac:dyDescent="0.25">
      <c r="A793" s="18">
        <v>792</v>
      </c>
      <c r="B793" s="18">
        <v>50</v>
      </c>
      <c r="C793" s="8" t="s">
        <v>19</v>
      </c>
      <c r="D793" s="8" t="s">
        <v>119</v>
      </c>
      <c r="E793" s="8" t="s">
        <v>69</v>
      </c>
      <c r="F793" s="19">
        <v>44</v>
      </c>
      <c r="G793" s="8" t="s">
        <v>98</v>
      </c>
      <c r="H793" s="8" t="s">
        <v>38</v>
      </c>
      <c r="I793" s="8" t="s">
        <v>136</v>
      </c>
      <c r="J793" s="8" t="s">
        <v>54</v>
      </c>
      <c r="K793" s="20">
        <v>3.1</v>
      </c>
      <c r="L793" s="8" t="s">
        <v>26</v>
      </c>
      <c r="M793" s="8" t="s">
        <v>27</v>
      </c>
      <c r="N793" s="8" t="s">
        <v>72</v>
      </c>
      <c r="O793" s="8" t="s">
        <v>26</v>
      </c>
      <c r="P793" s="8" t="s">
        <v>26</v>
      </c>
      <c r="Q793" s="10">
        <v>35</v>
      </c>
      <c r="R793" s="8" t="s">
        <v>46</v>
      </c>
      <c r="S793" s="8" t="s">
        <v>30</v>
      </c>
    </row>
    <row r="794" spans="1:19" x14ac:dyDescent="0.25">
      <c r="A794" s="18">
        <v>793</v>
      </c>
      <c r="B794" s="18">
        <v>34</v>
      </c>
      <c r="C794" s="8" t="s">
        <v>19</v>
      </c>
      <c r="D794" s="8" t="s">
        <v>51</v>
      </c>
      <c r="E794" s="8" t="s">
        <v>43</v>
      </c>
      <c r="F794" s="19">
        <v>45</v>
      </c>
      <c r="G794" s="8" t="s">
        <v>127</v>
      </c>
      <c r="H794" s="8" t="s">
        <v>45</v>
      </c>
      <c r="I794" s="8" t="s">
        <v>84</v>
      </c>
      <c r="J794" s="8" t="s">
        <v>39</v>
      </c>
      <c r="K794" s="20">
        <v>4.2</v>
      </c>
      <c r="L794" s="8" t="s">
        <v>26</v>
      </c>
      <c r="M794" s="8" t="s">
        <v>29</v>
      </c>
      <c r="N794" s="8" t="s">
        <v>47</v>
      </c>
      <c r="O794" s="8" t="s">
        <v>26</v>
      </c>
      <c r="P794" s="8" t="s">
        <v>26</v>
      </c>
      <c r="Q794" s="10">
        <v>45</v>
      </c>
      <c r="R794" s="8" t="s">
        <v>29</v>
      </c>
      <c r="S794" s="8" t="s">
        <v>41</v>
      </c>
    </row>
    <row r="795" spans="1:19" x14ac:dyDescent="0.25">
      <c r="A795" s="18">
        <v>794</v>
      </c>
      <c r="B795" s="18">
        <v>24</v>
      </c>
      <c r="C795" s="8" t="s">
        <v>19</v>
      </c>
      <c r="D795" s="8" t="s">
        <v>95</v>
      </c>
      <c r="E795" s="8" t="s">
        <v>21</v>
      </c>
      <c r="F795" s="19">
        <v>35</v>
      </c>
      <c r="G795" s="8" t="s">
        <v>90</v>
      </c>
      <c r="H795" s="8" t="s">
        <v>23</v>
      </c>
      <c r="I795" s="8" t="s">
        <v>33</v>
      </c>
      <c r="J795" s="8" t="s">
        <v>54</v>
      </c>
      <c r="K795" s="20">
        <v>3.8</v>
      </c>
      <c r="L795" s="8" t="s">
        <v>26</v>
      </c>
      <c r="M795" s="8" t="s">
        <v>35</v>
      </c>
      <c r="N795" s="8" t="s">
        <v>40</v>
      </c>
      <c r="O795" s="8" t="s">
        <v>26</v>
      </c>
      <c r="P795" s="8" t="s">
        <v>26</v>
      </c>
      <c r="Q795" s="10">
        <v>16</v>
      </c>
      <c r="R795" s="8" t="s">
        <v>27</v>
      </c>
      <c r="S795" s="8" t="s">
        <v>88</v>
      </c>
    </row>
    <row r="796" spans="1:19" x14ac:dyDescent="0.25">
      <c r="A796" s="18">
        <v>795</v>
      </c>
      <c r="B796" s="18">
        <v>69</v>
      </c>
      <c r="C796" s="8" t="s">
        <v>19</v>
      </c>
      <c r="D796" s="8" t="s">
        <v>132</v>
      </c>
      <c r="E796" s="8" t="s">
        <v>69</v>
      </c>
      <c r="F796" s="19">
        <v>50</v>
      </c>
      <c r="G796" s="8" t="s">
        <v>22</v>
      </c>
      <c r="H796" s="8" t="s">
        <v>92</v>
      </c>
      <c r="I796" s="8" t="s">
        <v>134</v>
      </c>
      <c r="J796" s="8" t="s">
        <v>25</v>
      </c>
      <c r="K796" s="20">
        <v>4.2</v>
      </c>
      <c r="L796" s="8" t="s">
        <v>26</v>
      </c>
      <c r="M796" s="8" t="s">
        <v>34</v>
      </c>
      <c r="N796" s="8" t="s">
        <v>76</v>
      </c>
      <c r="O796" s="8" t="s">
        <v>26</v>
      </c>
      <c r="P796" s="8" t="s">
        <v>26</v>
      </c>
      <c r="Q796" s="10">
        <v>10</v>
      </c>
      <c r="R796" s="8" t="s">
        <v>59</v>
      </c>
      <c r="S796" s="8" t="s">
        <v>30</v>
      </c>
    </row>
    <row r="797" spans="1:19" x14ac:dyDescent="0.25">
      <c r="A797" s="18">
        <v>796</v>
      </c>
      <c r="B797" s="18">
        <v>39</v>
      </c>
      <c r="C797" s="8" t="s">
        <v>19</v>
      </c>
      <c r="D797" s="8" t="s">
        <v>42</v>
      </c>
      <c r="E797" s="8" t="s">
        <v>43</v>
      </c>
      <c r="F797" s="19">
        <v>26</v>
      </c>
      <c r="G797" s="8" t="s">
        <v>85</v>
      </c>
      <c r="H797" s="8" t="s">
        <v>45</v>
      </c>
      <c r="I797" s="8" t="s">
        <v>118</v>
      </c>
      <c r="J797" s="8" t="s">
        <v>54</v>
      </c>
      <c r="K797" s="20">
        <v>4.5999999999999996</v>
      </c>
      <c r="L797" s="8" t="s">
        <v>26</v>
      </c>
      <c r="M797" s="8" t="s">
        <v>35</v>
      </c>
      <c r="N797" s="8" t="s">
        <v>76</v>
      </c>
      <c r="O797" s="8" t="s">
        <v>26</v>
      </c>
      <c r="P797" s="8" t="s">
        <v>26</v>
      </c>
      <c r="Q797" s="10">
        <v>34</v>
      </c>
      <c r="R797" s="8" t="s">
        <v>29</v>
      </c>
      <c r="S797" s="8" t="s">
        <v>50</v>
      </c>
    </row>
    <row r="798" spans="1:19" x14ac:dyDescent="0.25">
      <c r="A798" s="18">
        <v>797</v>
      </c>
      <c r="B798" s="18">
        <v>42</v>
      </c>
      <c r="C798" s="8" t="s">
        <v>19</v>
      </c>
      <c r="D798" s="8" t="s">
        <v>125</v>
      </c>
      <c r="E798" s="8" t="s">
        <v>21</v>
      </c>
      <c r="F798" s="19">
        <v>78</v>
      </c>
      <c r="G798" s="8" t="s">
        <v>117</v>
      </c>
      <c r="H798" s="8" t="s">
        <v>92</v>
      </c>
      <c r="I798" s="8" t="s">
        <v>94</v>
      </c>
      <c r="J798" s="8" t="s">
        <v>58</v>
      </c>
      <c r="K798" s="20">
        <v>4</v>
      </c>
      <c r="L798" s="8" t="s">
        <v>26</v>
      </c>
      <c r="M798" s="8" t="s">
        <v>59</v>
      </c>
      <c r="N798" s="8" t="s">
        <v>72</v>
      </c>
      <c r="O798" s="8" t="s">
        <v>26</v>
      </c>
      <c r="P798" s="8" t="s">
        <v>26</v>
      </c>
      <c r="Q798" s="10">
        <v>43</v>
      </c>
      <c r="R798" s="8" t="s">
        <v>27</v>
      </c>
      <c r="S798" s="8" t="s">
        <v>50</v>
      </c>
    </row>
    <row r="799" spans="1:19" x14ac:dyDescent="0.25">
      <c r="A799" s="18">
        <v>798</v>
      </c>
      <c r="B799" s="18">
        <v>42</v>
      </c>
      <c r="C799" s="8" t="s">
        <v>19</v>
      </c>
      <c r="D799" s="8" t="s">
        <v>64</v>
      </c>
      <c r="E799" s="8" t="s">
        <v>65</v>
      </c>
      <c r="F799" s="19">
        <v>82</v>
      </c>
      <c r="G799" s="8" t="s">
        <v>128</v>
      </c>
      <c r="H799" s="8" t="s">
        <v>45</v>
      </c>
      <c r="I799" s="8" t="s">
        <v>84</v>
      </c>
      <c r="J799" s="8" t="s">
        <v>58</v>
      </c>
      <c r="K799" s="20">
        <v>4</v>
      </c>
      <c r="L799" s="8" t="s">
        <v>26</v>
      </c>
      <c r="M799" s="8" t="s">
        <v>35</v>
      </c>
      <c r="N799" s="8" t="s">
        <v>72</v>
      </c>
      <c r="O799" s="8" t="s">
        <v>26</v>
      </c>
      <c r="P799" s="8" t="s">
        <v>26</v>
      </c>
      <c r="Q799" s="10">
        <v>38</v>
      </c>
      <c r="R799" s="8" t="s">
        <v>59</v>
      </c>
      <c r="S799" s="8" t="s">
        <v>41</v>
      </c>
    </row>
    <row r="800" spans="1:19" x14ac:dyDescent="0.25">
      <c r="A800" s="18">
        <v>799</v>
      </c>
      <c r="B800" s="18">
        <v>29</v>
      </c>
      <c r="C800" s="8" t="s">
        <v>19</v>
      </c>
      <c r="D800" s="8" t="s">
        <v>125</v>
      </c>
      <c r="E800" s="8" t="s">
        <v>21</v>
      </c>
      <c r="F800" s="19">
        <v>39</v>
      </c>
      <c r="G800" s="8" t="s">
        <v>120</v>
      </c>
      <c r="H800" s="8" t="s">
        <v>45</v>
      </c>
      <c r="I800" s="8" t="s">
        <v>84</v>
      </c>
      <c r="J800" s="8" t="s">
        <v>39</v>
      </c>
      <c r="K800" s="20">
        <v>3.8</v>
      </c>
      <c r="L800" s="8" t="s">
        <v>26</v>
      </c>
      <c r="M800" s="8" t="s">
        <v>35</v>
      </c>
      <c r="N800" s="8" t="s">
        <v>72</v>
      </c>
      <c r="O800" s="8" t="s">
        <v>26</v>
      </c>
      <c r="P800" s="8" t="s">
        <v>26</v>
      </c>
      <c r="Q800" s="10">
        <v>48</v>
      </c>
      <c r="R800" s="8" t="s">
        <v>46</v>
      </c>
      <c r="S800" s="8" t="s">
        <v>97</v>
      </c>
    </row>
    <row r="801" spans="1:19" x14ac:dyDescent="0.25">
      <c r="A801" s="18">
        <v>800</v>
      </c>
      <c r="B801" s="18">
        <v>55</v>
      </c>
      <c r="C801" s="8" t="s">
        <v>19</v>
      </c>
      <c r="D801" s="8" t="s">
        <v>133</v>
      </c>
      <c r="E801" s="8" t="s">
        <v>69</v>
      </c>
      <c r="F801" s="19">
        <v>55</v>
      </c>
      <c r="G801" s="8" t="s">
        <v>107</v>
      </c>
      <c r="H801" s="8" t="s">
        <v>23</v>
      </c>
      <c r="I801" s="8" t="s">
        <v>110</v>
      </c>
      <c r="J801" s="8" t="s">
        <v>54</v>
      </c>
      <c r="K801" s="20">
        <v>3.3</v>
      </c>
      <c r="L801" s="8" t="s">
        <v>26</v>
      </c>
      <c r="M801" s="8" t="s">
        <v>29</v>
      </c>
      <c r="N801" s="8" t="s">
        <v>40</v>
      </c>
      <c r="O801" s="8" t="s">
        <v>26</v>
      </c>
      <c r="P801" s="8" t="s">
        <v>26</v>
      </c>
      <c r="Q801" s="10">
        <v>31</v>
      </c>
      <c r="R801" s="8" t="s">
        <v>46</v>
      </c>
      <c r="S801" s="8" t="s">
        <v>50</v>
      </c>
    </row>
    <row r="802" spans="1:19" x14ac:dyDescent="0.25">
      <c r="A802" s="18">
        <v>801</v>
      </c>
      <c r="B802" s="18">
        <v>32</v>
      </c>
      <c r="C802" s="8" t="s">
        <v>19</v>
      </c>
      <c r="D802" s="8" t="s">
        <v>125</v>
      </c>
      <c r="E802" s="8" t="s">
        <v>21</v>
      </c>
      <c r="F802" s="19">
        <v>20</v>
      </c>
      <c r="G802" s="8" t="s">
        <v>140</v>
      </c>
      <c r="H802" s="8" t="s">
        <v>38</v>
      </c>
      <c r="I802" s="8" t="s">
        <v>81</v>
      </c>
      <c r="J802" s="8" t="s">
        <v>54</v>
      </c>
      <c r="K802" s="20">
        <v>2.6</v>
      </c>
      <c r="L802" s="8" t="s">
        <v>26</v>
      </c>
      <c r="M802" s="8" t="s">
        <v>27</v>
      </c>
      <c r="N802" s="8" t="s">
        <v>40</v>
      </c>
      <c r="O802" s="8" t="s">
        <v>26</v>
      </c>
      <c r="P802" s="8" t="s">
        <v>26</v>
      </c>
      <c r="Q802" s="10">
        <v>20</v>
      </c>
      <c r="R802" s="8" t="s">
        <v>35</v>
      </c>
      <c r="S802" s="8" t="s">
        <v>97</v>
      </c>
    </row>
    <row r="803" spans="1:19" x14ac:dyDescent="0.25">
      <c r="A803" s="18">
        <v>802</v>
      </c>
      <c r="B803" s="18">
        <v>25</v>
      </c>
      <c r="C803" s="8" t="s">
        <v>19</v>
      </c>
      <c r="D803" s="8" t="s">
        <v>133</v>
      </c>
      <c r="E803" s="8" t="s">
        <v>69</v>
      </c>
      <c r="F803" s="19">
        <v>29</v>
      </c>
      <c r="G803" s="8" t="s">
        <v>130</v>
      </c>
      <c r="H803" s="8" t="s">
        <v>23</v>
      </c>
      <c r="I803" s="8" t="s">
        <v>144</v>
      </c>
      <c r="J803" s="8" t="s">
        <v>58</v>
      </c>
      <c r="K803" s="20">
        <v>4.9000000000000004</v>
      </c>
      <c r="L803" s="8" t="s">
        <v>26</v>
      </c>
      <c r="M803" s="8" t="s">
        <v>27</v>
      </c>
      <c r="N803" s="8" t="s">
        <v>28</v>
      </c>
      <c r="O803" s="8" t="s">
        <v>26</v>
      </c>
      <c r="P803" s="8" t="s">
        <v>26</v>
      </c>
      <c r="Q803" s="10">
        <v>12</v>
      </c>
      <c r="R803" s="8" t="s">
        <v>27</v>
      </c>
      <c r="S803" s="8" t="s">
        <v>30</v>
      </c>
    </row>
    <row r="804" spans="1:19" x14ac:dyDescent="0.25">
      <c r="A804" s="18">
        <v>803</v>
      </c>
      <c r="B804" s="18">
        <v>38</v>
      </c>
      <c r="C804" s="8" t="s">
        <v>19</v>
      </c>
      <c r="D804" s="8" t="s">
        <v>95</v>
      </c>
      <c r="E804" s="8" t="s">
        <v>21</v>
      </c>
      <c r="F804" s="19">
        <v>41</v>
      </c>
      <c r="G804" s="8" t="s">
        <v>80</v>
      </c>
      <c r="H804" s="8" t="s">
        <v>45</v>
      </c>
      <c r="I804" s="8" t="s">
        <v>86</v>
      </c>
      <c r="J804" s="8" t="s">
        <v>25</v>
      </c>
      <c r="K804" s="20">
        <v>3.5</v>
      </c>
      <c r="L804" s="8" t="s">
        <v>26</v>
      </c>
      <c r="M804" s="8" t="s">
        <v>29</v>
      </c>
      <c r="N804" s="8" t="s">
        <v>47</v>
      </c>
      <c r="O804" s="8" t="s">
        <v>26</v>
      </c>
      <c r="P804" s="8" t="s">
        <v>26</v>
      </c>
      <c r="Q804" s="10">
        <v>2</v>
      </c>
      <c r="R804" s="8" t="s">
        <v>34</v>
      </c>
      <c r="S804" s="8" t="s">
        <v>41</v>
      </c>
    </row>
    <row r="805" spans="1:19" x14ac:dyDescent="0.25">
      <c r="A805" s="18">
        <v>804</v>
      </c>
      <c r="B805" s="18">
        <v>32</v>
      </c>
      <c r="C805" s="8" t="s">
        <v>19</v>
      </c>
      <c r="D805" s="8" t="s">
        <v>61</v>
      </c>
      <c r="E805" s="8" t="s">
        <v>21</v>
      </c>
      <c r="F805" s="19">
        <v>38</v>
      </c>
      <c r="G805" s="8" t="s">
        <v>139</v>
      </c>
      <c r="H805" s="8" t="s">
        <v>23</v>
      </c>
      <c r="I805" s="8" t="s">
        <v>67</v>
      </c>
      <c r="J805" s="8" t="s">
        <v>25</v>
      </c>
      <c r="K805" s="20">
        <v>2.8</v>
      </c>
      <c r="L805" s="8" t="s">
        <v>26</v>
      </c>
      <c r="M805" s="8" t="s">
        <v>27</v>
      </c>
      <c r="N805" s="8" t="s">
        <v>28</v>
      </c>
      <c r="O805" s="8" t="s">
        <v>26</v>
      </c>
      <c r="P805" s="8" t="s">
        <v>26</v>
      </c>
      <c r="Q805" s="10">
        <v>30</v>
      </c>
      <c r="R805" s="8" t="s">
        <v>29</v>
      </c>
      <c r="S805" s="8" t="s">
        <v>97</v>
      </c>
    </row>
    <row r="806" spans="1:19" x14ac:dyDescent="0.25">
      <c r="A806" s="18">
        <v>805</v>
      </c>
      <c r="B806" s="18">
        <v>43</v>
      </c>
      <c r="C806" s="8" t="s">
        <v>19</v>
      </c>
      <c r="D806" s="8" t="s">
        <v>137</v>
      </c>
      <c r="E806" s="8" t="s">
        <v>43</v>
      </c>
      <c r="F806" s="19">
        <v>47</v>
      </c>
      <c r="G806" s="8" t="s">
        <v>91</v>
      </c>
      <c r="H806" s="8" t="s">
        <v>45</v>
      </c>
      <c r="I806" s="8" t="s">
        <v>33</v>
      </c>
      <c r="J806" s="8" t="s">
        <v>54</v>
      </c>
      <c r="K806" s="20">
        <v>2.6</v>
      </c>
      <c r="L806" s="8" t="s">
        <v>26</v>
      </c>
      <c r="M806" s="8" t="s">
        <v>35</v>
      </c>
      <c r="N806" s="8" t="s">
        <v>76</v>
      </c>
      <c r="O806" s="8" t="s">
        <v>26</v>
      </c>
      <c r="P806" s="8" t="s">
        <v>26</v>
      </c>
      <c r="Q806" s="10">
        <v>28</v>
      </c>
      <c r="R806" s="8" t="s">
        <v>29</v>
      </c>
      <c r="S806" s="8" t="s">
        <v>60</v>
      </c>
    </row>
    <row r="807" spans="1:19" x14ac:dyDescent="0.25">
      <c r="A807" s="18">
        <v>806</v>
      </c>
      <c r="B807" s="18">
        <v>41</v>
      </c>
      <c r="C807" s="8" t="s">
        <v>19</v>
      </c>
      <c r="D807" s="8" t="s">
        <v>82</v>
      </c>
      <c r="E807" s="8" t="s">
        <v>21</v>
      </c>
      <c r="F807" s="19">
        <v>30</v>
      </c>
      <c r="G807" s="8" t="s">
        <v>139</v>
      </c>
      <c r="H807" s="8" t="s">
        <v>23</v>
      </c>
      <c r="I807" s="8" t="s">
        <v>53</v>
      </c>
      <c r="J807" s="8" t="s">
        <v>54</v>
      </c>
      <c r="K807" s="20">
        <v>3.7</v>
      </c>
      <c r="L807" s="8" t="s">
        <v>26</v>
      </c>
      <c r="M807" s="8" t="s">
        <v>29</v>
      </c>
      <c r="N807" s="8" t="s">
        <v>47</v>
      </c>
      <c r="O807" s="8" t="s">
        <v>26</v>
      </c>
      <c r="P807" s="8" t="s">
        <v>26</v>
      </c>
      <c r="Q807" s="10">
        <v>40</v>
      </c>
      <c r="R807" s="8" t="s">
        <v>59</v>
      </c>
      <c r="S807" s="8" t="s">
        <v>88</v>
      </c>
    </row>
    <row r="808" spans="1:19" x14ac:dyDescent="0.25">
      <c r="A808" s="18">
        <v>807</v>
      </c>
      <c r="B808" s="18">
        <v>56</v>
      </c>
      <c r="C808" s="8" t="s">
        <v>19</v>
      </c>
      <c r="D808" s="8" t="s">
        <v>36</v>
      </c>
      <c r="E808" s="8" t="s">
        <v>21</v>
      </c>
      <c r="F808" s="19">
        <v>56</v>
      </c>
      <c r="G808" s="8" t="s">
        <v>103</v>
      </c>
      <c r="H808" s="8" t="s">
        <v>23</v>
      </c>
      <c r="I808" s="8" t="s">
        <v>63</v>
      </c>
      <c r="J808" s="8" t="s">
        <v>54</v>
      </c>
      <c r="K808" s="20">
        <v>2.7</v>
      </c>
      <c r="L808" s="8" t="s">
        <v>26</v>
      </c>
      <c r="M808" s="8" t="s">
        <v>27</v>
      </c>
      <c r="N808" s="8" t="s">
        <v>55</v>
      </c>
      <c r="O808" s="8" t="s">
        <v>26</v>
      </c>
      <c r="P808" s="8" t="s">
        <v>26</v>
      </c>
      <c r="Q808" s="10">
        <v>46</v>
      </c>
      <c r="R808" s="8" t="s">
        <v>46</v>
      </c>
      <c r="S808" s="8" t="s">
        <v>60</v>
      </c>
    </row>
    <row r="809" spans="1:19" x14ac:dyDescent="0.25">
      <c r="A809" s="18">
        <v>808</v>
      </c>
      <c r="B809" s="18">
        <v>27</v>
      </c>
      <c r="C809" s="8" t="s">
        <v>19</v>
      </c>
      <c r="D809" s="8" t="s">
        <v>113</v>
      </c>
      <c r="E809" s="8" t="s">
        <v>21</v>
      </c>
      <c r="F809" s="19">
        <v>89</v>
      </c>
      <c r="G809" s="8" t="s">
        <v>85</v>
      </c>
      <c r="H809" s="8" t="s">
        <v>38</v>
      </c>
      <c r="I809" s="8" t="s">
        <v>110</v>
      </c>
      <c r="J809" s="8" t="s">
        <v>25</v>
      </c>
      <c r="K809" s="20">
        <v>3.3</v>
      </c>
      <c r="L809" s="8" t="s">
        <v>26</v>
      </c>
      <c r="M809" s="8" t="s">
        <v>34</v>
      </c>
      <c r="N809" s="8" t="s">
        <v>28</v>
      </c>
      <c r="O809" s="8" t="s">
        <v>26</v>
      </c>
      <c r="P809" s="8" t="s">
        <v>26</v>
      </c>
      <c r="Q809" s="10">
        <v>15</v>
      </c>
      <c r="R809" s="8" t="s">
        <v>27</v>
      </c>
      <c r="S809" s="8" t="s">
        <v>41</v>
      </c>
    </row>
    <row r="810" spans="1:19" x14ac:dyDescent="0.25">
      <c r="A810" s="18">
        <v>809</v>
      </c>
      <c r="B810" s="18">
        <v>46</v>
      </c>
      <c r="C810" s="8" t="s">
        <v>19</v>
      </c>
      <c r="D810" s="8" t="s">
        <v>73</v>
      </c>
      <c r="E810" s="8" t="s">
        <v>43</v>
      </c>
      <c r="F810" s="19">
        <v>96</v>
      </c>
      <c r="G810" s="8" t="s">
        <v>150</v>
      </c>
      <c r="H810" s="8" t="s">
        <v>23</v>
      </c>
      <c r="I810" s="8" t="s">
        <v>93</v>
      </c>
      <c r="J810" s="8" t="s">
        <v>58</v>
      </c>
      <c r="K810" s="20">
        <v>4.5999999999999996</v>
      </c>
      <c r="L810" s="8" t="s">
        <v>26</v>
      </c>
      <c r="M810" s="8" t="s">
        <v>46</v>
      </c>
      <c r="N810" s="8" t="s">
        <v>47</v>
      </c>
      <c r="O810" s="8" t="s">
        <v>26</v>
      </c>
      <c r="P810" s="8" t="s">
        <v>26</v>
      </c>
      <c r="Q810" s="10">
        <v>38</v>
      </c>
      <c r="R810" s="8" t="s">
        <v>35</v>
      </c>
      <c r="S810" s="8" t="s">
        <v>97</v>
      </c>
    </row>
    <row r="811" spans="1:19" x14ac:dyDescent="0.25">
      <c r="A811" s="18">
        <v>810</v>
      </c>
      <c r="B811" s="18">
        <v>48</v>
      </c>
      <c r="C811" s="8" t="s">
        <v>19</v>
      </c>
      <c r="D811" s="8" t="s">
        <v>137</v>
      </c>
      <c r="E811" s="8" t="s">
        <v>43</v>
      </c>
      <c r="F811" s="19">
        <v>81</v>
      </c>
      <c r="G811" s="8" t="s">
        <v>131</v>
      </c>
      <c r="H811" s="8" t="s">
        <v>45</v>
      </c>
      <c r="I811" s="8" t="s">
        <v>84</v>
      </c>
      <c r="J811" s="8" t="s">
        <v>58</v>
      </c>
      <c r="K811" s="20">
        <v>4.9000000000000004</v>
      </c>
      <c r="L811" s="8" t="s">
        <v>26</v>
      </c>
      <c r="M811" s="8" t="s">
        <v>46</v>
      </c>
      <c r="N811" s="8" t="s">
        <v>47</v>
      </c>
      <c r="O811" s="8" t="s">
        <v>26</v>
      </c>
      <c r="P811" s="8" t="s">
        <v>26</v>
      </c>
      <c r="Q811" s="10">
        <v>30</v>
      </c>
      <c r="R811" s="8" t="s">
        <v>46</v>
      </c>
      <c r="S811" s="8" t="s">
        <v>77</v>
      </c>
    </row>
    <row r="812" spans="1:19" x14ac:dyDescent="0.25">
      <c r="A812" s="18">
        <v>811</v>
      </c>
      <c r="B812" s="18">
        <v>52</v>
      </c>
      <c r="C812" s="8" t="s">
        <v>19</v>
      </c>
      <c r="D812" s="8" t="s">
        <v>119</v>
      </c>
      <c r="E812" s="8" t="s">
        <v>69</v>
      </c>
      <c r="F812" s="19">
        <v>83</v>
      </c>
      <c r="G812" s="8" t="s">
        <v>147</v>
      </c>
      <c r="H812" s="8" t="s">
        <v>38</v>
      </c>
      <c r="I812" s="8" t="s">
        <v>93</v>
      </c>
      <c r="J812" s="8" t="s">
        <v>58</v>
      </c>
      <c r="K812" s="20">
        <v>4.9000000000000004</v>
      </c>
      <c r="L812" s="8" t="s">
        <v>26</v>
      </c>
      <c r="M812" s="8" t="s">
        <v>59</v>
      </c>
      <c r="N812" s="8" t="s">
        <v>76</v>
      </c>
      <c r="O812" s="8" t="s">
        <v>26</v>
      </c>
      <c r="P812" s="8" t="s">
        <v>26</v>
      </c>
      <c r="Q812" s="10">
        <v>32</v>
      </c>
      <c r="R812" s="8" t="s">
        <v>59</v>
      </c>
      <c r="S812" s="8" t="s">
        <v>77</v>
      </c>
    </row>
    <row r="813" spans="1:19" x14ac:dyDescent="0.25">
      <c r="A813" s="18">
        <v>812</v>
      </c>
      <c r="B813" s="18">
        <v>18</v>
      </c>
      <c r="C813" s="8" t="s">
        <v>19</v>
      </c>
      <c r="D813" s="8" t="s">
        <v>51</v>
      </c>
      <c r="E813" s="8" t="s">
        <v>43</v>
      </c>
      <c r="F813" s="19">
        <v>35</v>
      </c>
      <c r="G813" s="8" t="s">
        <v>115</v>
      </c>
      <c r="H813" s="8" t="s">
        <v>45</v>
      </c>
      <c r="I813" s="8" t="s">
        <v>96</v>
      </c>
      <c r="J813" s="8" t="s">
        <v>25</v>
      </c>
      <c r="K813" s="20">
        <v>2.7</v>
      </c>
      <c r="L813" s="8" t="s">
        <v>26</v>
      </c>
      <c r="M813" s="8" t="s">
        <v>59</v>
      </c>
      <c r="N813" s="8" t="s">
        <v>40</v>
      </c>
      <c r="O813" s="8" t="s">
        <v>26</v>
      </c>
      <c r="P813" s="8" t="s">
        <v>26</v>
      </c>
      <c r="Q813" s="10">
        <v>36</v>
      </c>
      <c r="R813" s="8" t="s">
        <v>29</v>
      </c>
      <c r="S813" s="8" t="s">
        <v>60</v>
      </c>
    </row>
    <row r="814" spans="1:19" x14ac:dyDescent="0.25">
      <c r="A814" s="18">
        <v>813</v>
      </c>
      <c r="B814" s="18">
        <v>64</v>
      </c>
      <c r="C814" s="8" t="s">
        <v>19</v>
      </c>
      <c r="D814" s="8" t="s">
        <v>137</v>
      </c>
      <c r="E814" s="8" t="s">
        <v>43</v>
      </c>
      <c r="F814" s="19">
        <v>56</v>
      </c>
      <c r="G814" s="8" t="s">
        <v>120</v>
      </c>
      <c r="H814" s="8" t="s">
        <v>45</v>
      </c>
      <c r="I814" s="8" t="s">
        <v>79</v>
      </c>
      <c r="J814" s="8" t="s">
        <v>54</v>
      </c>
      <c r="K814" s="20">
        <v>3.2</v>
      </c>
      <c r="L814" s="8" t="s">
        <v>26</v>
      </c>
      <c r="M814" s="8" t="s">
        <v>46</v>
      </c>
      <c r="N814" s="8" t="s">
        <v>55</v>
      </c>
      <c r="O814" s="8" t="s">
        <v>26</v>
      </c>
      <c r="P814" s="8" t="s">
        <v>26</v>
      </c>
      <c r="Q814" s="10">
        <v>32</v>
      </c>
      <c r="R814" s="8" t="s">
        <v>27</v>
      </c>
      <c r="S814" s="8" t="s">
        <v>41</v>
      </c>
    </row>
    <row r="815" spans="1:19" x14ac:dyDescent="0.25">
      <c r="A815" s="18">
        <v>814</v>
      </c>
      <c r="B815" s="18">
        <v>54</v>
      </c>
      <c r="C815" s="8" t="s">
        <v>19</v>
      </c>
      <c r="D815" s="8" t="s">
        <v>68</v>
      </c>
      <c r="E815" s="8" t="s">
        <v>69</v>
      </c>
      <c r="F815" s="19">
        <v>45</v>
      </c>
      <c r="G815" s="8" t="s">
        <v>57</v>
      </c>
      <c r="H815" s="8" t="s">
        <v>38</v>
      </c>
      <c r="I815" s="8" t="s">
        <v>79</v>
      </c>
      <c r="J815" s="8" t="s">
        <v>54</v>
      </c>
      <c r="K815" s="20">
        <v>2.9</v>
      </c>
      <c r="L815" s="8" t="s">
        <v>26</v>
      </c>
      <c r="M815" s="8" t="s">
        <v>27</v>
      </c>
      <c r="N815" s="8" t="s">
        <v>76</v>
      </c>
      <c r="O815" s="8" t="s">
        <v>26</v>
      </c>
      <c r="P815" s="8" t="s">
        <v>26</v>
      </c>
      <c r="Q815" s="10">
        <v>14</v>
      </c>
      <c r="R815" s="8" t="s">
        <v>59</v>
      </c>
      <c r="S815" s="8" t="s">
        <v>50</v>
      </c>
    </row>
    <row r="816" spans="1:19" x14ac:dyDescent="0.25">
      <c r="A816" s="18">
        <v>815</v>
      </c>
      <c r="B816" s="18">
        <v>31</v>
      </c>
      <c r="C816" s="8" t="s">
        <v>19</v>
      </c>
      <c r="D816" s="8" t="s">
        <v>56</v>
      </c>
      <c r="E816" s="8" t="s">
        <v>21</v>
      </c>
      <c r="F816" s="19">
        <v>62</v>
      </c>
      <c r="G816" s="8" t="s">
        <v>148</v>
      </c>
      <c r="H816" s="8" t="s">
        <v>45</v>
      </c>
      <c r="I816" s="8" t="s">
        <v>71</v>
      </c>
      <c r="J816" s="8" t="s">
        <v>25</v>
      </c>
      <c r="K816" s="20">
        <v>3.8</v>
      </c>
      <c r="L816" s="8" t="s">
        <v>26</v>
      </c>
      <c r="M816" s="8" t="s">
        <v>35</v>
      </c>
      <c r="N816" s="8" t="s">
        <v>28</v>
      </c>
      <c r="O816" s="8" t="s">
        <v>26</v>
      </c>
      <c r="P816" s="8" t="s">
        <v>26</v>
      </c>
      <c r="Q816" s="10">
        <v>8</v>
      </c>
      <c r="R816" s="8" t="s">
        <v>46</v>
      </c>
      <c r="S816" s="8" t="s">
        <v>88</v>
      </c>
    </row>
    <row r="817" spans="1:19" x14ac:dyDescent="0.25">
      <c r="A817" s="18">
        <v>816</v>
      </c>
      <c r="B817" s="18">
        <v>30</v>
      </c>
      <c r="C817" s="8" t="s">
        <v>19</v>
      </c>
      <c r="D817" s="8" t="s">
        <v>124</v>
      </c>
      <c r="E817" s="8" t="s">
        <v>69</v>
      </c>
      <c r="F817" s="19">
        <v>84</v>
      </c>
      <c r="G817" s="8" t="s">
        <v>66</v>
      </c>
      <c r="H817" s="8" t="s">
        <v>23</v>
      </c>
      <c r="I817" s="8" t="s">
        <v>86</v>
      </c>
      <c r="J817" s="8" t="s">
        <v>39</v>
      </c>
      <c r="K817" s="20">
        <v>3</v>
      </c>
      <c r="L817" s="8" t="s">
        <v>26</v>
      </c>
      <c r="M817" s="8" t="s">
        <v>35</v>
      </c>
      <c r="N817" s="8" t="s">
        <v>47</v>
      </c>
      <c r="O817" s="8" t="s">
        <v>26</v>
      </c>
      <c r="P817" s="8" t="s">
        <v>26</v>
      </c>
      <c r="Q817" s="10">
        <v>27</v>
      </c>
      <c r="R817" s="8" t="s">
        <v>29</v>
      </c>
      <c r="S817" s="8" t="s">
        <v>77</v>
      </c>
    </row>
    <row r="818" spans="1:19" x14ac:dyDescent="0.25">
      <c r="A818" s="18">
        <v>817</v>
      </c>
      <c r="B818" s="18">
        <v>26</v>
      </c>
      <c r="C818" s="8" t="s">
        <v>19</v>
      </c>
      <c r="D818" s="8" t="s">
        <v>31</v>
      </c>
      <c r="E818" s="8" t="s">
        <v>21</v>
      </c>
      <c r="F818" s="19">
        <v>24</v>
      </c>
      <c r="G818" s="8" t="s">
        <v>115</v>
      </c>
      <c r="H818" s="8" t="s">
        <v>23</v>
      </c>
      <c r="I818" s="8" t="s">
        <v>109</v>
      </c>
      <c r="J818" s="8" t="s">
        <v>54</v>
      </c>
      <c r="K818" s="20">
        <v>3.9</v>
      </c>
      <c r="L818" s="8" t="s">
        <v>26</v>
      </c>
      <c r="M818" s="8" t="s">
        <v>27</v>
      </c>
      <c r="N818" s="8" t="s">
        <v>76</v>
      </c>
      <c r="O818" s="8" t="s">
        <v>26</v>
      </c>
      <c r="P818" s="8" t="s">
        <v>26</v>
      </c>
      <c r="Q818" s="10">
        <v>24</v>
      </c>
      <c r="R818" s="8" t="s">
        <v>59</v>
      </c>
      <c r="S818" s="8" t="s">
        <v>88</v>
      </c>
    </row>
    <row r="819" spans="1:19" x14ac:dyDescent="0.25">
      <c r="A819" s="18">
        <v>818</v>
      </c>
      <c r="B819" s="18">
        <v>25</v>
      </c>
      <c r="C819" s="8" t="s">
        <v>19</v>
      </c>
      <c r="D819" s="8" t="s">
        <v>68</v>
      </c>
      <c r="E819" s="8" t="s">
        <v>69</v>
      </c>
      <c r="F819" s="19">
        <v>21</v>
      </c>
      <c r="G819" s="8" t="s">
        <v>107</v>
      </c>
      <c r="H819" s="8" t="s">
        <v>38</v>
      </c>
      <c r="I819" s="8" t="s">
        <v>24</v>
      </c>
      <c r="J819" s="8" t="s">
        <v>39</v>
      </c>
      <c r="K819" s="20">
        <v>4.7</v>
      </c>
      <c r="L819" s="8" t="s">
        <v>26</v>
      </c>
      <c r="M819" s="8" t="s">
        <v>27</v>
      </c>
      <c r="N819" s="8" t="s">
        <v>76</v>
      </c>
      <c r="O819" s="8" t="s">
        <v>26</v>
      </c>
      <c r="P819" s="8" t="s">
        <v>26</v>
      </c>
      <c r="Q819" s="10">
        <v>30</v>
      </c>
      <c r="R819" s="8" t="s">
        <v>46</v>
      </c>
      <c r="S819" s="8" t="s">
        <v>30</v>
      </c>
    </row>
    <row r="820" spans="1:19" x14ac:dyDescent="0.25">
      <c r="A820" s="18">
        <v>819</v>
      </c>
      <c r="B820" s="18">
        <v>59</v>
      </c>
      <c r="C820" s="8" t="s">
        <v>19</v>
      </c>
      <c r="D820" s="8" t="s">
        <v>56</v>
      </c>
      <c r="E820" s="8" t="s">
        <v>21</v>
      </c>
      <c r="F820" s="19">
        <v>91</v>
      </c>
      <c r="G820" s="8" t="s">
        <v>135</v>
      </c>
      <c r="H820" s="8" t="s">
        <v>45</v>
      </c>
      <c r="I820" s="8" t="s">
        <v>100</v>
      </c>
      <c r="J820" s="8" t="s">
        <v>25</v>
      </c>
      <c r="K820" s="20">
        <v>4.9000000000000004</v>
      </c>
      <c r="L820" s="8" t="s">
        <v>26</v>
      </c>
      <c r="M820" s="8" t="s">
        <v>35</v>
      </c>
      <c r="N820" s="8" t="s">
        <v>76</v>
      </c>
      <c r="O820" s="8" t="s">
        <v>26</v>
      </c>
      <c r="P820" s="8" t="s">
        <v>26</v>
      </c>
      <c r="Q820" s="10">
        <v>34</v>
      </c>
      <c r="R820" s="8" t="s">
        <v>59</v>
      </c>
      <c r="S820" s="8" t="s">
        <v>88</v>
      </c>
    </row>
    <row r="821" spans="1:19" x14ac:dyDescent="0.25">
      <c r="A821" s="18">
        <v>820</v>
      </c>
      <c r="B821" s="18">
        <v>55</v>
      </c>
      <c r="C821" s="8" t="s">
        <v>19</v>
      </c>
      <c r="D821" s="8" t="s">
        <v>89</v>
      </c>
      <c r="E821" s="8" t="s">
        <v>69</v>
      </c>
      <c r="F821" s="19">
        <v>36</v>
      </c>
      <c r="G821" s="8" t="s">
        <v>112</v>
      </c>
      <c r="H821" s="8" t="s">
        <v>38</v>
      </c>
      <c r="I821" s="8" t="s">
        <v>86</v>
      </c>
      <c r="J821" s="8" t="s">
        <v>25</v>
      </c>
      <c r="K821" s="20">
        <v>4.8</v>
      </c>
      <c r="L821" s="8" t="s">
        <v>26</v>
      </c>
      <c r="M821" s="8" t="s">
        <v>34</v>
      </c>
      <c r="N821" s="8" t="s">
        <v>47</v>
      </c>
      <c r="O821" s="8" t="s">
        <v>26</v>
      </c>
      <c r="P821" s="8" t="s">
        <v>26</v>
      </c>
      <c r="Q821" s="10">
        <v>28</v>
      </c>
      <c r="R821" s="8" t="s">
        <v>59</v>
      </c>
      <c r="S821" s="8" t="s">
        <v>60</v>
      </c>
    </row>
    <row r="822" spans="1:19" x14ac:dyDescent="0.25">
      <c r="A822" s="18">
        <v>821</v>
      </c>
      <c r="B822" s="18">
        <v>56</v>
      </c>
      <c r="C822" s="8" t="s">
        <v>19</v>
      </c>
      <c r="D822" s="8" t="s">
        <v>51</v>
      </c>
      <c r="E822" s="8" t="s">
        <v>43</v>
      </c>
      <c r="F822" s="19">
        <v>39</v>
      </c>
      <c r="G822" s="8" t="s">
        <v>62</v>
      </c>
      <c r="H822" s="8" t="s">
        <v>45</v>
      </c>
      <c r="I822" s="8" t="s">
        <v>49</v>
      </c>
      <c r="J822" s="8" t="s">
        <v>39</v>
      </c>
      <c r="K822" s="20">
        <v>2.5</v>
      </c>
      <c r="L822" s="8" t="s">
        <v>26</v>
      </c>
      <c r="M822" s="8" t="s">
        <v>35</v>
      </c>
      <c r="N822" s="8" t="s">
        <v>72</v>
      </c>
      <c r="O822" s="8" t="s">
        <v>26</v>
      </c>
      <c r="P822" s="8" t="s">
        <v>26</v>
      </c>
      <c r="Q822" s="10">
        <v>27</v>
      </c>
      <c r="R822" s="8" t="s">
        <v>59</v>
      </c>
      <c r="S822" s="8" t="s">
        <v>88</v>
      </c>
    </row>
    <row r="823" spans="1:19" x14ac:dyDescent="0.25">
      <c r="A823" s="18">
        <v>822</v>
      </c>
      <c r="B823" s="18">
        <v>62</v>
      </c>
      <c r="C823" s="8" t="s">
        <v>19</v>
      </c>
      <c r="D823" s="8" t="s">
        <v>104</v>
      </c>
      <c r="E823" s="8" t="s">
        <v>21</v>
      </c>
      <c r="F823" s="19">
        <v>39</v>
      </c>
      <c r="G823" s="8" t="s">
        <v>129</v>
      </c>
      <c r="H823" s="8" t="s">
        <v>45</v>
      </c>
      <c r="I823" s="8" t="s">
        <v>96</v>
      </c>
      <c r="J823" s="8" t="s">
        <v>39</v>
      </c>
      <c r="K823" s="20">
        <v>3.9</v>
      </c>
      <c r="L823" s="8" t="s">
        <v>26</v>
      </c>
      <c r="M823" s="8" t="s">
        <v>35</v>
      </c>
      <c r="N823" s="8" t="s">
        <v>55</v>
      </c>
      <c r="O823" s="8" t="s">
        <v>26</v>
      </c>
      <c r="P823" s="8" t="s">
        <v>26</v>
      </c>
      <c r="Q823" s="10">
        <v>31</v>
      </c>
      <c r="R823" s="8" t="s">
        <v>27</v>
      </c>
      <c r="S823" s="8" t="s">
        <v>77</v>
      </c>
    </row>
    <row r="824" spans="1:19" x14ac:dyDescent="0.25">
      <c r="A824" s="18">
        <v>823</v>
      </c>
      <c r="B824" s="18">
        <v>35</v>
      </c>
      <c r="C824" s="8" t="s">
        <v>19</v>
      </c>
      <c r="D824" s="8" t="s">
        <v>56</v>
      </c>
      <c r="E824" s="8" t="s">
        <v>21</v>
      </c>
      <c r="F824" s="19">
        <v>59</v>
      </c>
      <c r="G824" s="8" t="s">
        <v>91</v>
      </c>
      <c r="H824" s="8" t="s">
        <v>23</v>
      </c>
      <c r="I824" s="8" t="s">
        <v>136</v>
      </c>
      <c r="J824" s="8" t="s">
        <v>25</v>
      </c>
      <c r="K824" s="20">
        <v>3.4</v>
      </c>
      <c r="L824" s="8" t="s">
        <v>26</v>
      </c>
      <c r="M824" s="8" t="s">
        <v>35</v>
      </c>
      <c r="N824" s="8" t="s">
        <v>55</v>
      </c>
      <c r="O824" s="8" t="s">
        <v>26</v>
      </c>
      <c r="P824" s="8" t="s">
        <v>26</v>
      </c>
      <c r="Q824" s="10">
        <v>23</v>
      </c>
      <c r="R824" s="8" t="s">
        <v>34</v>
      </c>
      <c r="S824" s="8" t="s">
        <v>50</v>
      </c>
    </row>
    <row r="825" spans="1:19" x14ac:dyDescent="0.25">
      <c r="A825" s="18">
        <v>824</v>
      </c>
      <c r="B825" s="18">
        <v>51</v>
      </c>
      <c r="C825" s="8" t="s">
        <v>19</v>
      </c>
      <c r="D825" s="8" t="s">
        <v>89</v>
      </c>
      <c r="E825" s="8" t="s">
        <v>69</v>
      </c>
      <c r="F825" s="19">
        <v>27</v>
      </c>
      <c r="G825" s="8" t="s">
        <v>142</v>
      </c>
      <c r="H825" s="8" t="s">
        <v>45</v>
      </c>
      <c r="I825" s="8" t="s">
        <v>96</v>
      </c>
      <c r="J825" s="8" t="s">
        <v>25</v>
      </c>
      <c r="K825" s="20">
        <v>2.5</v>
      </c>
      <c r="L825" s="8" t="s">
        <v>26</v>
      </c>
      <c r="M825" s="8" t="s">
        <v>46</v>
      </c>
      <c r="N825" s="8" t="s">
        <v>40</v>
      </c>
      <c r="O825" s="8" t="s">
        <v>26</v>
      </c>
      <c r="P825" s="8" t="s">
        <v>26</v>
      </c>
      <c r="Q825" s="10">
        <v>11</v>
      </c>
      <c r="R825" s="8" t="s">
        <v>27</v>
      </c>
      <c r="S825" s="8" t="s">
        <v>60</v>
      </c>
    </row>
    <row r="826" spans="1:19" x14ac:dyDescent="0.25">
      <c r="A826" s="18">
        <v>825</v>
      </c>
      <c r="B826" s="18">
        <v>61</v>
      </c>
      <c r="C826" s="8" t="s">
        <v>19</v>
      </c>
      <c r="D826" s="8" t="s">
        <v>20</v>
      </c>
      <c r="E826" s="8" t="s">
        <v>21</v>
      </c>
      <c r="F826" s="19">
        <v>94</v>
      </c>
      <c r="G826" s="8" t="s">
        <v>142</v>
      </c>
      <c r="H826" s="8" t="s">
        <v>45</v>
      </c>
      <c r="I826" s="8" t="s">
        <v>53</v>
      </c>
      <c r="J826" s="8" t="s">
        <v>39</v>
      </c>
      <c r="K826" s="20">
        <v>3</v>
      </c>
      <c r="L826" s="8" t="s">
        <v>26</v>
      </c>
      <c r="M826" s="8" t="s">
        <v>29</v>
      </c>
      <c r="N826" s="8" t="s">
        <v>76</v>
      </c>
      <c r="O826" s="8" t="s">
        <v>26</v>
      </c>
      <c r="P826" s="8" t="s">
        <v>26</v>
      </c>
      <c r="Q826" s="10">
        <v>48</v>
      </c>
      <c r="R826" s="8" t="s">
        <v>35</v>
      </c>
      <c r="S826" s="8" t="s">
        <v>60</v>
      </c>
    </row>
    <row r="827" spans="1:19" x14ac:dyDescent="0.25">
      <c r="A827" s="18">
        <v>826</v>
      </c>
      <c r="B827" s="18">
        <v>27</v>
      </c>
      <c r="C827" s="8" t="s">
        <v>19</v>
      </c>
      <c r="D827" s="8" t="s">
        <v>133</v>
      </c>
      <c r="E827" s="8" t="s">
        <v>69</v>
      </c>
      <c r="F827" s="19">
        <v>94</v>
      </c>
      <c r="G827" s="8" t="s">
        <v>145</v>
      </c>
      <c r="H827" s="8" t="s">
        <v>92</v>
      </c>
      <c r="I827" s="8" t="s">
        <v>110</v>
      </c>
      <c r="J827" s="8" t="s">
        <v>58</v>
      </c>
      <c r="K827" s="20">
        <v>3.6</v>
      </c>
      <c r="L827" s="8" t="s">
        <v>26</v>
      </c>
      <c r="M827" s="8" t="s">
        <v>29</v>
      </c>
      <c r="N827" s="8" t="s">
        <v>47</v>
      </c>
      <c r="O827" s="8" t="s">
        <v>26</v>
      </c>
      <c r="P827" s="8" t="s">
        <v>26</v>
      </c>
      <c r="Q827" s="10">
        <v>17</v>
      </c>
      <c r="R827" s="8" t="s">
        <v>35</v>
      </c>
      <c r="S827" s="8" t="s">
        <v>88</v>
      </c>
    </row>
    <row r="828" spans="1:19" x14ac:dyDescent="0.25">
      <c r="A828" s="18">
        <v>827</v>
      </c>
      <c r="B828" s="18">
        <v>54</v>
      </c>
      <c r="C828" s="8" t="s">
        <v>19</v>
      </c>
      <c r="D828" s="8" t="s">
        <v>82</v>
      </c>
      <c r="E828" s="8" t="s">
        <v>21</v>
      </c>
      <c r="F828" s="19">
        <v>94</v>
      </c>
      <c r="G828" s="8" t="s">
        <v>37</v>
      </c>
      <c r="H828" s="8" t="s">
        <v>45</v>
      </c>
      <c r="I828" s="8" t="s">
        <v>75</v>
      </c>
      <c r="J828" s="8" t="s">
        <v>25</v>
      </c>
      <c r="K828" s="20">
        <v>3.6</v>
      </c>
      <c r="L828" s="8" t="s">
        <v>26</v>
      </c>
      <c r="M828" s="8" t="s">
        <v>27</v>
      </c>
      <c r="N828" s="8" t="s">
        <v>55</v>
      </c>
      <c r="O828" s="8" t="s">
        <v>26</v>
      </c>
      <c r="P828" s="8" t="s">
        <v>26</v>
      </c>
      <c r="Q828" s="10">
        <v>36</v>
      </c>
      <c r="R828" s="8" t="s">
        <v>46</v>
      </c>
      <c r="S828" s="8" t="s">
        <v>41</v>
      </c>
    </row>
    <row r="829" spans="1:19" x14ac:dyDescent="0.25">
      <c r="A829" s="18">
        <v>828</v>
      </c>
      <c r="B829" s="18">
        <v>31</v>
      </c>
      <c r="C829" s="8" t="s">
        <v>19</v>
      </c>
      <c r="D829" s="8" t="s">
        <v>73</v>
      </c>
      <c r="E829" s="8" t="s">
        <v>43</v>
      </c>
      <c r="F829" s="19">
        <v>51</v>
      </c>
      <c r="G829" s="8" t="s">
        <v>112</v>
      </c>
      <c r="H829" s="8" t="s">
        <v>38</v>
      </c>
      <c r="I829" s="8" t="s">
        <v>96</v>
      </c>
      <c r="J829" s="8" t="s">
        <v>58</v>
      </c>
      <c r="K829" s="20">
        <v>4.0999999999999996</v>
      </c>
      <c r="L829" s="8" t="s">
        <v>26</v>
      </c>
      <c r="M829" s="8" t="s">
        <v>27</v>
      </c>
      <c r="N829" s="8" t="s">
        <v>40</v>
      </c>
      <c r="O829" s="8" t="s">
        <v>26</v>
      </c>
      <c r="P829" s="8" t="s">
        <v>26</v>
      </c>
      <c r="Q829" s="10">
        <v>33</v>
      </c>
      <c r="R829" s="8" t="s">
        <v>34</v>
      </c>
      <c r="S829" s="8" t="s">
        <v>30</v>
      </c>
    </row>
    <row r="830" spans="1:19" x14ac:dyDescent="0.25">
      <c r="A830" s="18">
        <v>829</v>
      </c>
      <c r="B830" s="18">
        <v>24</v>
      </c>
      <c r="C830" s="8" t="s">
        <v>19</v>
      </c>
      <c r="D830" s="8" t="s">
        <v>125</v>
      </c>
      <c r="E830" s="8" t="s">
        <v>21</v>
      </c>
      <c r="F830" s="19">
        <v>62</v>
      </c>
      <c r="G830" s="8" t="s">
        <v>107</v>
      </c>
      <c r="H830" s="8" t="s">
        <v>45</v>
      </c>
      <c r="I830" s="8" t="s">
        <v>100</v>
      </c>
      <c r="J830" s="8" t="s">
        <v>58</v>
      </c>
      <c r="K830" s="20">
        <v>3.7</v>
      </c>
      <c r="L830" s="8" t="s">
        <v>26</v>
      </c>
      <c r="M830" s="8" t="s">
        <v>34</v>
      </c>
      <c r="N830" s="8" t="s">
        <v>72</v>
      </c>
      <c r="O830" s="8" t="s">
        <v>26</v>
      </c>
      <c r="P830" s="8" t="s">
        <v>26</v>
      </c>
      <c r="Q830" s="10">
        <v>27</v>
      </c>
      <c r="R830" s="8" t="s">
        <v>46</v>
      </c>
      <c r="S830" s="8" t="s">
        <v>77</v>
      </c>
    </row>
    <row r="831" spans="1:19" x14ac:dyDescent="0.25">
      <c r="A831" s="18">
        <v>830</v>
      </c>
      <c r="B831" s="18">
        <v>42</v>
      </c>
      <c r="C831" s="8" t="s">
        <v>19</v>
      </c>
      <c r="D831" s="8" t="s">
        <v>125</v>
      </c>
      <c r="E831" s="8" t="s">
        <v>21</v>
      </c>
      <c r="F831" s="19">
        <v>57</v>
      </c>
      <c r="G831" s="8" t="s">
        <v>135</v>
      </c>
      <c r="H831" s="8" t="s">
        <v>38</v>
      </c>
      <c r="I831" s="8" t="s">
        <v>67</v>
      </c>
      <c r="J831" s="8" t="s">
        <v>39</v>
      </c>
      <c r="K831" s="20">
        <v>3.1</v>
      </c>
      <c r="L831" s="8" t="s">
        <v>26</v>
      </c>
      <c r="M831" s="8" t="s">
        <v>59</v>
      </c>
      <c r="N831" s="8" t="s">
        <v>72</v>
      </c>
      <c r="O831" s="8" t="s">
        <v>26</v>
      </c>
      <c r="P831" s="8" t="s">
        <v>26</v>
      </c>
      <c r="Q831" s="10">
        <v>14</v>
      </c>
      <c r="R831" s="8" t="s">
        <v>27</v>
      </c>
      <c r="S831" s="8" t="s">
        <v>30</v>
      </c>
    </row>
    <row r="832" spans="1:19" x14ac:dyDescent="0.25">
      <c r="A832" s="18">
        <v>831</v>
      </c>
      <c r="B832" s="18">
        <v>41</v>
      </c>
      <c r="C832" s="8" t="s">
        <v>19</v>
      </c>
      <c r="D832" s="8" t="s">
        <v>61</v>
      </c>
      <c r="E832" s="8" t="s">
        <v>21</v>
      </c>
      <c r="F832" s="19">
        <v>76</v>
      </c>
      <c r="G832" s="8" t="s">
        <v>52</v>
      </c>
      <c r="H832" s="8" t="s">
        <v>45</v>
      </c>
      <c r="I832" s="8" t="s">
        <v>33</v>
      </c>
      <c r="J832" s="8" t="s">
        <v>58</v>
      </c>
      <c r="K832" s="20">
        <v>4.2</v>
      </c>
      <c r="L832" s="8" t="s">
        <v>26</v>
      </c>
      <c r="M832" s="8" t="s">
        <v>35</v>
      </c>
      <c r="N832" s="8" t="s">
        <v>28</v>
      </c>
      <c r="O832" s="8" t="s">
        <v>26</v>
      </c>
      <c r="P832" s="8" t="s">
        <v>26</v>
      </c>
      <c r="Q832" s="10">
        <v>5</v>
      </c>
      <c r="R832" s="8" t="s">
        <v>27</v>
      </c>
      <c r="S832" s="8" t="s">
        <v>50</v>
      </c>
    </row>
    <row r="833" spans="1:19" x14ac:dyDescent="0.25">
      <c r="A833" s="18">
        <v>832</v>
      </c>
      <c r="B833" s="18">
        <v>66</v>
      </c>
      <c r="C833" s="8" t="s">
        <v>19</v>
      </c>
      <c r="D833" s="8" t="s">
        <v>143</v>
      </c>
      <c r="E833" s="8" t="s">
        <v>69</v>
      </c>
      <c r="F833" s="19">
        <v>63</v>
      </c>
      <c r="G833" s="8" t="s">
        <v>149</v>
      </c>
      <c r="H833" s="8" t="s">
        <v>45</v>
      </c>
      <c r="I833" s="8" t="s">
        <v>108</v>
      </c>
      <c r="J833" s="8" t="s">
        <v>54</v>
      </c>
      <c r="K833" s="20">
        <v>4.3</v>
      </c>
      <c r="L833" s="8" t="s">
        <v>26</v>
      </c>
      <c r="M833" s="8" t="s">
        <v>59</v>
      </c>
      <c r="N833" s="8" t="s">
        <v>28</v>
      </c>
      <c r="O833" s="8" t="s">
        <v>26</v>
      </c>
      <c r="P833" s="8" t="s">
        <v>26</v>
      </c>
      <c r="Q833" s="10">
        <v>47</v>
      </c>
      <c r="R833" s="8" t="s">
        <v>35</v>
      </c>
      <c r="S833" s="8" t="s">
        <v>97</v>
      </c>
    </row>
    <row r="834" spans="1:19" x14ac:dyDescent="0.25">
      <c r="A834" s="18">
        <v>833</v>
      </c>
      <c r="B834" s="18">
        <v>58</v>
      </c>
      <c r="C834" s="8" t="s">
        <v>19</v>
      </c>
      <c r="D834" s="8" t="s">
        <v>102</v>
      </c>
      <c r="E834" s="8" t="s">
        <v>65</v>
      </c>
      <c r="F834" s="19">
        <v>80</v>
      </c>
      <c r="G834" s="8" t="s">
        <v>99</v>
      </c>
      <c r="H834" s="8" t="s">
        <v>23</v>
      </c>
      <c r="I834" s="8" t="s">
        <v>144</v>
      </c>
      <c r="J834" s="8" t="s">
        <v>58</v>
      </c>
      <c r="K834" s="20">
        <v>2.5</v>
      </c>
      <c r="L834" s="8" t="s">
        <v>26</v>
      </c>
      <c r="M834" s="8" t="s">
        <v>27</v>
      </c>
      <c r="N834" s="8" t="s">
        <v>28</v>
      </c>
      <c r="O834" s="8" t="s">
        <v>26</v>
      </c>
      <c r="P834" s="8" t="s">
        <v>26</v>
      </c>
      <c r="Q834" s="10">
        <v>28</v>
      </c>
      <c r="R834" s="8" t="s">
        <v>35</v>
      </c>
      <c r="S834" s="8" t="s">
        <v>77</v>
      </c>
    </row>
    <row r="835" spans="1:19" x14ac:dyDescent="0.25">
      <c r="A835" s="18">
        <v>834</v>
      </c>
      <c r="B835" s="18">
        <v>43</v>
      </c>
      <c r="C835" s="8" t="s">
        <v>19</v>
      </c>
      <c r="D835" s="8" t="s">
        <v>68</v>
      </c>
      <c r="E835" s="8" t="s">
        <v>69</v>
      </c>
      <c r="F835" s="19">
        <v>68</v>
      </c>
      <c r="G835" s="8" t="s">
        <v>101</v>
      </c>
      <c r="H835" s="8" t="s">
        <v>45</v>
      </c>
      <c r="I835" s="8" t="s">
        <v>75</v>
      </c>
      <c r="J835" s="8" t="s">
        <v>58</v>
      </c>
      <c r="K835" s="20">
        <v>3.5</v>
      </c>
      <c r="L835" s="8" t="s">
        <v>26</v>
      </c>
      <c r="M835" s="8" t="s">
        <v>59</v>
      </c>
      <c r="N835" s="8" t="s">
        <v>55</v>
      </c>
      <c r="O835" s="8" t="s">
        <v>26</v>
      </c>
      <c r="P835" s="8" t="s">
        <v>26</v>
      </c>
      <c r="Q835" s="10">
        <v>11</v>
      </c>
      <c r="R835" s="8" t="s">
        <v>27</v>
      </c>
      <c r="S835" s="8" t="s">
        <v>50</v>
      </c>
    </row>
    <row r="836" spans="1:19" x14ac:dyDescent="0.25">
      <c r="A836" s="18">
        <v>835</v>
      </c>
      <c r="B836" s="18">
        <v>52</v>
      </c>
      <c r="C836" s="8" t="s">
        <v>19</v>
      </c>
      <c r="D836" s="8" t="s">
        <v>132</v>
      </c>
      <c r="E836" s="8" t="s">
        <v>69</v>
      </c>
      <c r="F836" s="19">
        <v>89</v>
      </c>
      <c r="G836" s="8" t="s">
        <v>107</v>
      </c>
      <c r="H836" s="8" t="s">
        <v>45</v>
      </c>
      <c r="I836" s="8" t="s">
        <v>126</v>
      </c>
      <c r="J836" s="8" t="s">
        <v>54</v>
      </c>
      <c r="K836" s="20">
        <v>3.1</v>
      </c>
      <c r="L836" s="8" t="s">
        <v>26</v>
      </c>
      <c r="M836" s="8" t="s">
        <v>59</v>
      </c>
      <c r="N836" s="8" t="s">
        <v>40</v>
      </c>
      <c r="O836" s="8" t="s">
        <v>26</v>
      </c>
      <c r="P836" s="8" t="s">
        <v>26</v>
      </c>
      <c r="Q836" s="10">
        <v>18</v>
      </c>
      <c r="R836" s="8" t="s">
        <v>27</v>
      </c>
      <c r="S836" s="8" t="s">
        <v>41</v>
      </c>
    </row>
    <row r="837" spans="1:19" x14ac:dyDescent="0.25">
      <c r="A837" s="18">
        <v>836</v>
      </c>
      <c r="B837" s="18">
        <v>35</v>
      </c>
      <c r="C837" s="8" t="s">
        <v>19</v>
      </c>
      <c r="D837" s="8" t="s">
        <v>137</v>
      </c>
      <c r="E837" s="8" t="s">
        <v>43</v>
      </c>
      <c r="F837" s="19">
        <v>26</v>
      </c>
      <c r="G837" s="8" t="s">
        <v>128</v>
      </c>
      <c r="H837" s="8" t="s">
        <v>23</v>
      </c>
      <c r="I837" s="8" t="s">
        <v>126</v>
      </c>
      <c r="J837" s="8" t="s">
        <v>54</v>
      </c>
      <c r="K837" s="20">
        <v>2.5</v>
      </c>
      <c r="L837" s="8" t="s">
        <v>26</v>
      </c>
      <c r="M837" s="8" t="s">
        <v>59</v>
      </c>
      <c r="N837" s="8" t="s">
        <v>47</v>
      </c>
      <c r="O837" s="8" t="s">
        <v>26</v>
      </c>
      <c r="P837" s="8" t="s">
        <v>26</v>
      </c>
      <c r="Q837" s="10">
        <v>21</v>
      </c>
      <c r="R837" s="8" t="s">
        <v>59</v>
      </c>
      <c r="S837" s="8" t="s">
        <v>41</v>
      </c>
    </row>
    <row r="838" spans="1:19" x14ac:dyDescent="0.25">
      <c r="A838" s="18">
        <v>837</v>
      </c>
      <c r="B838" s="18">
        <v>23</v>
      </c>
      <c r="C838" s="8" t="s">
        <v>19</v>
      </c>
      <c r="D838" s="8" t="s">
        <v>143</v>
      </c>
      <c r="E838" s="8" t="s">
        <v>69</v>
      </c>
      <c r="F838" s="19">
        <v>90</v>
      </c>
      <c r="G838" s="8" t="s">
        <v>66</v>
      </c>
      <c r="H838" s="8" t="s">
        <v>23</v>
      </c>
      <c r="I838" s="8" t="s">
        <v>84</v>
      </c>
      <c r="J838" s="8" t="s">
        <v>25</v>
      </c>
      <c r="K838" s="20">
        <v>3.9</v>
      </c>
      <c r="L838" s="8" t="s">
        <v>26</v>
      </c>
      <c r="M838" s="8" t="s">
        <v>46</v>
      </c>
      <c r="N838" s="8" t="s">
        <v>76</v>
      </c>
      <c r="O838" s="8" t="s">
        <v>26</v>
      </c>
      <c r="P838" s="8" t="s">
        <v>26</v>
      </c>
      <c r="Q838" s="10">
        <v>22</v>
      </c>
      <c r="R838" s="8" t="s">
        <v>35</v>
      </c>
      <c r="S838" s="8" t="s">
        <v>77</v>
      </c>
    </row>
    <row r="839" spans="1:19" x14ac:dyDescent="0.25">
      <c r="A839" s="18">
        <v>838</v>
      </c>
      <c r="B839" s="18">
        <v>25</v>
      </c>
      <c r="C839" s="8" t="s">
        <v>19</v>
      </c>
      <c r="D839" s="8" t="s">
        <v>104</v>
      </c>
      <c r="E839" s="8" t="s">
        <v>21</v>
      </c>
      <c r="F839" s="19">
        <v>28</v>
      </c>
      <c r="G839" s="8" t="s">
        <v>115</v>
      </c>
      <c r="H839" s="8" t="s">
        <v>23</v>
      </c>
      <c r="I839" s="8" t="s">
        <v>110</v>
      </c>
      <c r="J839" s="8" t="s">
        <v>39</v>
      </c>
      <c r="K839" s="20">
        <v>4.9000000000000004</v>
      </c>
      <c r="L839" s="8" t="s">
        <v>26</v>
      </c>
      <c r="M839" s="8" t="s">
        <v>27</v>
      </c>
      <c r="N839" s="8" t="s">
        <v>28</v>
      </c>
      <c r="O839" s="8" t="s">
        <v>26</v>
      </c>
      <c r="P839" s="8" t="s">
        <v>26</v>
      </c>
      <c r="Q839" s="10">
        <v>33</v>
      </c>
      <c r="R839" s="8" t="s">
        <v>35</v>
      </c>
      <c r="S839" s="8" t="s">
        <v>97</v>
      </c>
    </row>
    <row r="840" spans="1:19" x14ac:dyDescent="0.25">
      <c r="A840" s="18">
        <v>839</v>
      </c>
      <c r="B840" s="18">
        <v>33</v>
      </c>
      <c r="C840" s="8" t="s">
        <v>19</v>
      </c>
      <c r="D840" s="8" t="s">
        <v>64</v>
      </c>
      <c r="E840" s="8" t="s">
        <v>65</v>
      </c>
      <c r="F840" s="19">
        <v>29</v>
      </c>
      <c r="G840" s="8" t="s">
        <v>22</v>
      </c>
      <c r="H840" s="8" t="s">
        <v>45</v>
      </c>
      <c r="I840" s="8" t="s">
        <v>24</v>
      </c>
      <c r="J840" s="8" t="s">
        <v>39</v>
      </c>
      <c r="K840" s="20">
        <v>4.3</v>
      </c>
      <c r="L840" s="8" t="s">
        <v>26</v>
      </c>
      <c r="M840" s="8" t="s">
        <v>34</v>
      </c>
      <c r="N840" s="8" t="s">
        <v>28</v>
      </c>
      <c r="O840" s="8" t="s">
        <v>26</v>
      </c>
      <c r="P840" s="8" t="s">
        <v>26</v>
      </c>
      <c r="Q840" s="10">
        <v>49</v>
      </c>
      <c r="R840" s="8" t="s">
        <v>27</v>
      </c>
      <c r="S840" s="8" t="s">
        <v>50</v>
      </c>
    </row>
    <row r="841" spans="1:19" x14ac:dyDescent="0.25">
      <c r="A841" s="18">
        <v>840</v>
      </c>
      <c r="B841" s="18">
        <v>48</v>
      </c>
      <c r="C841" s="8" t="s">
        <v>19</v>
      </c>
      <c r="D841" s="8" t="s">
        <v>56</v>
      </c>
      <c r="E841" s="8" t="s">
        <v>21</v>
      </c>
      <c r="F841" s="19">
        <v>31</v>
      </c>
      <c r="G841" s="8" t="s">
        <v>115</v>
      </c>
      <c r="H841" s="8" t="s">
        <v>23</v>
      </c>
      <c r="I841" s="8" t="s">
        <v>86</v>
      </c>
      <c r="J841" s="8" t="s">
        <v>39</v>
      </c>
      <c r="K841" s="20">
        <v>2.6</v>
      </c>
      <c r="L841" s="8" t="s">
        <v>26</v>
      </c>
      <c r="M841" s="8" t="s">
        <v>35</v>
      </c>
      <c r="N841" s="8" t="s">
        <v>40</v>
      </c>
      <c r="O841" s="8" t="s">
        <v>26</v>
      </c>
      <c r="P841" s="8" t="s">
        <v>26</v>
      </c>
      <c r="Q841" s="10">
        <v>10</v>
      </c>
      <c r="R841" s="8" t="s">
        <v>59</v>
      </c>
      <c r="S841" s="8" t="s">
        <v>97</v>
      </c>
    </row>
    <row r="842" spans="1:19" x14ac:dyDescent="0.25">
      <c r="A842" s="18">
        <v>841</v>
      </c>
      <c r="B842" s="18">
        <v>42</v>
      </c>
      <c r="C842" s="8" t="s">
        <v>19</v>
      </c>
      <c r="D842" s="8" t="s">
        <v>56</v>
      </c>
      <c r="E842" s="8" t="s">
        <v>21</v>
      </c>
      <c r="F842" s="19">
        <v>24</v>
      </c>
      <c r="G842" s="8" t="s">
        <v>90</v>
      </c>
      <c r="H842" s="8" t="s">
        <v>23</v>
      </c>
      <c r="I842" s="8" t="s">
        <v>86</v>
      </c>
      <c r="J842" s="8" t="s">
        <v>54</v>
      </c>
      <c r="K842" s="20">
        <v>4.2</v>
      </c>
      <c r="L842" s="8" t="s">
        <v>26</v>
      </c>
      <c r="M842" s="8" t="s">
        <v>34</v>
      </c>
      <c r="N842" s="8" t="s">
        <v>72</v>
      </c>
      <c r="O842" s="8" t="s">
        <v>26</v>
      </c>
      <c r="P842" s="8" t="s">
        <v>26</v>
      </c>
      <c r="Q842" s="10">
        <v>18</v>
      </c>
      <c r="R842" s="8" t="s">
        <v>46</v>
      </c>
      <c r="S842" s="8" t="s">
        <v>41</v>
      </c>
    </row>
    <row r="843" spans="1:19" x14ac:dyDescent="0.25">
      <c r="A843" s="18">
        <v>842</v>
      </c>
      <c r="B843" s="18">
        <v>55</v>
      </c>
      <c r="C843" s="8" t="s">
        <v>19</v>
      </c>
      <c r="D843" s="8" t="s">
        <v>31</v>
      </c>
      <c r="E843" s="8" t="s">
        <v>21</v>
      </c>
      <c r="F843" s="19">
        <v>88</v>
      </c>
      <c r="G843" s="8" t="s">
        <v>105</v>
      </c>
      <c r="H843" s="8" t="s">
        <v>45</v>
      </c>
      <c r="I843" s="8" t="s">
        <v>118</v>
      </c>
      <c r="J843" s="8" t="s">
        <v>54</v>
      </c>
      <c r="K843" s="20">
        <v>2.6</v>
      </c>
      <c r="L843" s="8" t="s">
        <v>26</v>
      </c>
      <c r="M843" s="8" t="s">
        <v>29</v>
      </c>
      <c r="N843" s="8" t="s">
        <v>76</v>
      </c>
      <c r="O843" s="8" t="s">
        <v>26</v>
      </c>
      <c r="P843" s="8" t="s">
        <v>26</v>
      </c>
      <c r="Q843" s="10">
        <v>28</v>
      </c>
      <c r="R843" s="8" t="s">
        <v>46</v>
      </c>
      <c r="S843" s="8" t="s">
        <v>30</v>
      </c>
    </row>
    <row r="844" spans="1:19" x14ac:dyDescent="0.25">
      <c r="A844" s="18">
        <v>843</v>
      </c>
      <c r="B844" s="18">
        <v>59</v>
      </c>
      <c r="C844" s="8" t="s">
        <v>19</v>
      </c>
      <c r="D844" s="8" t="s">
        <v>56</v>
      </c>
      <c r="E844" s="8" t="s">
        <v>21</v>
      </c>
      <c r="F844" s="19">
        <v>87</v>
      </c>
      <c r="G844" s="8" t="s">
        <v>70</v>
      </c>
      <c r="H844" s="8" t="s">
        <v>45</v>
      </c>
      <c r="I844" s="8" t="s">
        <v>84</v>
      </c>
      <c r="J844" s="8" t="s">
        <v>39</v>
      </c>
      <c r="K844" s="20">
        <v>3.6</v>
      </c>
      <c r="L844" s="8" t="s">
        <v>26</v>
      </c>
      <c r="M844" s="8" t="s">
        <v>29</v>
      </c>
      <c r="N844" s="8" t="s">
        <v>28</v>
      </c>
      <c r="O844" s="8" t="s">
        <v>26</v>
      </c>
      <c r="P844" s="8" t="s">
        <v>26</v>
      </c>
      <c r="Q844" s="10">
        <v>25</v>
      </c>
      <c r="R844" s="8" t="s">
        <v>46</v>
      </c>
      <c r="S844" s="8" t="s">
        <v>41</v>
      </c>
    </row>
    <row r="845" spans="1:19" x14ac:dyDescent="0.25">
      <c r="A845" s="18">
        <v>844</v>
      </c>
      <c r="B845" s="18">
        <v>65</v>
      </c>
      <c r="C845" s="8" t="s">
        <v>19</v>
      </c>
      <c r="D845" s="8" t="s">
        <v>104</v>
      </c>
      <c r="E845" s="8" t="s">
        <v>21</v>
      </c>
      <c r="F845" s="19">
        <v>80</v>
      </c>
      <c r="G845" s="8" t="s">
        <v>138</v>
      </c>
      <c r="H845" s="8" t="s">
        <v>38</v>
      </c>
      <c r="I845" s="8" t="s">
        <v>118</v>
      </c>
      <c r="J845" s="8" t="s">
        <v>54</v>
      </c>
      <c r="K845" s="20">
        <v>3.2</v>
      </c>
      <c r="L845" s="8" t="s">
        <v>26</v>
      </c>
      <c r="M845" s="8" t="s">
        <v>35</v>
      </c>
      <c r="N845" s="8" t="s">
        <v>28</v>
      </c>
      <c r="O845" s="8" t="s">
        <v>26</v>
      </c>
      <c r="P845" s="8" t="s">
        <v>26</v>
      </c>
      <c r="Q845" s="10">
        <v>6</v>
      </c>
      <c r="R845" s="8" t="s">
        <v>46</v>
      </c>
      <c r="S845" s="8" t="s">
        <v>41</v>
      </c>
    </row>
    <row r="846" spans="1:19" x14ac:dyDescent="0.25">
      <c r="A846" s="18">
        <v>845</v>
      </c>
      <c r="B846" s="18">
        <v>59</v>
      </c>
      <c r="C846" s="8" t="s">
        <v>19</v>
      </c>
      <c r="D846" s="8" t="s">
        <v>42</v>
      </c>
      <c r="E846" s="8" t="s">
        <v>43</v>
      </c>
      <c r="F846" s="19">
        <v>48</v>
      </c>
      <c r="G846" s="8" t="s">
        <v>70</v>
      </c>
      <c r="H846" s="8" t="s">
        <v>23</v>
      </c>
      <c r="I846" s="8" t="s">
        <v>75</v>
      </c>
      <c r="J846" s="8" t="s">
        <v>25</v>
      </c>
      <c r="K846" s="20">
        <v>4.4000000000000004</v>
      </c>
      <c r="L846" s="8" t="s">
        <v>26</v>
      </c>
      <c r="M846" s="8" t="s">
        <v>46</v>
      </c>
      <c r="N846" s="8" t="s">
        <v>28</v>
      </c>
      <c r="O846" s="8" t="s">
        <v>26</v>
      </c>
      <c r="P846" s="8" t="s">
        <v>26</v>
      </c>
      <c r="Q846" s="10">
        <v>44</v>
      </c>
      <c r="R846" s="8" t="s">
        <v>29</v>
      </c>
      <c r="S846" s="8" t="s">
        <v>77</v>
      </c>
    </row>
    <row r="847" spans="1:19" x14ac:dyDescent="0.25">
      <c r="A847" s="18">
        <v>846</v>
      </c>
      <c r="B847" s="18">
        <v>31</v>
      </c>
      <c r="C847" s="8" t="s">
        <v>19</v>
      </c>
      <c r="D847" s="8" t="s">
        <v>133</v>
      </c>
      <c r="E847" s="8" t="s">
        <v>69</v>
      </c>
      <c r="F847" s="19">
        <v>21</v>
      </c>
      <c r="G847" s="8" t="s">
        <v>151</v>
      </c>
      <c r="H847" s="8" t="s">
        <v>92</v>
      </c>
      <c r="I847" s="8" t="s">
        <v>63</v>
      </c>
      <c r="J847" s="8" t="s">
        <v>25</v>
      </c>
      <c r="K847" s="20">
        <v>3.7</v>
      </c>
      <c r="L847" s="8" t="s">
        <v>26</v>
      </c>
      <c r="M847" s="8" t="s">
        <v>46</v>
      </c>
      <c r="N847" s="8" t="s">
        <v>55</v>
      </c>
      <c r="O847" s="8" t="s">
        <v>26</v>
      </c>
      <c r="P847" s="8" t="s">
        <v>26</v>
      </c>
      <c r="Q847" s="10">
        <v>30</v>
      </c>
      <c r="R847" s="8" t="s">
        <v>29</v>
      </c>
      <c r="S847" s="8" t="s">
        <v>88</v>
      </c>
    </row>
    <row r="848" spans="1:19" x14ac:dyDescent="0.25">
      <c r="A848" s="18">
        <v>847</v>
      </c>
      <c r="B848" s="18">
        <v>49</v>
      </c>
      <c r="C848" s="8" t="s">
        <v>19</v>
      </c>
      <c r="D848" s="8" t="s">
        <v>137</v>
      </c>
      <c r="E848" s="8" t="s">
        <v>43</v>
      </c>
      <c r="F848" s="19">
        <v>72</v>
      </c>
      <c r="G848" s="8" t="s">
        <v>22</v>
      </c>
      <c r="H848" s="8" t="s">
        <v>45</v>
      </c>
      <c r="I848" s="8" t="s">
        <v>71</v>
      </c>
      <c r="J848" s="8" t="s">
        <v>39</v>
      </c>
      <c r="K848" s="20">
        <v>3.7</v>
      </c>
      <c r="L848" s="8" t="s">
        <v>26</v>
      </c>
      <c r="M848" s="8" t="s">
        <v>34</v>
      </c>
      <c r="N848" s="8" t="s">
        <v>28</v>
      </c>
      <c r="O848" s="8" t="s">
        <v>26</v>
      </c>
      <c r="P848" s="8" t="s">
        <v>26</v>
      </c>
      <c r="Q848" s="10">
        <v>42</v>
      </c>
      <c r="R848" s="8" t="s">
        <v>59</v>
      </c>
      <c r="S848" s="8" t="s">
        <v>60</v>
      </c>
    </row>
    <row r="849" spans="1:19" x14ac:dyDescent="0.25">
      <c r="A849" s="18">
        <v>848</v>
      </c>
      <c r="B849" s="18">
        <v>53</v>
      </c>
      <c r="C849" s="8" t="s">
        <v>19</v>
      </c>
      <c r="D849" s="8" t="s">
        <v>104</v>
      </c>
      <c r="E849" s="8" t="s">
        <v>21</v>
      </c>
      <c r="F849" s="19">
        <v>44</v>
      </c>
      <c r="G849" s="8" t="s">
        <v>127</v>
      </c>
      <c r="H849" s="8" t="s">
        <v>23</v>
      </c>
      <c r="I849" s="8" t="s">
        <v>144</v>
      </c>
      <c r="J849" s="8" t="s">
        <v>58</v>
      </c>
      <c r="K849" s="20">
        <v>4.0999999999999996</v>
      </c>
      <c r="L849" s="8" t="s">
        <v>26</v>
      </c>
      <c r="M849" s="8" t="s">
        <v>34</v>
      </c>
      <c r="N849" s="8" t="s">
        <v>55</v>
      </c>
      <c r="O849" s="8" t="s">
        <v>26</v>
      </c>
      <c r="P849" s="8" t="s">
        <v>26</v>
      </c>
      <c r="Q849" s="10">
        <v>30</v>
      </c>
      <c r="R849" s="8" t="s">
        <v>46</v>
      </c>
      <c r="S849" s="8" t="s">
        <v>88</v>
      </c>
    </row>
    <row r="850" spans="1:19" x14ac:dyDescent="0.25">
      <c r="A850" s="18">
        <v>849</v>
      </c>
      <c r="B850" s="18">
        <v>48</v>
      </c>
      <c r="C850" s="8" t="s">
        <v>19</v>
      </c>
      <c r="D850" s="8" t="s">
        <v>42</v>
      </c>
      <c r="E850" s="8" t="s">
        <v>43</v>
      </c>
      <c r="F850" s="19">
        <v>73</v>
      </c>
      <c r="G850" s="8" t="s">
        <v>80</v>
      </c>
      <c r="H850" s="8" t="s">
        <v>45</v>
      </c>
      <c r="I850" s="8" t="s">
        <v>93</v>
      </c>
      <c r="J850" s="8" t="s">
        <v>58</v>
      </c>
      <c r="K850" s="20">
        <v>3.6</v>
      </c>
      <c r="L850" s="8" t="s">
        <v>26</v>
      </c>
      <c r="M850" s="8" t="s">
        <v>46</v>
      </c>
      <c r="N850" s="8" t="s">
        <v>76</v>
      </c>
      <c r="O850" s="8" t="s">
        <v>26</v>
      </c>
      <c r="P850" s="8" t="s">
        <v>26</v>
      </c>
      <c r="Q850" s="10">
        <v>33</v>
      </c>
      <c r="R850" s="8" t="s">
        <v>27</v>
      </c>
      <c r="S850" s="8" t="s">
        <v>77</v>
      </c>
    </row>
    <row r="851" spans="1:19" x14ac:dyDescent="0.25">
      <c r="A851" s="18">
        <v>850</v>
      </c>
      <c r="B851" s="18">
        <v>23</v>
      </c>
      <c r="C851" s="8" t="s">
        <v>19</v>
      </c>
      <c r="D851" s="8" t="s">
        <v>36</v>
      </c>
      <c r="E851" s="8" t="s">
        <v>21</v>
      </c>
      <c r="F851" s="19">
        <v>61</v>
      </c>
      <c r="G851" s="8" t="s">
        <v>70</v>
      </c>
      <c r="H851" s="8" t="s">
        <v>38</v>
      </c>
      <c r="I851" s="8" t="s">
        <v>63</v>
      </c>
      <c r="J851" s="8" t="s">
        <v>39</v>
      </c>
      <c r="K851" s="20">
        <v>4.3</v>
      </c>
      <c r="L851" s="8" t="s">
        <v>26</v>
      </c>
      <c r="M851" s="8" t="s">
        <v>59</v>
      </c>
      <c r="N851" s="8" t="s">
        <v>28</v>
      </c>
      <c r="O851" s="8" t="s">
        <v>26</v>
      </c>
      <c r="P851" s="8" t="s">
        <v>26</v>
      </c>
      <c r="Q851" s="10">
        <v>24</v>
      </c>
      <c r="R851" s="8" t="s">
        <v>46</v>
      </c>
      <c r="S851" s="8" t="s">
        <v>60</v>
      </c>
    </row>
    <row r="852" spans="1:19" x14ac:dyDescent="0.25">
      <c r="A852" s="18">
        <v>851</v>
      </c>
      <c r="B852" s="18">
        <v>68</v>
      </c>
      <c r="C852" s="8" t="s">
        <v>19</v>
      </c>
      <c r="D852" s="8" t="s">
        <v>73</v>
      </c>
      <c r="E852" s="8" t="s">
        <v>43</v>
      </c>
      <c r="F852" s="19">
        <v>20</v>
      </c>
      <c r="G852" s="8" t="s">
        <v>139</v>
      </c>
      <c r="H852" s="8" t="s">
        <v>23</v>
      </c>
      <c r="I852" s="8" t="s">
        <v>49</v>
      </c>
      <c r="J852" s="8" t="s">
        <v>25</v>
      </c>
      <c r="K852" s="20">
        <v>2.6</v>
      </c>
      <c r="L852" s="8" t="s">
        <v>26</v>
      </c>
      <c r="M852" s="8" t="s">
        <v>34</v>
      </c>
      <c r="N852" s="8" t="s">
        <v>76</v>
      </c>
      <c r="O852" s="8" t="s">
        <v>26</v>
      </c>
      <c r="P852" s="8" t="s">
        <v>26</v>
      </c>
      <c r="Q852" s="10">
        <v>13</v>
      </c>
      <c r="R852" s="8" t="s">
        <v>29</v>
      </c>
      <c r="S852" s="8" t="s">
        <v>88</v>
      </c>
    </row>
    <row r="853" spans="1:19" x14ac:dyDescent="0.25">
      <c r="A853" s="18">
        <v>852</v>
      </c>
      <c r="B853" s="18">
        <v>35</v>
      </c>
      <c r="C853" s="8" t="s">
        <v>19</v>
      </c>
      <c r="D853" s="8" t="s">
        <v>42</v>
      </c>
      <c r="E853" s="8" t="s">
        <v>43</v>
      </c>
      <c r="F853" s="19">
        <v>86</v>
      </c>
      <c r="G853" s="8" t="s">
        <v>37</v>
      </c>
      <c r="H853" s="8" t="s">
        <v>45</v>
      </c>
      <c r="I853" s="8" t="s">
        <v>108</v>
      </c>
      <c r="J853" s="8" t="s">
        <v>54</v>
      </c>
      <c r="K853" s="20">
        <v>2.9</v>
      </c>
      <c r="L853" s="8" t="s">
        <v>26</v>
      </c>
      <c r="M853" s="8" t="s">
        <v>27</v>
      </c>
      <c r="N853" s="8" t="s">
        <v>28</v>
      </c>
      <c r="O853" s="8" t="s">
        <v>26</v>
      </c>
      <c r="P853" s="8" t="s">
        <v>26</v>
      </c>
      <c r="Q853" s="10">
        <v>19</v>
      </c>
      <c r="R853" s="8" t="s">
        <v>59</v>
      </c>
      <c r="S853" s="8" t="s">
        <v>88</v>
      </c>
    </row>
    <row r="854" spans="1:19" x14ac:dyDescent="0.25">
      <c r="A854" s="18">
        <v>853</v>
      </c>
      <c r="B854" s="18">
        <v>34</v>
      </c>
      <c r="C854" s="8" t="s">
        <v>19</v>
      </c>
      <c r="D854" s="8" t="s">
        <v>82</v>
      </c>
      <c r="E854" s="8" t="s">
        <v>21</v>
      </c>
      <c r="F854" s="19">
        <v>60</v>
      </c>
      <c r="G854" s="8" t="s">
        <v>103</v>
      </c>
      <c r="H854" s="8" t="s">
        <v>23</v>
      </c>
      <c r="I854" s="8" t="s">
        <v>134</v>
      </c>
      <c r="J854" s="8" t="s">
        <v>39</v>
      </c>
      <c r="K854" s="20">
        <v>4.2</v>
      </c>
      <c r="L854" s="8" t="s">
        <v>26</v>
      </c>
      <c r="M854" s="8" t="s">
        <v>29</v>
      </c>
      <c r="N854" s="8" t="s">
        <v>47</v>
      </c>
      <c r="O854" s="8" t="s">
        <v>26</v>
      </c>
      <c r="P854" s="8" t="s">
        <v>26</v>
      </c>
      <c r="Q854" s="10">
        <v>23</v>
      </c>
      <c r="R854" s="8" t="s">
        <v>59</v>
      </c>
      <c r="S854" s="8" t="s">
        <v>97</v>
      </c>
    </row>
    <row r="855" spans="1:19" x14ac:dyDescent="0.25">
      <c r="A855" s="18">
        <v>854</v>
      </c>
      <c r="B855" s="18">
        <v>62</v>
      </c>
      <c r="C855" s="8" t="s">
        <v>19</v>
      </c>
      <c r="D855" s="8" t="s">
        <v>124</v>
      </c>
      <c r="E855" s="8" t="s">
        <v>69</v>
      </c>
      <c r="F855" s="19">
        <v>43</v>
      </c>
      <c r="G855" s="8" t="s">
        <v>80</v>
      </c>
      <c r="H855" s="8" t="s">
        <v>23</v>
      </c>
      <c r="I855" s="8" t="s">
        <v>121</v>
      </c>
      <c r="J855" s="8" t="s">
        <v>25</v>
      </c>
      <c r="K855" s="20">
        <v>4</v>
      </c>
      <c r="L855" s="8" t="s">
        <v>26</v>
      </c>
      <c r="M855" s="8" t="s">
        <v>46</v>
      </c>
      <c r="N855" s="8" t="s">
        <v>40</v>
      </c>
      <c r="O855" s="8" t="s">
        <v>26</v>
      </c>
      <c r="P855" s="8" t="s">
        <v>26</v>
      </c>
      <c r="Q855" s="10">
        <v>35</v>
      </c>
      <c r="R855" s="8" t="s">
        <v>35</v>
      </c>
      <c r="S855" s="8" t="s">
        <v>88</v>
      </c>
    </row>
    <row r="856" spans="1:19" x14ac:dyDescent="0.25">
      <c r="A856" s="18">
        <v>855</v>
      </c>
      <c r="B856" s="18">
        <v>21</v>
      </c>
      <c r="C856" s="8" t="s">
        <v>19</v>
      </c>
      <c r="D856" s="8" t="s">
        <v>95</v>
      </c>
      <c r="E856" s="8" t="s">
        <v>21</v>
      </c>
      <c r="F856" s="19">
        <v>44</v>
      </c>
      <c r="G856" s="8" t="s">
        <v>99</v>
      </c>
      <c r="H856" s="8" t="s">
        <v>23</v>
      </c>
      <c r="I856" s="8" t="s">
        <v>144</v>
      </c>
      <c r="J856" s="8" t="s">
        <v>39</v>
      </c>
      <c r="K856" s="20">
        <v>4.3</v>
      </c>
      <c r="L856" s="8" t="s">
        <v>26</v>
      </c>
      <c r="M856" s="8" t="s">
        <v>34</v>
      </c>
      <c r="N856" s="8" t="s">
        <v>40</v>
      </c>
      <c r="O856" s="8" t="s">
        <v>26</v>
      </c>
      <c r="P856" s="8" t="s">
        <v>26</v>
      </c>
      <c r="Q856" s="10">
        <v>22</v>
      </c>
      <c r="R856" s="8" t="s">
        <v>29</v>
      </c>
      <c r="S856" s="8" t="s">
        <v>88</v>
      </c>
    </row>
    <row r="857" spans="1:19" x14ac:dyDescent="0.25">
      <c r="A857" s="18">
        <v>856</v>
      </c>
      <c r="B857" s="18">
        <v>70</v>
      </c>
      <c r="C857" s="8" t="s">
        <v>19</v>
      </c>
      <c r="D857" s="8" t="s">
        <v>125</v>
      </c>
      <c r="E857" s="8" t="s">
        <v>21</v>
      </c>
      <c r="F857" s="19">
        <v>76</v>
      </c>
      <c r="G857" s="8" t="s">
        <v>48</v>
      </c>
      <c r="H857" s="8" t="s">
        <v>23</v>
      </c>
      <c r="I857" s="8" t="s">
        <v>81</v>
      </c>
      <c r="J857" s="8" t="s">
        <v>39</v>
      </c>
      <c r="K857" s="20">
        <v>3</v>
      </c>
      <c r="L857" s="8" t="s">
        <v>26</v>
      </c>
      <c r="M857" s="8" t="s">
        <v>35</v>
      </c>
      <c r="N857" s="8" t="s">
        <v>72</v>
      </c>
      <c r="O857" s="8" t="s">
        <v>26</v>
      </c>
      <c r="P857" s="8" t="s">
        <v>26</v>
      </c>
      <c r="Q857" s="10">
        <v>14</v>
      </c>
      <c r="R857" s="8" t="s">
        <v>27</v>
      </c>
      <c r="S857" s="8" t="s">
        <v>60</v>
      </c>
    </row>
    <row r="858" spans="1:19" x14ac:dyDescent="0.25">
      <c r="A858" s="18">
        <v>857</v>
      </c>
      <c r="B858" s="18">
        <v>55</v>
      </c>
      <c r="C858" s="8" t="s">
        <v>19</v>
      </c>
      <c r="D858" s="8" t="s">
        <v>56</v>
      </c>
      <c r="E858" s="8" t="s">
        <v>21</v>
      </c>
      <c r="F858" s="19">
        <v>33</v>
      </c>
      <c r="G858" s="8" t="s">
        <v>120</v>
      </c>
      <c r="H858" s="8" t="s">
        <v>45</v>
      </c>
      <c r="I858" s="8" t="s">
        <v>81</v>
      </c>
      <c r="J858" s="8" t="s">
        <v>54</v>
      </c>
      <c r="K858" s="20">
        <v>3.5</v>
      </c>
      <c r="L858" s="8" t="s">
        <v>26</v>
      </c>
      <c r="M858" s="8" t="s">
        <v>59</v>
      </c>
      <c r="N858" s="8" t="s">
        <v>28</v>
      </c>
      <c r="O858" s="8" t="s">
        <v>26</v>
      </c>
      <c r="P858" s="8" t="s">
        <v>26</v>
      </c>
      <c r="Q858" s="10">
        <v>47</v>
      </c>
      <c r="R858" s="8" t="s">
        <v>59</v>
      </c>
      <c r="S858" s="8" t="s">
        <v>30</v>
      </c>
    </row>
    <row r="859" spans="1:19" x14ac:dyDescent="0.25">
      <c r="A859" s="18">
        <v>858</v>
      </c>
      <c r="B859" s="18">
        <v>43</v>
      </c>
      <c r="C859" s="8" t="s">
        <v>19</v>
      </c>
      <c r="D859" s="8" t="s">
        <v>61</v>
      </c>
      <c r="E859" s="8" t="s">
        <v>21</v>
      </c>
      <c r="F859" s="19">
        <v>60</v>
      </c>
      <c r="G859" s="8" t="s">
        <v>70</v>
      </c>
      <c r="H859" s="8" t="s">
        <v>23</v>
      </c>
      <c r="I859" s="8" t="s">
        <v>109</v>
      </c>
      <c r="J859" s="8" t="s">
        <v>58</v>
      </c>
      <c r="K859" s="20">
        <v>3</v>
      </c>
      <c r="L859" s="8" t="s">
        <v>26</v>
      </c>
      <c r="M859" s="8" t="s">
        <v>35</v>
      </c>
      <c r="N859" s="8" t="s">
        <v>55</v>
      </c>
      <c r="O859" s="8" t="s">
        <v>26</v>
      </c>
      <c r="P859" s="8" t="s">
        <v>26</v>
      </c>
      <c r="Q859" s="10">
        <v>50</v>
      </c>
      <c r="R859" s="8" t="s">
        <v>59</v>
      </c>
      <c r="S859" s="8" t="s">
        <v>97</v>
      </c>
    </row>
    <row r="860" spans="1:19" x14ac:dyDescent="0.25">
      <c r="A860" s="18">
        <v>859</v>
      </c>
      <c r="B860" s="18">
        <v>19</v>
      </c>
      <c r="C860" s="8" t="s">
        <v>19</v>
      </c>
      <c r="D860" s="8" t="s">
        <v>102</v>
      </c>
      <c r="E860" s="8" t="s">
        <v>65</v>
      </c>
      <c r="F860" s="19">
        <v>26</v>
      </c>
      <c r="G860" s="8" t="s">
        <v>101</v>
      </c>
      <c r="H860" s="8" t="s">
        <v>23</v>
      </c>
      <c r="I860" s="8" t="s">
        <v>79</v>
      </c>
      <c r="J860" s="8" t="s">
        <v>58</v>
      </c>
      <c r="K860" s="20">
        <v>3.1</v>
      </c>
      <c r="L860" s="8" t="s">
        <v>26</v>
      </c>
      <c r="M860" s="8" t="s">
        <v>46</v>
      </c>
      <c r="N860" s="8" t="s">
        <v>40</v>
      </c>
      <c r="O860" s="8" t="s">
        <v>26</v>
      </c>
      <c r="P860" s="8" t="s">
        <v>26</v>
      </c>
      <c r="Q860" s="10">
        <v>33</v>
      </c>
      <c r="R860" s="8" t="s">
        <v>46</v>
      </c>
      <c r="S860" s="8" t="s">
        <v>41</v>
      </c>
    </row>
    <row r="861" spans="1:19" x14ac:dyDescent="0.25">
      <c r="A861" s="18">
        <v>860</v>
      </c>
      <c r="B861" s="18">
        <v>47</v>
      </c>
      <c r="C861" s="8" t="s">
        <v>19</v>
      </c>
      <c r="D861" s="8" t="s">
        <v>104</v>
      </c>
      <c r="E861" s="8" t="s">
        <v>21</v>
      </c>
      <c r="F861" s="19">
        <v>73</v>
      </c>
      <c r="G861" s="8" t="s">
        <v>150</v>
      </c>
      <c r="H861" s="8" t="s">
        <v>45</v>
      </c>
      <c r="I861" s="8" t="s">
        <v>86</v>
      </c>
      <c r="J861" s="8" t="s">
        <v>25</v>
      </c>
      <c r="K861" s="20">
        <v>4</v>
      </c>
      <c r="L861" s="8" t="s">
        <v>26</v>
      </c>
      <c r="M861" s="8" t="s">
        <v>27</v>
      </c>
      <c r="N861" s="8" t="s">
        <v>47</v>
      </c>
      <c r="O861" s="8" t="s">
        <v>26</v>
      </c>
      <c r="P861" s="8" t="s">
        <v>26</v>
      </c>
      <c r="Q861" s="10">
        <v>7</v>
      </c>
      <c r="R861" s="8" t="s">
        <v>59</v>
      </c>
      <c r="S861" s="8" t="s">
        <v>88</v>
      </c>
    </row>
    <row r="862" spans="1:19" x14ac:dyDescent="0.25">
      <c r="A862" s="18">
        <v>861</v>
      </c>
      <c r="B862" s="18">
        <v>26</v>
      </c>
      <c r="C862" s="8" t="s">
        <v>19</v>
      </c>
      <c r="D862" s="8" t="s">
        <v>73</v>
      </c>
      <c r="E862" s="8" t="s">
        <v>43</v>
      </c>
      <c r="F862" s="19">
        <v>87</v>
      </c>
      <c r="G862" s="8" t="s">
        <v>131</v>
      </c>
      <c r="H862" s="8" t="s">
        <v>45</v>
      </c>
      <c r="I862" s="8" t="s">
        <v>33</v>
      </c>
      <c r="J862" s="8" t="s">
        <v>39</v>
      </c>
      <c r="K862" s="20">
        <v>4.0999999999999996</v>
      </c>
      <c r="L862" s="8" t="s">
        <v>26</v>
      </c>
      <c r="M862" s="8" t="s">
        <v>59</v>
      </c>
      <c r="N862" s="8" t="s">
        <v>55</v>
      </c>
      <c r="O862" s="8" t="s">
        <v>26</v>
      </c>
      <c r="P862" s="8" t="s">
        <v>26</v>
      </c>
      <c r="Q862" s="10">
        <v>3</v>
      </c>
      <c r="R862" s="8" t="s">
        <v>35</v>
      </c>
      <c r="S862" s="8" t="s">
        <v>88</v>
      </c>
    </row>
    <row r="863" spans="1:19" x14ac:dyDescent="0.25">
      <c r="A863" s="18">
        <v>862</v>
      </c>
      <c r="B863" s="18">
        <v>46</v>
      </c>
      <c r="C863" s="8" t="s">
        <v>19</v>
      </c>
      <c r="D863" s="8" t="s">
        <v>87</v>
      </c>
      <c r="E863" s="8" t="s">
        <v>21</v>
      </c>
      <c r="F863" s="19">
        <v>100</v>
      </c>
      <c r="G863" s="8" t="s">
        <v>141</v>
      </c>
      <c r="H863" s="8" t="s">
        <v>92</v>
      </c>
      <c r="I863" s="8" t="s">
        <v>96</v>
      </c>
      <c r="J863" s="8" t="s">
        <v>39</v>
      </c>
      <c r="K863" s="20">
        <v>3.3</v>
      </c>
      <c r="L863" s="8" t="s">
        <v>26</v>
      </c>
      <c r="M863" s="8" t="s">
        <v>46</v>
      </c>
      <c r="N863" s="8" t="s">
        <v>72</v>
      </c>
      <c r="O863" s="8" t="s">
        <v>26</v>
      </c>
      <c r="P863" s="8" t="s">
        <v>26</v>
      </c>
      <c r="Q863" s="10">
        <v>35</v>
      </c>
      <c r="R863" s="8" t="s">
        <v>27</v>
      </c>
      <c r="S863" s="8" t="s">
        <v>97</v>
      </c>
    </row>
    <row r="864" spans="1:19" x14ac:dyDescent="0.25">
      <c r="A864" s="18">
        <v>863</v>
      </c>
      <c r="B864" s="18">
        <v>19</v>
      </c>
      <c r="C864" s="8" t="s">
        <v>19</v>
      </c>
      <c r="D864" s="8" t="s">
        <v>64</v>
      </c>
      <c r="E864" s="8" t="s">
        <v>65</v>
      </c>
      <c r="F864" s="19">
        <v>84</v>
      </c>
      <c r="G864" s="8" t="s">
        <v>74</v>
      </c>
      <c r="H864" s="8" t="s">
        <v>45</v>
      </c>
      <c r="I864" s="8" t="s">
        <v>63</v>
      </c>
      <c r="J864" s="8" t="s">
        <v>25</v>
      </c>
      <c r="K864" s="20">
        <v>4.9000000000000004</v>
      </c>
      <c r="L864" s="8" t="s">
        <v>26</v>
      </c>
      <c r="M864" s="8" t="s">
        <v>46</v>
      </c>
      <c r="N864" s="8" t="s">
        <v>55</v>
      </c>
      <c r="O864" s="8" t="s">
        <v>26</v>
      </c>
      <c r="P864" s="8" t="s">
        <v>26</v>
      </c>
      <c r="Q864" s="10">
        <v>13</v>
      </c>
      <c r="R864" s="8" t="s">
        <v>46</v>
      </c>
      <c r="S864" s="8" t="s">
        <v>30</v>
      </c>
    </row>
    <row r="865" spans="1:19" x14ac:dyDescent="0.25">
      <c r="A865" s="18">
        <v>864</v>
      </c>
      <c r="B865" s="18">
        <v>49</v>
      </c>
      <c r="C865" s="8" t="s">
        <v>19</v>
      </c>
      <c r="D865" s="8" t="s">
        <v>51</v>
      </c>
      <c r="E865" s="8" t="s">
        <v>43</v>
      </c>
      <c r="F865" s="19">
        <v>41</v>
      </c>
      <c r="G865" s="8" t="s">
        <v>129</v>
      </c>
      <c r="H865" s="8" t="s">
        <v>45</v>
      </c>
      <c r="I865" s="8" t="s">
        <v>109</v>
      </c>
      <c r="J865" s="8" t="s">
        <v>54</v>
      </c>
      <c r="K865" s="20">
        <v>3.9</v>
      </c>
      <c r="L865" s="8" t="s">
        <v>26</v>
      </c>
      <c r="M865" s="8" t="s">
        <v>46</v>
      </c>
      <c r="N865" s="8" t="s">
        <v>55</v>
      </c>
      <c r="O865" s="8" t="s">
        <v>26</v>
      </c>
      <c r="P865" s="8" t="s">
        <v>26</v>
      </c>
      <c r="Q865" s="10">
        <v>42</v>
      </c>
      <c r="R865" s="8" t="s">
        <v>46</v>
      </c>
      <c r="S865" s="8" t="s">
        <v>30</v>
      </c>
    </row>
    <row r="866" spans="1:19" x14ac:dyDescent="0.25">
      <c r="A866" s="18">
        <v>865</v>
      </c>
      <c r="B866" s="18">
        <v>51</v>
      </c>
      <c r="C866" s="8" t="s">
        <v>19</v>
      </c>
      <c r="D866" s="8" t="s">
        <v>36</v>
      </c>
      <c r="E866" s="8" t="s">
        <v>21</v>
      </c>
      <c r="F866" s="19">
        <v>59</v>
      </c>
      <c r="G866" s="8" t="s">
        <v>22</v>
      </c>
      <c r="H866" s="8" t="s">
        <v>38</v>
      </c>
      <c r="I866" s="8" t="s">
        <v>63</v>
      </c>
      <c r="J866" s="8" t="s">
        <v>25</v>
      </c>
      <c r="K866" s="20">
        <v>3.9</v>
      </c>
      <c r="L866" s="8" t="s">
        <v>26</v>
      </c>
      <c r="M866" s="8" t="s">
        <v>46</v>
      </c>
      <c r="N866" s="8" t="s">
        <v>47</v>
      </c>
      <c r="O866" s="8" t="s">
        <v>26</v>
      </c>
      <c r="P866" s="8" t="s">
        <v>26</v>
      </c>
      <c r="Q866" s="10">
        <v>5</v>
      </c>
      <c r="R866" s="8" t="s">
        <v>46</v>
      </c>
      <c r="S866" s="8" t="s">
        <v>50</v>
      </c>
    </row>
    <row r="867" spans="1:19" x14ac:dyDescent="0.25">
      <c r="A867" s="18">
        <v>866</v>
      </c>
      <c r="B867" s="18">
        <v>64</v>
      </c>
      <c r="C867" s="8" t="s">
        <v>19</v>
      </c>
      <c r="D867" s="8" t="s">
        <v>20</v>
      </c>
      <c r="E867" s="8" t="s">
        <v>21</v>
      </c>
      <c r="F867" s="19">
        <v>26</v>
      </c>
      <c r="G867" s="8" t="s">
        <v>112</v>
      </c>
      <c r="H867" s="8" t="s">
        <v>23</v>
      </c>
      <c r="I867" s="8" t="s">
        <v>63</v>
      </c>
      <c r="J867" s="8" t="s">
        <v>25</v>
      </c>
      <c r="K867" s="20">
        <v>4.8</v>
      </c>
      <c r="L867" s="8" t="s">
        <v>26</v>
      </c>
      <c r="M867" s="8" t="s">
        <v>34</v>
      </c>
      <c r="N867" s="8" t="s">
        <v>76</v>
      </c>
      <c r="O867" s="8" t="s">
        <v>26</v>
      </c>
      <c r="P867" s="8" t="s">
        <v>26</v>
      </c>
      <c r="Q867" s="10">
        <v>23</v>
      </c>
      <c r="R867" s="8" t="s">
        <v>29</v>
      </c>
      <c r="S867" s="8" t="s">
        <v>50</v>
      </c>
    </row>
    <row r="868" spans="1:19" x14ac:dyDescent="0.25">
      <c r="A868" s="18">
        <v>867</v>
      </c>
      <c r="B868" s="18">
        <v>67</v>
      </c>
      <c r="C868" s="8" t="s">
        <v>19</v>
      </c>
      <c r="D868" s="8" t="s">
        <v>89</v>
      </c>
      <c r="E868" s="8" t="s">
        <v>69</v>
      </c>
      <c r="F868" s="19">
        <v>69</v>
      </c>
      <c r="G868" s="8" t="s">
        <v>130</v>
      </c>
      <c r="H868" s="8" t="s">
        <v>45</v>
      </c>
      <c r="I868" s="8" t="s">
        <v>93</v>
      </c>
      <c r="J868" s="8" t="s">
        <v>54</v>
      </c>
      <c r="K868" s="20">
        <v>2.7</v>
      </c>
      <c r="L868" s="8" t="s">
        <v>26</v>
      </c>
      <c r="M868" s="8" t="s">
        <v>27</v>
      </c>
      <c r="N868" s="8" t="s">
        <v>40</v>
      </c>
      <c r="O868" s="8" t="s">
        <v>26</v>
      </c>
      <c r="P868" s="8" t="s">
        <v>26</v>
      </c>
      <c r="Q868" s="10">
        <v>11</v>
      </c>
      <c r="R868" s="8" t="s">
        <v>46</v>
      </c>
      <c r="S868" s="8" t="s">
        <v>77</v>
      </c>
    </row>
    <row r="869" spans="1:19" x14ac:dyDescent="0.25">
      <c r="A869" s="18">
        <v>868</v>
      </c>
      <c r="B869" s="18">
        <v>37</v>
      </c>
      <c r="C869" s="8" t="s">
        <v>19</v>
      </c>
      <c r="D869" s="8" t="s">
        <v>102</v>
      </c>
      <c r="E869" s="8" t="s">
        <v>65</v>
      </c>
      <c r="F869" s="19">
        <v>20</v>
      </c>
      <c r="G869" s="8" t="s">
        <v>112</v>
      </c>
      <c r="H869" s="8" t="s">
        <v>45</v>
      </c>
      <c r="I869" s="8" t="s">
        <v>49</v>
      </c>
      <c r="J869" s="8" t="s">
        <v>39</v>
      </c>
      <c r="K869" s="20">
        <v>3.1</v>
      </c>
      <c r="L869" s="8" t="s">
        <v>26</v>
      </c>
      <c r="M869" s="8" t="s">
        <v>59</v>
      </c>
      <c r="N869" s="8" t="s">
        <v>40</v>
      </c>
      <c r="O869" s="8" t="s">
        <v>26</v>
      </c>
      <c r="P869" s="8" t="s">
        <v>26</v>
      </c>
      <c r="Q869" s="10">
        <v>23</v>
      </c>
      <c r="R869" s="8" t="s">
        <v>34</v>
      </c>
      <c r="S869" s="8" t="s">
        <v>30</v>
      </c>
    </row>
    <row r="870" spans="1:19" x14ac:dyDescent="0.25">
      <c r="A870" s="18">
        <v>869</v>
      </c>
      <c r="B870" s="18">
        <v>40</v>
      </c>
      <c r="C870" s="8" t="s">
        <v>19</v>
      </c>
      <c r="D870" s="8" t="s">
        <v>82</v>
      </c>
      <c r="E870" s="8" t="s">
        <v>21</v>
      </c>
      <c r="F870" s="19">
        <v>83</v>
      </c>
      <c r="G870" s="8" t="s">
        <v>98</v>
      </c>
      <c r="H870" s="8" t="s">
        <v>45</v>
      </c>
      <c r="I870" s="8" t="s">
        <v>96</v>
      </c>
      <c r="J870" s="8" t="s">
        <v>54</v>
      </c>
      <c r="K870" s="20">
        <v>3.2</v>
      </c>
      <c r="L870" s="8" t="s">
        <v>26</v>
      </c>
      <c r="M870" s="8" t="s">
        <v>27</v>
      </c>
      <c r="N870" s="8" t="s">
        <v>47</v>
      </c>
      <c r="O870" s="8" t="s">
        <v>26</v>
      </c>
      <c r="P870" s="8" t="s">
        <v>26</v>
      </c>
      <c r="Q870" s="10">
        <v>2</v>
      </c>
      <c r="R870" s="8" t="s">
        <v>27</v>
      </c>
      <c r="S870" s="8" t="s">
        <v>97</v>
      </c>
    </row>
    <row r="871" spans="1:19" x14ac:dyDescent="0.25">
      <c r="A871" s="18">
        <v>870</v>
      </c>
      <c r="B871" s="18">
        <v>38</v>
      </c>
      <c r="C871" s="8" t="s">
        <v>19</v>
      </c>
      <c r="D871" s="8" t="s">
        <v>124</v>
      </c>
      <c r="E871" s="8" t="s">
        <v>69</v>
      </c>
      <c r="F871" s="19">
        <v>54</v>
      </c>
      <c r="G871" s="8" t="s">
        <v>83</v>
      </c>
      <c r="H871" s="8" t="s">
        <v>45</v>
      </c>
      <c r="I871" s="8" t="s">
        <v>67</v>
      </c>
      <c r="J871" s="8" t="s">
        <v>39</v>
      </c>
      <c r="K871" s="20">
        <v>2.7</v>
      </c>
      <c r="L871" s="8" t="s">
        <v>26</v>
      </c>
      <c r="M871" s="8" t="s">
        <v>46</v>
      </c>
      <c r="N871" s="8" t="s">
        <v>72</v>
      </c>
      <c r="O871" s="8" t="s">
        <v>26</v>
      </c>
      <c r="P871" s="8" t="s">
        <v>26</v>
      </c>
      <c r="Q871" s="10">
        <v>33</v>
      </c>
      <c r="R871" s="8" t="s">
        <v>46</v>
      </c>
      <c r="S871" s="8" t="s">
        <v>41</v>
      </c>
    </row>
    <row r="872" spans="1:19" x14ac:dyDescent="0.25">
      <c r="A872" s="18">
        <v>871</v>
      </c>
      <c r="B872" s="18">
        <v>66</v>
      </c>
      <c r="C872" s="8" t="s">
        <v>19</v>
      </c>
      <c r="D872" s="8" t="s">
        <v>104</v>
      </c>
      <c r="E872" s="8" t="s">
        <v>21</v>
      </c>
      <c r="F872" s="19">
        <v>66</v>
      </c>
      <c r="G872" s="8" t="s">
        <v>66</v>
      </c>
      <c r="H872" s="8" t="s">
        <v>45</v>
      </c>
      <c r="I872" s="8" t="s">
        <v>144</v>
      </c>
      <c r="J872" s="8" t="s">
        <v>58</v>
      </c>
      <c r="K872" s="20">
        <v>2.5</v>
      </c>
      <c r="L872" s="8" t="s">
        <v>26</v>
      </c>
      <c r="M872" s="8" t="s">
        <v>35</v>
      </c>
      <c r="N872" s="8" t="s">
        <v>55</v>
      </c>
      <c r="O872" s="8" t="s">
        <v>26</v>
      </c>
      <c r="P872" s="8" t="s">
        <v>26</v>
      </c>
      <c r="Q872" s="10">
        <v>6</v>
      </c>
      <c r="R872" s="8" t="s">
        <v>34</v>
      </c>
      <c r="S872" s="8" t="s">
        <v>77</v>
      </c>
    </row>
    <row r="873" spans="1:19" x14ac:dyDescent="0.25">
      <c r="A873" s="18">
        <v>872</v>
      </c>
      <c r="B873" s="18">
        <v>47</v>
      </c>
      <c r="C873" s="8" t="s">
        <v>19</v>
      </c>
      <c r="D873" s="8" t="s">
        <v>68</v>
      </c>
      <c r="E873" s="8" t="s">
        <v>69</v>
      </c>
      <c r="F873" s="19">
        <v>42</v>
      </c>
      <c r="G873" s="8" t="s">
        <v>78</v>
      </c>
      <c r="H873" s="8" t="s">
        <v>45</v>
      </c>
      <c r="I873" s="8" t="s">
        <v>63</v>
      </c>
      <c r="J873" s="8" t="s">
        <v>39</v>
      </c>
      <c r="K873" s="20">
        <v>2.6</v>
      </c>
      <c r="L873" s="8" t="s">
        <v>26</v>
      </c>
      <c r="M873" s="8" t="s">
        <v>34</v>
      </c>
      <c r="N873" s="8" t="s">
        <v>47</v>
      </c>
      <c r="O873" s="8" t="s">
        <v>26</v>
      </c>
      <c r="P873" s="8" t="s">
        <v>26</v>
      </c>
      <c r="Q873" s="10">
        <v>45</v>
      </c>
      <c r="R873" s="8" t="s">
        <v>59</v>
      </c>
      <c r="S873" s="8" t="s">
        <v>60</v>
      </c>
    </row>
    <row r="874" spans="1:19" x14ac:dyDescent="0.25">
      <c r="A874" s="18">
        <v>873</v>
      </c>
      <c r="B874" s="18">
        <v>56</v>
      </c>
      <c r="C874" s="8" t="s">
        <v>19</v>
      </c>
      <c r="D874" s="8" t="s">
        <v>36</v>
      </c>
      <c r="E874" s="8" t="s">
        <v>21</v>
      </c>
      <c r="F874" s="19">
        <v>33</v>
      </c>
      <c r="G874" s="8" t="s">
        <v>114</v>
      </c>
      <c r="H874" s="8" t="s">
        <v>45</v>
      </c>
      <c r="I874" s="8" t="s">
        <v>71</v>
      </c>
      <c r="J874" s="8" t="s">
        <v>39</v>
      </c>
      <c r="K874" s="20">
        <v>2.9</v>
      </c>
      <c r="L874" s="8" t="s">
        <v>26</v>
      </c>
      <c r="M874" s="8" t="s">
        <v>35</v>
      </c>
      <c r="N874" s="8" t="s">
        <v>55</v>
      </c>
      <c r="O874" s="8" t="s">
        <v>26</v>
      </c>
      <c r="P874" s="8" t="s">
        <v>26</v>
      </c>
      <c r="Q874" s="10">
        <v>25</v>
      </c>
      <c r="R874" s="8" t="s">
        <v>35</v>
      </c>
      <c r="S874" s="8" t="s">
        <v>60</v>
      </c>
    </row>
    <row r="875" spans="1:19" x14ac:dyDescent="0.25">
      <c r="A875" s="18">
        <v>874</v>
      </c>
      <c r="B875" s="18">
        <v>51</v>
      </c>
      <c r="C875" s="8" t="s">
        <v>19</v>
      </c>
      <c r="D875" s="8" t="s">
        <v>137</v>
      </c>
      <c r="E875" s="8" t="s">
        <v>43</v>
      </c>
      <c r="F875" s="19">
        <v>77</v>
      </c>
      <c r="G875" s="8" t="s">
        <v>91</v>
      </c>
      <c r="H875" s="8" t="s">
        <v>45</v>
      </c>
      <c r="I875" s="8" t="s">
        <v>71</v>
      </c>
      <c r="J875" s="8" t="s">
        <v>54</v>
      </c>
      <c r="K875" s="20">
        <v>4.2</v>
      </c>
      <c r="L875" s="8" t="s">
        <v>26</v>
      </c>
      <c r="M875" s="8" t="s">
        <v>46</v>
      </c>
      <c r="N875" s="8" t="s">
        <v>40</v>
      </c>
      <c r="O875" s="8" t="s">
        <v>26</v>
      </c>
      <c r="P875" s="8" t="s">
        <v>26</v>
      </c>
      <c r="Q875" s="10">
        <v>24</v>
      </c>
      <c r="R875" s="8" t="s">
        <v>29</v>
      </c>
      <c r="S875" s="8" t="s">
        <v>60</v>
      </c>
    </row>
    <row r="876" spans="1:19" x14ac:dyDescent="0.25">
      <c r="A876" s="18">
        <v>875</v>
      </c>
      <c r="B876" s="18">
        <v>25</v>
      </c>
      <c r="C876" s="8" t="s">
        <v>19</v>
      </c>
      <c r="D876" s="8" t="s">
        <v>102</v>
      </c>
      <c r="E876" s="8" t="s">
        <v>65</v>
      </c>
      <c r="F876" s="19">
        <v>65</v>
      </c>
      <c r="G876" s="8" t="s">
        <v>32</v>
      </c>
      <c r="H876" s="8" t="s">
        <v>45</v>
      </c>
      <c r="I876" s="8" t="s">
        <v>136</v>
      </c>
      <c r="J876" s="8" t="s">
        <v>58</v>
      </c>
      <c r="K876" s="20">
        <v>4.4000000000000004</v>
      </c>
      <c r="L876" s="8" t="s">
        <v>26</v>
      </c>
      <c r="M876" s="8" t="s">
        <v>46</v>
      </c>
      <c r="N876" s="8" t="s">
        <v>40</v>
      </c>
      <c r="O876" s="8" t="s">
        <v>26</v>
      </c>
      <c r="P876" s="8" t="s">
        <v>26</v>
      </c>
      <c r="Q876" s="10">
        <v>10</v>
      </c>
      <c r="R876" s="8" t="s">
        <v>29</v>
      </c>
      <c r="S876" s="8" t="s">
        <v>97</v>
      </c>
    </row>
    <row r="877" spans="1:19" x14ac:dyDescent="0.25">
      <c r="A877" s="18">
        <v>876</v>
      </c>
      <c r="B877" s="18">
        <v>37</v>
      </c>
      <c r="C877" s="8" t="s">
        <v>19</v>
      </c>
      <c r="D877" s="8" t="s">
        <v>42</v>
      </c>
      <c r="E877" s="8" t="s">
        <v>43</v>
      </c>
      <c r="F877" s="19">
        <v>39</v>
      </c>
      <c r="G877" s="8" t="s">
        <v>114</v>
      </c>
      <c r="H877" s="8" t="s">
        <v>23</v>
      </c>
      <c r="I877" s="8" t="s">
        <v>24</v>
      </c>
      <c r="J877" s="8" t="s">
        <v>54</v>
      </c>
      <c r="K877" s="20">
        <v>4.0999999999999996</v>
      </c>
      <c r="L877" s="8" t="s">
        <v>26</v>
      </c>
      <c r="M877" s="8" t="s">
        <v>29</v>
      </c>
      <c r="N877" s="8" t="s">
        <v>40</v>
      </c>
      <c r="O877" s="8" t="s">
        <v>26</v>
      </c>
      <c r="P877" s="8" t="s">
        <v>26</v>
      </c>
      <c r="Q877" s="10">
        <v>7</v>
      </c>
      <c r="R877" s="8" t="s">
        <v>34</v>
      </c>
      <c r="S877" s="8" t="s">
        <v>97</v>
      </c>
    </row>
    <row r="878" spans="1:19" x14ac:dyDescent="0.25">
      <c r="A878" s="18">
        <v>877</v>
      </c>
      <c r="B878" s="18">
        <v>41</v>
      </c>
      <c r="C878" s="8" t="s">
        <v>19</v>
      </c>
      <c r="D878" s="8" t="s">
        <v>133</v>
      </c>
      <c r="E878" s="8" t="s">
        <v>69</v>
      </c>
      <c r="F878" s="19">
        <v>51</v>
      </c>
      <c r="G878" s="8" t="s">
        <v>145</v>
      </c>
      <c r="H878" s="8" t="s">
        <v>23</v>
      </c>
      <c r="I878" s="8" t="s">
        <v>24</v>
      </c>
      <c r="J878" s="8" t="s">
        <v>54</v>
      </c>
      <c r="K878" s="20">
        <v>3.8</v>
      </c>
      <c r="L878" s="8" t="s">
        <v>26</v>
      </c>
      <c r="M878" s="8" t="s">
        <v>29</v>
      </c>
      <c r="N878" s="8" t="s">
        <v>72</v>
      </c>
      <c r="O878" s="8" t="s">
        <v>26</v>
      </c>
      <c r="P878" s="8" t="s">
        <v>26</v>
      </c>
      <c r="Q878" s="10">
        <v>1</v>
      </c>
      <c r="R878" s="8" t="s">
        <v>59</v>
      </c>
      <c r="S878" s="8" t="s">
        <v>41</v>
      </c>
    </row>
    <row r="879" spans="1:19" x14ac:dyDescent="0.25">
      <c r="A879" s="18">
        <v>878</v>
      </c>
      <c r="B879" s="18">
        <v>64</v>
      </c>
      <c r="C879" s="8" t="s">
        <v>19</v>
      </c>
      <c r="D879" s="8" t="s">
        <v>68</v>
      </c>
      <c r="E879" s="8" t="s">
        <v>69</v>
      </c>
      <c r="F879" s="19">
        <v>65</v>
      </c>
      <c r="G879" s="8" t="s">
        <v>145</v>
      </c>
      <c r="H879" s="8" t="s">
        <v>45</v>
      </c>
      <c r="I879" s="8" t="s">
        <v>121</v>
      </c>
      <c r="J879" s="8" t="s">
        <v>25</v>
      </c>
      <c r="K879" s="20">
        <v>4.9000000000000004</v>
      </c>
      <c r="L879" s="8" t="s">
        <v>26</v>
      </c>
      <c r="M879" s="8" t="s">
        <v>29</v>
      </c>
      <c r="N879" s="8" t="s">
        <v>47</v>
      </c>
      <c r="O879" s="8" t="s">
        <v>26</v>
      </c>
      <c r="P879" s="8" t="s">
        <v>26</v>
      </c>
      <c r="Q879" s="10">
        <v>45</v>
      </c>
      <c r="R879" s="8" t="s">
        <v>29</v>
      </c>
      <c r="S879" s="8" t="s">
        <v>97</v>
      </c>
    </row>
    <row r="880" spans="1:19" x14ac:dyDescent="0.25">
      <c r="A880" s="18">
        <v>879</v>
      </c>
      <c r="B880" s="18">
        <v>23</v>
      </c>
      <c r="C880" s="8" t="s">
        <v>19</v>
      </c>
      <c r="D880" s="8" t="s">
        <v>89</v>
      </c>
      <c r="E880" s="8" t="s">
        <v>69</v>
      </c>
      <c r="F880" s="19">
        <v>89</v>
      </c>
      <c r="G880" s="8" t="s">
        <v>122</v>
      </c>
      <c r="H880" s="8" t="s">
        <v>38</v>
      </c>
      <c r="I880" s="8" t="s">
        <v>94</v>
      </c>
      <c r="J880" s="8" t="s">
        <v>54</v>
      </c>
      <c r="K880" s="20">
        <v>4.9000000000000004</v>
      </c>
      <c r="L880" s="8" t="s">
        <v>26</v>
      </c>
      <c r="M880" s="8" t="s">
        <v>35</v>
      </c>
      <c r="N880" s="8" t="s">
        <v>28</v>
      </c>
      <c r="O880" s="8" t="s">
        <v>26</v>
      </c>
      <c r="P880" s="8" t="s">
        <v>26</v>
      </c>
      <c r="Q880" s="10">
        <v>37</v>
      </c>
      <c r="R880" s="8" t="s">
        <v>59</v>
      </c>
      <c r="S880" s="8" t="s">
        <v>41</v>
      </c>
    </row>
    <row r="881" spans="1:19" x14ac:dyDescent="0.25">
      <c r="A881" s="18">
        <v>880</v>
      </c>
      <c r="B881" s="18">
        <v>62</v>
      </c>
      <c r="C881" s="8" t="s">
        <v>19</v>
      </c>
      <c r="D881" s="8" t="s">
        <v>87</v>
      </c>
      <c r="E881" s="8" t="s">
        <v>21</v>
      </c>
      <c r="F881" s="19">
        <v>76</v>
      </c>
      <c r="G881" s="8" t="s">
        <v>52</v>
      </c>
      <c r="H881" s="8" t="s">
        <v>38</v>
      </c>
      <c r="I881" s="8" t="s">
        <v>93</v>
      </c>
      <c r="J881" s="8" t="s">
        <v>39</v>
      </c>
      <c r="K881" s="20">
        <v>4.0999999999999996</v>
      </c>
      <c r="L881" s="8" t="s">
        <v>26</v>
      </c>
      <c r="M881" s="8" t="s">
        <v>27</v>
      </c>
      <c r="N881" s="8" t="s">
        <v>40</v>
      </c>
      <c r="O881" s="8" t="s">
        <v>26</v>
      </c>
      <c r="P881" s="8" t="s">
        <v>26</v>
      </c>
      <c r="Q881" s="10">
        <v>14</v>
      </c>
      <c r="R881" s="8" t="s">
        <v>46</v>
      </c>
      <c r="S881" s="8" t="s">
        <v>60</v>
      </c>
    </row>
    <row r="882" spans="1:19" x14ac:dyDescent="0.25">
      <c r="A882" s="18">
        <v>881</v>
      </c>
      <c r="B882" s="18">
        <v>39</v>
      </c>
      <c r="C882" s="8" t="s">
        <v>19</v>
      </c>
      <c r="D882" s="8" t="s">
        <v>132</v>
      </c>
      <c r="E882" s="8" t="s">
        <v>69</v>
      </c>
      <c r="F882" s="19">
        <v>75</v>
      </c>
      <c r="G882" s="8" t="s">
        <v>107</v>
      </c>
      <c r="H882" s="8" t="s">
        <v>23</v>
      </c>
      <c r="I882" s="8" t="s">
        <v>108</v>
      </c>
      <c r="J882" s="8" t="s">
        <v>39</v>
      </c>
      <c r="K882" s="20">
        <v>3.1</v>
      </c>
      <c r="L882" s="8" t="s">
        <v>26</v>
      </c>
      <c r="M882" s="8" t="s">
        <v>29</v>
      </c>
      <c r="N882" s="8" t="s">
        <v>28</v>
      </c>
      <c r="O882" s="8" t="s">
        <v>26</v>
      </c>
      <c r="P882" s="8" t="s">
        <v>26</v>
      </c>
      <c r="Q882" s="10">
        <v>25</v>
      </c>
      <c r="R882" s="8" t="s">
        <v>59</v>
      </c>
      <c r="S882" s="8" t="s">
        <v>88</v>
      </c>
    </row>
    <row r="883" spans="1:19" x14ac:dyDescent="0.25">
      <c r="A883" s="18">
        <v>882</v>
      </c>
      <c r="B883" s="18">
        <v>52</v>
      </c>
      <c r="C883" s="8" t="s">
        <v>19</v>
      </c>
      <c r="D883" s="8" t="s">
        <v>42</v>
      </c>
      <c r="E883" s="8" t="s">
        <v>43</v>
      </c>
      <c r="F883" s="19">
        <v>61</v>
      </c>
      <c r="G883" s="8" t="s">
        <v>131</v>
      </c>
      <c r="H883" s="8" t="s">
        <v>45</v>
      </c>
      <c r="I883" s="8" t="s">
        <v>67</v>
      </c>
      <c r="J883" s="8" t="s">
        <v>54</v>
      </c>
      <c r="K883" s="20">
        <v>2.7</v>
      </c>
      <c r="L883" s="8" t="s">
        <v>26</v>
      </c>
      <c r="M883" s="8" t="s">
        <v>27</v>
      </c>
      <c r="N883" s="8" t="s">
        <v>47</v>
      </c>
      <c r="O883" s="8" t="s">
        <v>26</v>
      </c>
      <c r="P883" s="8" t="s">
        <v>26</v>
      </c>
      <c r="Q883" s="10">
        <v>18</v>
      </c>
      <c r="R883" s="8" t="s">
        <v>29</v>
      </c>
      <c r="S883" s="8" t="s">
        <v>50</v>
      </c>
    </row>
    <row r="884" spans="1:19" x14ac:dyDescent="0.25">
      <c r="A884" s="18">
        <v>883</v>
      </c>
      <c r="B884" s="18">
        <v>50</v>
      </c>
      <c r="C884" s="8" t="s">
        <v>19</v>
      </c>
      <c r="D884" s="8" t="s">
        <v>137</v>
      </c>
      <c r="E884" s="8" t="s">
        <v>43</v>
      </c>
      <c r="F884" s="19">
        <v>35</v>
      </c>
      <c r="G884" s="8" t="s">
        <v>141</v>
      </c>
      <c r="H884" s="8" t="s">
        <v>45</v>
      </c>
      <c r="I884" s="8" t="s">
        <v>109</v>
      </c>
      <c r="J884" s="8" t="s">
        <v>58</v>
      </c>
      <c r="K884" s="20">
        <v>3.8</v>
      </c>
      <c r="L884" s="8" t="s">
        <v>26</v>
      </c>
      <c r="M884" s="8" t="s">
        <v>35</v>
      </c>
      <c r="N884" s="8" t="s">
        <v>47</v>
      </c>
      <c r="O884" s="8" t="s">
        <v>26</v>
      </c>
      <c r="P884" s="8" t="s">
        <v>26</v>
      </c>
      <c r="Q884" s="10">
        <v>37</v>
      </c>
      <c r="R884" s="8" t="s">
        <v>35</v>
      </c>
      <c r="S884" s="8" t="s">
        <v>97</v>
      </c>
    </row>
    <row r="885" spans="1:19" x14ac:dyDescent="0.25">
      <c r="A885" s="18">
        <v>884</v>
      </c>
      <c r="B885" s="18">
        <v>28</v>
      </c>
      <c r="C885" s="8" t="s">
        <v>19</v>
      </c>
      <c r="D885" s="8" t="s">
        <v>51</v>
      </c>
      <c r="E885" s="8" t="s">
        <v>43</v>
      </c>
      <c r="F885" s="19">
        <v>37</v>
      </c>
      <c r="G885" s="8" t="s">
        <v>138</v>
      </c>
      <c r="H885" s="8" t="s">
        <v>38</v>
      </c>
      <c r="I885" s="8" t="s">
        <v>81</v>
      </c>
      <c r="J885" s="8" t="s">
        <v>58</v>
      </c>
      <c r="K885" s="20">
        <v>4.3</v>
      </c>
      <c r="L885" s="8" t="s">
        <v>26</v>
      </c>
      <c r="M885" s="8" t="s">
        <v>29</v>
      </c>
      <c r="N885" s="8" t="s">
        <v>40</v>
      </c>
      <c r="O885" s="8" t="s">
        <v>26</v>
      </c>
      <c r="P885" s="8" t="s">
        <v>26</v>
      </c>
      <c r="Q885" s="10">
        <v>30</v>
      </c>
      <c r="R885" s="8" t="s">
        <v>34</v>
      </c>
      <c r="S885" s="8" t="s">
        <v>88</v>
      </c>
    </row>
    <row r="886" spans="1:19" x14ac:dyDescent="0.25">
      <c r="A886" s="18">
        <v>885</v>
      </c>
      <c r="B886" s="18">
        <v>67</v>
      </c>
      <c r="C886" s="8" t="s">
        <v>19</v>
      </c>
      <c r="D886" s="8" t="s">
        <v>87</v>
      </c>
      <c r="E886" s="8" t="s">
        <v>21</v>
      </c>
      <c r="F886" s="19">
        <v>91</v>
      </c>
      <c r="G886" s="8" t="s">
        <v>78</v>
      </c>
      <c r="H886" s="8" t="s">
        <v>23</v>
      </c>
      <c r="I886" s="8" t="s">
        <v>134</v>
      </c>
      <c r="J886" s="8" t="s">
        <v>25</v>
      </c>
      <c r="K886" s="20">
        <v>4.0999999999999996</v>
      </c>
      <c r="L886" s="8" t="s">
        <v>26</v>
      </c>
      <c r="M886" s="8" t="s">
        <v>29</v>
      </c>
      <c r="N886" s="8" t="s">
        <v>28</v>
      </c>
      <c r="O886" s="8" t="s">
        <v>26</v>
      </c>
      <c r="P886" s="8" t="s">
        <v>26</v>
      </c>
      <c r="Q886" s="10">
        <v>34</v>
      </c>
      <c r="R886" s="8" t="s">
        <v>34</v>
      </c>
      <c r="S886" s="8" t="s">
        <v>41</v>
      </c>
    </row>
    <row r="887" spans="1:19" x14ac:dyDescent="0.25">
      <c r="A887" s="18">
        <v>886</v>
      </c>
      <c r="B887" s="18">
        <v>41</v>
      </c>
      <c r="C887" s="8" t="s">
        <v>19</v>
      </c>
      <c r="D887" s="8" t="s">
        <v>82</v>
      </c>
      <c r="E887" s="8" t="s">
        <v>21</v>
      </c>
      <c r="F887" s="19">
        <v>99</v>
      </c>
      <c r="G887" s="8" t="s">
        <v>123</v>
      </c>
      <c r="H887" s="8" t="s">
        <v>23</v>
      </c>
      <c r="I887" s="8" t="s">
        <v>75</v>
      </c>
      <c r="J887" s="8" t="s">
        <v>58</v>
      </c>
      <c r="K887" s="20">
        <v>4.4000000000000004</v>
      </c>
      <c r="L887" s="8" t="s">
        <v>26</v>
      </c>
      <c r="M887" s="8" t="s">
        <v>27</v>
      </c>
      <c r="N887" s="8" t="s">
        <v>40</v>
      </c>
      <c r="O887" s="8" t="s">
        <v>26</v>
      </c>
      <c r="P887" s="8" t="s">
        <v>26</v>
      </c>
      <c r="Q887" s="10">
        <v>49</v>
      </c>
      <c r="R887" s="8" t="s">
        <v>59</v>
      </c>
      <c r="S887" s="8" t="s">
        <v>97</v>
      </c>
    </row>
    <row r="888" spans="1:19" x14ac:dyDescent="0.25">
      <c r="A888" s="18">
        <v>887</v>
      </c>
      <c r="B888" s="18">
        <v>19</v>
      </c>
      <c r="C888" s="8" t="s">
        <v>19</v>
      </c>
      <c r="D888" s="8" t="s">
        <v>61</v>
      </c>
      <c r="E888" s="8" t="s">
        <v>21</v>
      </c>
      <c r="F888" s="19">
        <v>54</v>
      </c>
      <c r="G888" s="8" t="s">
        <v>140</v>
      </c>
      <c r="H888" s="8" t="s">
        <v>38</v>
      </c>
      <c r="I888" s="8" t="s">
        <v>110</v>
      </c>
      <c r="J888" s="8" t="s">
        <v>54</v>
      </c>
      <c r="K888" s="20">
        <v>3.6</v>
      </c>
      <c r="L888" s="8" t="s">
        <v>26</v>
      </c>
      <c r="M888" s="8" t="s">
        <v>46</v>
      </c>
      <c r="N888" s="8" t="s">
        <v>28</v>
      </c>
      <c r="O888" s="8" t="s">
        <v>26</v>
      </c>
      <c r="P888" s="8" t="s">
        <v>26</v>
      </c>
      <c r="Q888" s="10">
        <v>48</v>
      </c>
      <c r="R888" s="8" t="s">
        <v>34</v>
      </c>
      <c r="S888" s="8" t="s">
        <v>88</v>
      </c>
    </row>
    <row r="889" spans="1:19" x14ac:dyDescent="0.25">
      <c r="A889" s="18">
        <v>888</v>
      </c>
      <c r="B889" s="18">
        <v>70</v>
      </c>
      <c r="C889" s="8" t="s">
        <v>19</v>
      </c>
      <c r="D889" s="8" t="s">
        <v>68</v>
      </c>
      <c r="E889" s="8" t="s">
        <v>69</v>
      </c>
      <c r="F889" s="19">
        <v>47</v>
      </c>
      <c r="G889" s="8" t="s">
        <v>148</v>
      </c>
      <c r="H889" s="8" t="s">
        <v>23</v>
      </c>
      <c r="I889" s="8" t="s">
        <v>49</v>
      </c>
      <c r="J889" s="8" t="s">
        <v>25</v>
      </c>
      <c r="K889" s="20">
        <v>3.3</v>
      </c>
      <c r="L889" s="8" t="s">
        <v>26</v>
      </c>
      <c r="M889" s="8" t="s">
        <v>27</v>
      </c>
      <c r="N889" s="8" t="s">
        <v>72</v>
      </c>
      <c r="O889" s="8" t="s">
        <v>26</v>
      </c>
      <c r="P889" s="8" t="s">
        <v>26</v>
      </c>
      <c r="Q889" s="10">
        <v>33</v>
      </c>
      <c r="R889" s="8" t="s">
        <v>46</v>
      </c>
      <c r="S889" s="8" t="s">
        <v>30</v>
      </c>
    </row>
    <row r="890" spans="1:19" x14ac:dyDescent="0.25">
      <c r="A890" s="18">
        <v>889</v>
      </c>
      <c r="B890" s="18">
        <v>49</v>
      </c>
      <c r="C890" s="8" t="s">
        <v>19</v>
      </c>
      <c r="D890" s="8" t="s">
        <v>119</v>
      </c>
      <c r="E890" s="8" t="s">
        <v>69</v>
      </c>
      <c r="F890" s="19">
        <v>77</v>
      </c>
      <c r="G890" s="8" t="s">
        <v>83</v>
      </c>
      <c r="H890" s="8" t="s">
        <v>38</v>
      </c>
      <c r="I890" s="8" t="s">
        <v>81</v>
      </c>
      <c r="J890" s="8" t="s">
        <v>39</v>
      </c>
      <c r="K890" s="20">
        <v>3.6</v>
      </c>
      <c r="L890" s="8" t="s">
        <v>26</v>
      </c>
      <c r="M890" s="8" t="s">
        <v>29</v>
      </c>
      <c r="N890" s="8" t="s">
        <v>28</v>
      </c>
      <c r="O890" s="8" t="s">
        <v>26</v>
      </c>
      <c r="P890" s="8" t="s">
        <v>26</v>
      </c>
      <c r="Q890" s="10">
        <v>44</v>
      </c>
      <c r="R890" s="8" t="s">
        <v>35</v>
      </c>
      <c r="S890" s="8" t="s">
        <v>50</v>
      </c>
    </row>
    <row r="891" spans="1:19" x14ac:dyDescent="0.25">
      <c r="A891" s="18">
        <v>890</v>
      </c>
      <c r="B891" s="18">
        <v>59</v>
      </c>
      <c r="C891" s="8" t="s">
        <v>19</v>
      </c>
      <c r="D891" s="8" t="s">
        <v>133</v>
      </c>
      <c r="E891" s="8" t="s">
        <v>69</v>
      </c>
      <c r="F891" s="19">
        <v>84</v>
      </c>
      <c r="G891" s="8" t="s">
        <v>117</v>
      </c>
      <c r="H891" s="8" t="s">
        <v>38</v>
      </c>
      <c r="I891" s="8" t="s">
        <v>79</v>
      </c>
      <c r="J891" s="8" t="s">
        <v>58</v>
      </c>
      <c r="K891" s="20">
        <v>2.8</v>
      </c>
      <c r="L891" s="8" t="s">
        <v>26</v>
      </c>
      <c r="M891" s="8" t="s">
        <v>29</v>
      </c>
      <c r="N891" s="8" t="s">
        <v>40</v>
      </c>
      <c r="O891" s="8" t="s">
        <v>26</v>
      </c>
      <c r="P891" s="8" t="s">
        <v>26</v>
      </c>
      <c r="Q891" s="10">
        <v>50</v>
      </c>
      <c r="R891" s="8" t="s">
        <v>29</v>
      </c>
      <c r="S891" s="8" t="s">
        <v>41</v>
      </c>
    </row>
    <row r="892" spans="1:19" x14ac:dyDescent="0.25">
      <c r="A892" s="18">
        <v>891</v>
      </c>
      <c r="B892" s="18">
        <v>52</v>
      </c>
      <c r="C892" s="8" t="s">
        <v>19</v>
      </c>
      <c r="D892" s="8" t="s">
        <v>143</v>
      </c>
      <c r="E892" s="8" t="s">
        <v>69</v>
      </c>
      <c r="F892" s="19">
        <v>51</v>
      </c>
      <c r="G892" s="8" t="s">
        <v>85</v>
      </c>
      <c r="H892" s="8" t="s">
        <v>38</v>
      </c>
      <c r="I892" s="8" t="s">
        <v>75</v>
      </c>
      <c r="J892" s="8" t="s">
        <v>39</v>
      </c>
      <c r="K892" s="20">
        <v>4.3</v>
      </c>
      <c r="L892" s="8" t="s">
        <v>26</v>
      </c>
      <c r="M892" s="8" t="s">
        <v>27</v>
      </c>
      <c r="N892" s="8" t="s">
        <v>72</v>
      </c>
      <c r="O892" s="8" t="s">
        <v>26</v>
      </c>
      <c r="P892" s="8" t="s">
        <v>26</v>
      </c>
      <c r="Q892" s="10">
        <v>47</v>
      </c>
      <c r="R892" s="8" t="s">
        <v>27</v>
      </c>
      <c r="S892" s="8" t="s">
        <v>88</v>
      </c>
    </row>
    <row r="893" spans="1:19" x14ac:dyDescent="0.25">
      <c r="A893" s="18">
        <v>892</v>
      </c>
      <c r="B893" s="18">
        <v>20</v>
      </c>
      <c r="C893" s="8" t="s">
        <v>19</v>
      </c>
      <c r="D893" s="8" t="s">
        <v>87</v>
      </c>
      <c r="E893" s="8" t="s">
        <v>21</v>
      </c>
      <c r="F893" s="19">
        <v>26</v>
      </c>
      <c r="G893" s="8" t="s">
        <v>138</v>
      </c>
      <c r="H893" s="8" t="s">
        <v>38</v>
      </c>
      <c r="I893" s="8" t="s">
        <v>93</v>
      </c>
      <c r="J893" s="8" t="s">
        <v>54</v>
      </c>
      <c r="K893" s="20">
        <v>3.9</v>
      </c>
      <c r="L893" s="8" t="s">
        <v>26</v>
      </c>
      <c r="M893" s="8" t="s">
        <v>29</v>
      </c>
      <c r="N893" s="8" t="s">
        <v>76</v>
      </c>
      <c r="O893" s="8" t="s">
        <v>26</v>
      </c>
      <c r="P893" s="8" t="s">
        <v>26</v>
      </c>
      <c r="Q893" s="10">
        <v>24</v>
      </c>
      <c r="R893" s="8" t="s">
        <v>46</v>
      </c>
      <c r="S893" s="8" t="s">
        <v>97</v>
      </c>
    </row>
    <row r="894" spans="1:19" x14ac:dyDescent="0.25">
      <c r="A894" s="18">
        <v>893</v>
      </c>
      <c r="B894" s="18">
        <v>31</v>
      </c>
      <c r="C894" s="8" t="s">
        <v>19</v>
      </c>
      <c r="D894" s="8" t="s">
        <v>61</v>
      </c>
      <c r="E894" s="8" t="s">
        <v>21</v>
      </c>
      <c r="F894" s="19">
        <v>64</v>
      </c>
      <c r="G894" s="8" t="s">
        <v>130</v>
      </c>
      <c r="H894" s="8" t="s">
        <v>23</v>
      </c>
      <c r="I894" s="8" t="s">
        <v>24</v>
      </c>
      <c r="J894" s="8" t="s">
        <v>54</v>
      </c>
      <c r="K894" s="20">
        <v>2.7</v>
      </c>
      <c r="L894" s="8" t="s">
        <v>26</v>
      </c>
      <c r="M894" s="8" t="s">
        <v>29</v>
      </c>
      <c r="N894" s="8" t="s">
        <v>40</v>
      </c>
      <c r="O894" s="8" t="s">
        <v>26</v>
      </c>
      <c r="P894" s="8" t="s">
        <v>26</v>
      </c>
      <c r="Q894" s="10">
        <v>43</v>
      </c>
      <c r="R894" s="8" t="s">
        <v>59</v>
      </c>
      <c r="S894" s="8" t="s">
        <v>88</v>
      </c>
    </row>
    <row r="895" spans="1:19" x14ac:dyDescent="0.25">
      <c r="A895" s="18">
        <v>894</v>
      </c>
      <c r="B895" s="18">
        <v>33</v>
      </c>
      <c r="C895" s="8" t="s">
        <v>19</v>
      </c>
      <c r="D895" s="8" t="s">
        <v>132</v>
      </c>
      <c r="E895" s="8" t="s">
        <v>69</v>
      </c>
      <c r="F895" s="19">
        <v>51</v>
      </c>
      <c r="G895" s="8" t="s">
        <v>145</v>
      </c>
      <c r="H895" s="8" t="s">
        <v>45</v>
      </c>
      <c r="I895" s="8" t="s">
        <v>108</v>
      </c>
      <c r="J895" s="8" t="s">
        <v>39</v>
      </c>
      <c r="K895" s="20">
        <v>4.7</v>
      </c>
      <c r="L895" s="8" t="s">
        <v>26</v>
      </c>
      <c r="M895" s="8" t="s">
        <v>59</v>
      </c>
      <c r="N895" s="8" t="s">
        <v>28</v>
      </c>
      <c r="O895" s="8" t="s">
        <v>26</v>
      </c>
      <c r="P895" s="8" t="s">
        <v>26</v>
      </c>
      <c r="Q895" s="10">
        <v>14</v>
      </c>
      <c r="R895" s="8" t="s">
        <v>29</v>
      </c>
      <c r="S895" s="8" t="s">
        <v>88</v>
      </c>
    </row>
    <row r="896" spans="1:19" x14ac:dyDescent="0.25">
      <c r="A896" s="18">
        <v>895</v>
      </c>
      <c r="B896" s="18">
        <v>44</v>
      </c>
      <c r="C896" s="8" t="s">
        <v>19</v>
      </c>
      <c r="D896" s="8" t="s">
        <v>104</v>
      </c>
      <c r="E896" s="8" t="s">
        <v>21</v>
      </c>
      <c r="F896" s="19">
        <v>60</v>
      </c>
      <c r="G896" s="8" t="s">
        <v>52</v>
      </c>
      <c r="H896" s="8" t="s">
        <v>23</v>
      </c>
      <c r="I896" s="8" t="s">
        <v>75</v>
      </c>
      <c r="J896" s="8" t="s">
        <v>39</v>
      </c>
      <c r="K896" s="20">
        <v>3.8</v>
      </c>
      <c r="L896" s="8" t="s">
        <v>26</v>
      </c>
      <c r="M896" s="8" t="s">
        <v>29</v>
      </c>
      <c r="N896" s="8" t="s">
        <v>40</v>
      </c>
      <c r="O896" s="8" t="s">
        <v>26</v>
      </c>
      <c r="P896" s="8" t="s">
        <v>26</v>
      </c>
      <c r="Q896" s="10">
        <v>3</v>
      </c>
      <c r="R896" s="8" t="s">
        <v>59</v>
      </c>
      <c r="S896" s="8" t="s">
        <v>60</v>
      </c>
    </row>
    <row r="897" spans="1:19" x14ac:dyDescent="0.25">
      <c r="A897" s="18">
        <v>896</v>
      </c>
      <c r="B897" s="18">
        <v>40</v>
      </c>
      <c r="C897" s="8" t="s">
        <v>19</v>
      </c>
      <c r="D897" s="8" t="s">
        <v>124</v>
      </c>
      <c r="E897" s="8" t="s">
        <v>69</v>
      </c>
      <c r="F897" s="19">
        <v>69</v>
      </c>
      <c r="G897" s="8" t="s">
        <v>91</v>
      </c>
      <c r="H897" s="8" t="s">
        <v>92</v>
      </c>
      <c r="I897" s="8" t="s">
        <v>79</v>
      </c>
      <c r="J897" s="8" t="s">
        <v>39</v>
      </c>
      <c r="K897" s="20">
        <v>4.7</v>
      </c>
      <c r="L897" s="8" t="s">
        <v>26</v>
      </c>
      <c r="M897" s="8" t="s">
        <v>59</v>
      </c>
      <c r="N897" s="8" t="s">
        <v>47</v>
      </c>
      <c r="O897" s="8" t="s">
        <v>26</v>
      </c>
      <c r="P897" s="8" t="s">
        <v>26</v>
      </c>
      <c r="Q897" s="10">
        <v>33</v>
      </c>
      <c r="R897" s="8" t="s">
        <v>59</v>
      </c>
      <c r="S897" s="8" t="s">
        <v>60</v>
      </c>
    </row>
    <row r="898" spans="1:19" x14ac:dyDescent="0.25">
      <c r="A898" s="18">
        <v>897</v>
      </c>
      <c r="B898" s="18">
        <v>69</v>
      </c>
      <c r="C898" s="8" t="s">
        <v>19</v>
      </c>
      <c r="D898" s="8" t="s">
        <v>106</v>
      </c>
      <c r="E898" s="8" t="s">
        <v>69</v>
      </c>
      <c r="F898" s="19">
        <v>29</v>
      </c>
      <c r="G898" s="8" t="s">
        <v>74</v>
      </c>
      <c r="H898" s="8" t="s">
        <v>45</v>
      </c>
      <c r="I898" s="8" t="s">
        <v>93</v>
      </c>
      <c r="J898" s="8" t="s">
        <v>39</v>
      </c>
      <c r="K898" s="20">
        <v>4.7</v>
      </c>
      <c r="L898" s="8" t="s">
        <v>26</v>
      </c>
      <c r="M898" s="8" t="s">
        <v>27</v>
      </c>
      <c r="N898" s="8" t="s">
        <v>28</v>
      </c>
      <c r="O898" s="8" t="s">
        <v>26</v>
      </c>
      <c r="P898" s="8" t="s">
        <v>26</v>
      </c>
      <c r="Q898" s="10">
        <v>38</v>
      </c>
      <c r="R898" s="8" t="s">
        <v>35</v>
      </c>
      <c r="S898" s="8" t="s">
        <v>30</v>
      </c>
    </row>
    <row r="899" spans="1:19" x14ac:dyDescent="0.25">
      <c r="A899" s="18">
        <v>898</v>
      </c>
      <c r="B899" s="18">
        <v>29</v>
      </c>
      <c r="C899" s="8" t="s">
        <v>19</v>
      </c>
      <c r="D899" s="8" t="s">
        <v>56</v>
      </c>
      <c r="E899" s="8" t="s">
        <v>21</v>
      </c>
      <c r="F899" s="19">
        <v>91</v>
      </c>
      <c r="G899" s="8" t="s">
        <v>115</v>
      </c>
      <c r="H899" s="8" t="s">
        <v>45</v>
      </c>
      <c r="I899" s="8" t="s">
        <v>24</v>
      </c>
      <c r="J899" s="8" t="s">
        <v>39</v>
      </c>
      <c r="K899" s="20">
        <v>3.4</v>
      </c>
      <c r="L899" s="8" t="s">
        <v>26</v>
      </c>
      <c r="M899" s="8" t="s">
        <v>46</v>
      </c>
      <c r="N899" s="8" t="s">
        <v>28</v>
      </c>
      <c r="O899" s="8" t="s">
        <v>26</v>
      </c>
      <c r="P899" s="8" t="s">
        <v>26</v>
      </c>
      <c r="Q899" s="10">
        <v>46</v>
      </c>
      <c r="R899" s="8" t="s">
        <v>29</v>
      </c>
      <c r="S899" s="8" t="s">
        <v>41</v>
      </c>
    </row>
    <row r="900" spans="1:19" x14ac:dyDescent="0.25">
      <c r="A900" s="18">
        <v>899</v>
      </c>
      <c r="B900" s="18">
        <v>54</v>
      </c>
      <c r="C900" s="8" t="s">
        <v>19</v>
      </c>
      <c r="D900" s="8" t="s">
        <v>133</v>
      </c>
      <c r="E900" s="8" t="s">
        <v>69</v>
      </c>
      <c r="F900" s="19">
        <v>70</v>
      </c>
      <c r="G900" s="8" t="s">
        <v>107</v>
      </c>
      <c r="H900" s="8" t="s">
        <v>23</v>
      </c>
      <c r="I900" s="8" t="s">
        <v>108</v>
      </c>
      <c r="J900" s="8" t="s">
        <v>39</v>
      </c>
      <c r="K900" s="20">
        <v>3.5</v>
      </c>
      <c r="L900" s="8" t="s">
        <v>26</v>
      </c>
      <c r="M900" s="8" t="s">
        <v>27</v>
      </c>
      <c r="N900" s="8" t="s">
        <v>72</v>
      </c>
      <c r="O900" s="8" t="s">
        <v>26</v>
      </c>
      <c r="P900" s="8" t="s">
        <v>26</v>
      </c>
      <c r="Q900" s="10">
        <v>19</v>
      </c>
      <c r="R900" s="8" t="s">
        <v>34</v>
      </c>
      <c r="S900" s="8" t="s">
        <v>97</v>
      </c>
    </row>
    <row r="901" spans="1:19" x14ac:dyDescent="0.25">
      <c r="A901" s="18">
        <v>900</v>
      </c>
      <c r="B901" s="18">
        <v>65</v>
      </c>
      <c r="C901" s="8" t="s">
        <v>19</v>
      </c>
      <c r="D901" s="8" t="s">
        <v>31</v>
      </c>
      <c r="E901" s="8" t="s">
        <v>21</v>
      </c>
      <c r="F901" s="19">
        <v>58</v>
      </c>
      <c r="G901" s="8" t="s">
        <v>44</v>
      </c>
      <c r="H901" s="8" t="s">
        <v>45</v>
      </c>
      <c r="I901" s="8" t="s">
        <v>100</v>
      </c>
      <c r="J901" s="8" t="s">
        <v>54</v>
      </c>
      <c r="K901" s="20">
        <v>4</v>
      </c>
      <c r="L901" s="8" t="s">
        <v>26</v>
      </c>
      <c r="M901" s="8" t="s">
        <v>59</v>
      </c>
      <c r="N901" s="8" t="s">
        <v>55</v>
      </c>
      <c r="O901" s="8" t="s">
        <v>26</v>
      </c>
      <c r="P901" s="8" t="s">
        <v>26</v>
      </c>
      <c r="Q901" s="10">
        <v>20</v>
      </c>
      <c r="R901" s="8" t="s">
        <v>46</v>
      </c>
      <c r="S901" s="8" t="s">
        <v>50</v>
      </c>
    </row>
    <row r="902" spans="1:19" x14ac:dyDescent="0.25">
      <c r="A902" s="18">
        <v>901</v>
      </c>
      <c r="B902" s="18">
        <v>54</v>
      </c>
      <c r="C902" s="8" t="s">
        <v>19</v>
      </c>
      <c r="D902" s="8" t="s">
        <v>124</v>
      </c>
      <c r="E902" s="8" t="s">
        <v>69</v>
      </c>
      <c r="F902" s="19">
        <v>98</v>
      </c>
      <c r="G902" s="8" t="s">
        <v>66</v>
      </c>
      <c r="H902" s="8" t="s">
        <v>23</v>
      </c>
      <c r="I902" s="8" t="s">
        <v>24</v>
      </c>
      <c r="J902" s="8" t="s">
        <v>58</v>
      </c>
      <c r="K902" s="20">
        <v>3.3</v>
      </c>
      <c r="L902" s="8" t="s">
        <v>26</v>
      </c>
      <c r="M902" s="8" t="s">
        <v>35</v>
      </c>
      <c r="N902" s="8" t="s">
        <v>40</v>
      </c>
      <c r="O902" s="8" t="s">
        <v>26</v>
      </c>
      <c r="P902" s="8" t="s">
        <v>26</v>
      </c>
      <c r="Q902" s="10">
        <v>42</v>
      </c>
      <c r="R902" s="8" t="s">
        <v>34</v>
      </c>
      <c r="S902" s="8" t="s">
        <v>60</v>
      </c>
    </row>
    <row r="903" spans="1:19" x14ac:dyDescent="0.25">
      <c r="A903" s="18">
        <v>902</v>
      </c>
      <c r="B903" s="18">
        <v>60</v>
      </c>
      <c r="C903" s="8" t="s">
        <v>19</v>
      </c>
      <c r="D903" s="8" t="s">
        <v>119</v>
      </c>
      <c r="E903" s="8" t="s">
        <v>69</v>
      </c>
      <c r="F903" s="19">
        <v>68</v>
      </c>
      <c r="G903" s="8" t="s">
        <v>70</v>
      </c>
      <c r="H903" s="8" t="s">
        <v>23</v>
      </c>
      <c r="I903" s="8" t="s">
        <v>84</v>
      </c>
      <c r="J903" s="8" t="s">
        <v>54</v>
      </c>
      <c r="K903" s="20">
        <v>4.7</v>
      </c>
      <c r="L903" s="8" t="s">
        <v>26</v>
      </c>
      <c r="M903" s="8" t="s">
        <v>59</v>
      </c>
      <c r="N903" s="8" t="s">
        <v>72</v>
      </c>
      <c r="O903" s="8" t="s">
        <v>26</v>
      </c>
      <c r="P903" s="8" t="s">
        <v>26</v>
      </c>
      <c r="Q903" s="10">
        <v>34</v>
      </c>
      <c r="R903" s="8" t="s">
        <v>35</v>
      </c>
      <c r="S903" s="8" t="s">
        <v>88</v>
      </c>
    </row>
    <row r="904" spans="1:19" x14ac:dyDescent="0.25">
      <c r="A904" s="18">
        <v>903</v>
      </c>
      <c r="B904" s="18">
        <v>43</v>
      </c>
      <c r="C904" s="8" t="s">
        <v>19</v>
      </c>
      <c r="D904" s="8" t="s">
        <v>124</v>
      </c>
      <c r="E904" s="8" t="s">
        <v>69</v>
      </c>
      <c r="F904" s="19">
        <v>44</v>
      </c>
      <c r="G904" s="8" t="s">
        <v>22</v>
      </c>
      <c r="H904" s="8" t="s">
        <v>45</v>
      </c>
      <c r="I904" s="8" t="s">
        <v>118</v>
      </c>
      <c r="J904" s="8" t="s">
        <v>54</v>
      </c>
      <c r="K904" s="20">
        <v>2.8</v>
      </c>
      <c r="L904" s="8" t="s">
        <v>26</v>
      </c>
      <c r="M904" s="8" t="s">
        <v>59</v>
      </c>
      <c r="N904" s="8" t="s">
        <v>47</v>
      </c>
      <c r="O904" s="8" t="s">
        <v>26</v>
      </c>
      <c r="P904" s="8" t="s">
        <v>26</v>
      </c>
      <c r="Q904" s="10">
        <v>5</v>
      </c>
      <c r="R904" s="8" t="s">
        <v>35</v>
      </c>
      <c r="S904" s="8" t="s">
        <v>88</v>
      </c>
    </row>
    <row r="905" spans="1:19" x14ac:dyDescent="0.25">
      <c r="A905" s="18">
        <v>904</v>
      </c>
      <c r="B905" s="18">
        <v>44</v>
      </c>
      <c r="C905" s="8" t="s">
        <v>19</v>
      </c>
      <c r="D905" s="8" t="s">
        <v>102</v>
      </c>
      <c r="E905" s="8" t="s">
        <v>65</v>
      </c>
      <c r="F905" s="19">
        <v>45</v>
      </c>
      <c r="G905" s="8" t="s">
        <v>149</v>
      </c>
      <c r="H905" s="8" t="s">
        <v>45</v>
      </c>
      <c r="I905" s="8" t="s">
        <v>144</v>
      </c>
      <c r="J905" s="8" t="s">
        <v>25</v>
      </c>
      <c r="K905" s="20">
        <v>3.3</v>
      </c>
      <c r="L905" s="8" t="s">
        <v>26</v>
      </c>
      <c r="M905" s="8" t="s">
        <v>34</v>
      </c>
      <c r="N905" s="8" t="s">
        <v>28</v>
      </c>
      <c r="O905" s="8" t="s">
        <v>26</v>
      </c>
      <c r="P905" s="8" t="s">
        <v>26</v>
      </c>
      <c r="Q905" s="10">
        <v>3</v>
      </c>
      <c r="R905" s="8" t="s">
        <v>46</v>
      </c>
      <c r="S905" s="8" t="s">
        <v>60</v>
      </c>
    </row>
    <row r="906" spans="1:19" x14ac:dyDescent="0.25">
      <c r="A906" s="18">
        <v>905</v>
      </c>
      <c r="B906" s="18">
        <v>69</v>
      </c>
      <c r="C906" s="8" t="s">
        <v>19</v>
      </c>
      <c r="D906" s="8" t="s">
        <v>113</v>
      </c>
      <c r="E906" s="8" t="s">
        <v>21</v>
      </c>
      <c r="F906" s="19">
        <v>99</v>
      </c>
      <c r="G906" s="8" t="s">
        <v>120</v>
      </c>
      <c r="H906" s="8" t="s">
        <v>23</v>
      </c>
      <c r="I906" s="8" t="s">
        <v>136</v>
      </c>
      <c r="J906" s="8" t="s">
        <v>39</v>
      </c>
      <c r="K906" s="20">
        <v>2.9</v>
      </c>
      <c r="L906" s="8" t="s">
        <v>26</v>
      </c>
      <c r="M906" s="8" t="s">
        <v>27</v>
      </c>
      <c r="N906" s="8" t="s">
        <v>40</v>
      </c>
      <c r="O906" s="8" t="s">
        <v>26</v>
      </c>
      <c r="P906" s="8" t="s">
        <v>26</v>
      </c>
      <c r="Q906" s="10">
        <v>46</v>
      </c>
      <c r="R906" s="8" t="s">
        <v>46</v>
      </c>
      <c r="S906" s="8" t="s">
        <v>97</v>
      </c>
    </row>
    <row r="907" spans="1:19" x14ac:dyDescent="0.25">
      <c r="A907" s="18">
        <v>906</v>
      </c>
      <c r="B907" s="18">
        <v>46</v>
      </c>
      <c r="C907" s="8" t="s">
        <v>19</v>
      </c>
      <c r="D907" s="8" t="s">
        <v>82</v>
      </c>
      <c r="E907" s="8" t="s">
        <v>21</v>
      </c>
      <c r="F907" s="19">
        <v>68</v>
      </c>
      <c r="G907" s="8" t="s">
        <v>91</v>
      </c>
      <c r="H907" s="8" t="s">
        <v>38</v>
      </c>
      <c r="I907" s="8" t="s">
        <v>109</v>
      </c>
      <c r="J907" s="8" t="s">
        <v>39</v>
      </c>
      <c r="K907" s="20">
        <v>2.8</v>
      </c>
      <c r="L907" s="8" t="s">
        <v>26</v>
      </c>
      <c r="M907" s="8" t="s">
        <v>27</v>
      </c>
      <c r="N907" s="8" t="s">
        <v>55</v>
      </c>
      <c r="O907" s="8" t="s">
        <v>26</v>
      </c>
      <c r="P907" s="8" t="s">
        <v>26</v>
      </c>
      <c r="Q907" s="10">
        <v>16</v>
      </c>
      <c r="R907" s="8" t="s">
        <v>29</v>
      </c>
      <c r="S907" s="8" t="s">
        <v>50</v>
      </c>
    </row>
    <row r="908" spans="1:19" x14ac:dyDescent="0.25">
      <c r="A908" s="18">
        <v>907</v>
      </c>
      <c r="B908" s="18">
        <v>41</v>
      </c>
      <c r="C908" s="8" t="s">
        <v>19</v>
      </c>
      <c r="D908" s="8" t="s">
        <v>95</v>
      </c>
      <c r="E908" s="8" t="s">
        <v>21</v>
      </c>
      <c r="F908" s="19">
        <v>56</v>
      </c>
      <c r="G908" s="8" t="s">
        <v>131</v>
      </c>
      <c r="H908" s="8" t="s">
        <v>45</v>
      </c>
      <c r="I908" s="8" t="s">
        <v>108</v>
      </c>
      <c r="J908" s="8" t="s">
        <v>39</v>
      </c>
      <c r="K908" s="20">
        <v>4.2</v>
      </c>
      <c r="L908" s="8" t="s">
        <v>26</v>
      </c>
      <c r="M908" s="8" t="s">
        <v>59</v>
      </c>
      <c r="N908" s="8" t="s">
        <v>55</v>
      </c>
      <c r="O908" s="8" t="s">
        <v>26</v>
      </c>
      <c r="P908" s="8" t="s">
        <v>26</v>
      </c>
      <c r="Q908" s="10">
        <v>21</v>
      </c>
      <c r="R908" s="8" t="s">
        <v>59</v>
      </c>
      <c r="S908" s="8" t="s">
        <v>77</v>
      </c>
    </row>
    <row r="909" spans="1:19" x14ac:dyDescent="0.25">
      <c r="A909" s="18">
        <v>908</v>
      </c>
      <c r="B909" s="18">
        <v>32</v>
      </c>
      <c r="C909" s="8" t="s">
        <v>19</v>
      </c>
      <c r="D909" s="8" t="s">
        <v>31</v>
      </c>
      <c r="E909" s="8" t="s">
        <v>21</v>
      </c>
      <c r="F909" s="19">
        <v>43</v>
      </c>
      <c r="G909" s="8" t="s">
        <v>70</v>
      </c>
      <c r="H909" s="8" t="s">
        <v>23</v>
      </c>
      <c r="I909" s="8" t="s">
        <v>109</v>
      </c>
      <c r="J909" s="8" t="s">
        <v>25</v>
      </c>
      <c r="K909" s="20">
        <v>4.4000000000000004</v>
      </c>
      <c r="L909" s="8" t="s">
        <v>26</v>
      </c>
      <c r="M909" s="8" t="s">
        <v>46</v>
      </c>
      <c r="N909" s="8" t="s">
        <v>28</v>
      </c>
      <c r="O909" s="8" t="s">
        <v>26</v>
      </c>
      <c r="P909" s="8" t="s">
        <v>26</v>
      </c>
      <c r="Q909" s="10">
        <v>34</v>
      </c>
      <c r="R909" s="8" t="s">
        <v>27</v>
      </c>
      <c r="S909" s="8" t="s">
        <v>77</v>
      </c>
    </row>
    <row r="910" spans="1:19" x14ac:dyDescent="0.25">
      <c r="A910" s="18">
        <v>909</v>
      </c>
      <c r="B910" s="18">
        <v>26</v>
      </c>
      <c r="C910" s="8" t="s">
        <v>19</v>
      </c>
      <c r="D910" s="8" t="s">
        <v>89</v>
      </c>
      <c r="E910" s="8" t="s">
        <v>69</v>
      </c>
      <c r="F910" s="19">
        <v>99</v>
      </c>
      <c r="G910" s="8" t="s">
        <v>127</v>
      </c>
      <c r="H910" s="8" t="s">
        <v>45</v>
      </c>
      <c r="I910" s="8" t="s">
        <v>49</v>
      </c>
      <c r="J910" s="8" t="s">
        <v>25</v>
      </c>
      <c r="K910" s="20">
        <v>3.6</v>
      </c>
      <c r="L910" s="8" t="s">
        <v>26</v>
      </c>
      <c r="M910" s="8" t="s">
        <v>35</v>
      </c>
      <c r="N910" s="8" t="s">
        <v>40</v>
      </c>
      <c r="O910" s="8" t="s">
        <v>26</v>
      </c>
      <c r="P910" s="8" t="s">
        <v>26</v>
      </c>
      <c r="Q910" s="10">
        <v>9</v>
      </c>
      <c r="R910" s="8" t="s">
        <v>46</v>
      </c>
      <c r="S910" s="8" t="s">
        <v>97</v>
      </c>
    </row>
    <row r="911" spans="1:19" x14ac:dyDescent="0.25">
      <c r="A911" s="18">
        <v>910</v>
      </c>
      <c r="B911" s="18">
        <v>61</v>
      </c>
      <c r="C911" s="8" t="s">
        <v>19</v>
      </c>
      <c r="D911" s="8" t="s">
        <v>133</v>
      </c>
      <c r="E911" s="8" t="s">
        <v>69</v>
      </c>
      <c r="F911" s="19">
        <v>56</v>
      </c>
      <c r="G911" s="8" t="s">
        <v>62</v>
      </c>
      <c r="H911" s="8" t="s">
        <v>23</v>
      </c>
      <c r="I911" s="8" t="s">
        <v>67</v>
      </c>
      <c r="J911" s="8" t="s">
        <v>58</v>
      </c>
      <c r="K911" s="20">
        <v>2.7</v>
      </c>
      <c r="L911" s="8" t="s">
        <v>26</v>
      </c>
      <c r="M911" s="8" t="s">
        <v>59</v>
      </c>
      <c r="N911" s="8" t="s">
        <v>28</v>
      </c>
      <c r="O911" s="8" t="s">
        <v>26</v>
      </c>
      <c r="P911" s="8" t="s">
        <v>26</v>
      </c>
      <c r="Q911" s="10">
        <v>36</v>
      </c>
      <c r="R911" s="8" t="s">
        <v>46</v>
      </c>
      <c r="S911" s="8" t="s">
        <v>41</v>
      </c>
    </row>
    <row r="912" spans="1:19" x14ac:dyDescent="0.25">
      <c r="A912" s="18">
        <v>911</v>
      </c>
      <c r="B912" s="18">
        <v>49</v>
      </c>
      <c r="C912" s="8" t="s">
        <v>19</v>
      </c>
      <c r="D912" s="8" t="s">
        <v>104</v>
      </c>
      <c r="E912" s="8" t="s">
        <v>21</v>
      </c>
      <c r="F912" s="19">
        <v>25</v>
      </c>
      <c r="G912" s="8" t="s">
        <v>131</v>
      </c>
      <c r="H912" s="8" t="s">
        <v>38</v>
      </c>
      <c r="I912" s="8" t="s">
        <v>71</v>
      </c>
      <c r="J912" s="8" t="s">
        <v>39</v>
      </c>
      <c r="K912" s="20">
        <v>3.4</v>
      </c>
      <c r="L912" s="8" t="s">
        <v>26</v>
      </c>
      <c r="M912" s="8" t="s">
        <v>34</v>
      </c>
      <c r="N912" s="8" t="s">
        <v>28</v>
      </c>
      <c r="O912" s="8" t="s">
        <v>26</v>
      </c>
      <c r="P912" s="8" t="s">
        <v>26</v>
      </c>
      <c r="Q912" s="10">
        <v>22</v>
      </c>
      <c r="R912" s="8" t="s">
        <v>27</v>
      </c>
      <c r="S912" s="8" t="s">
        <v>88</v>
      </c>
    </row>
    <row r="913" spans="1:19" x14ac:dyDescent="0.25">
      <c r="A913" s="18">
        <v>912</v>
      </c>
      <c r="B913" s="18">
        <v>53</v>
      </c>
      <c r="C913" s="8" t="s">
        <v>19</v>
      </c>
      <c r="D913" s="8" t="s">
        <v>95</v>
      </c>
      <c r="E913" s="8" t="s">
        <v>21</v>
      </c>
      <c r="F913" s="19">
        <v>74</v>
      </c>
      <c r="G913" s="8" t="s">
        <v>129</v>
      </c>
      <c r="H913" s="8" t="s">
        <v>45</v>
      </c>
      <c r="I913" s="8" t="s">
        <v>94</v>
      </c>
      <c r="J913" s="8" t="s">
        <v>25</v>
      </c>
      <c r="K913" s="20">
        <v>2.8</v>
      </c>
      <c r="L913" s="8" t="s">
        <v>26</v>
      </c>
      <c r="M913" s="8" t="s">
        <v>35</v>
      </c>
      <c r="N913" s="8" t="s">
        <v>72</v>
      </c>
      <c r="O913" s="8" t="s">
        <v>26</v>
      </c>
      <c r="P913" s="8" t="s">
        <v>26</v>
      </c>
      <c r="Q913" s="10">
        <v>2</v>
      </c>
      <c r="R913" s="8" t="s">
        <v>34</v>
      </c>
      <c r="S913" s="8" t="s">
        <v>60</v>
      </c>
    </row>
    <row r="914" spans="1:19" x14ac:dyDescent="0.25">
      <c r="A914" s="18">
        <v>913</v>
      </c>
      <c r="B914" s="18">
        <v>24</v>
      </c>
      <c r="C914" s="8" t="s">
        <v>19</v>
      </c>
      <c r="D914" s="8" t="s">
        <v>104</v>
      </c>
      <c r="E914" s="8" t="s">
        <v>21</v>
      </c>
      <c r="F914" s="19">
        <v>56</v>
      </c>
      <c r="G914" s="8" t="s">
        <v>74</v>
      </c>
      <c r="H914" s="8" t="s">
        <v>45</v>
      </c>
      <c r="I914" s="8" t="s">
        <v>96</v>
      </c>
      <c r="J914" s="8" t="s">
        <v>25</v>
      </c>
      <c r="K914" s="20">
        <v>3.4</v>
      </c>
      <c r="L914" s="8" t="s">
        <v>26</v>
      </c>
      <c r="M914" s="8" t="s">
        <v>34</v>
      </c>
      <c r="N914" s="8" t="s">
        <v>47</v>
      </c>
      <c r="O914" s="8" t="s">
        <v>26</v>
      </c>
      <c r="P914" s="8" t="s">
        <v>26</v>
      </c>
      <c r="Q914" s="10">
        <v>32</v>
      </c>
      <c r="R914" s="8" t="s">
        <v>34</v>
      </c>
      <c r="S914" s="8" t="s">
        <v>88</v>
      </c>
    </row>
    <row r="915" spans="1:19" x14ac:dyDescent="0.25">
      <c r="A915" s="18">
        <v>914</v>
      </c>
      <c r="B915" s="18">
        <v>37</v>
      </c>
      <c r="C915" s="8" t="s">
        <v>19</v>
      </c>
      <c r="D915" s="8" t="s">
        <v>51</v>
      </c>
      <c r="E915" s="8" t="s">
        <v>43</v>
      </c>
      <c r="F915" s="19">
        <v>47</v>
      </c>
      <c r="G915" s="8" t="s">
        <v>140</v>
      </c>
      <c r="H915" s="8" t="s">
        <v>45</v>
      </c>
      <c r="I915" s="8" t="s">
        <v>134</v>
      </c>
      <c r="J915" s="8" t="s">
        <v>58</v>
      </c>
      <c r="K915" s="20">
        <v>2.6</v>
      </c>
      <c r="L915" s="8" t="s">
        <v>26</v>
      </c>
      <c r="M915" s="8" t="s">
        <v>34</v>
      </c>
      <c r="N915" s="8" t="s">
        <v>47</v>
      </c>
      <c r="O915" s="8" t="s">
        <v>26</v>
      </c>
      <c r="P915" s="8" t="s">
        <v>26</v>
      </c>
      <c r="Q915" s="10">
        <v>29</v>
      </c>
      <c r="R915" s="8" t="s">
        <v>35</v>
      </c>
      <c r="S915" s="8" t="s">
        <v>97</v>
      </c>
    </row>
    <row r="916" spans="1:19" x14ac:dyDescent="0.25">
      <c r="A916" s="18">
        <v>915</v>
      </c>
      <c r="B916" s="18">
        <v>43</v>
      </c>
      <c r="C916" s="8" t="s">
        <v>19</v>
      </c>
      <c r="D916" s="8" t="s">
        <v>82</v>
      </c>
      <c r="E916" s="8" t="s">
        <v>21</v>
      </c>
      <c r="F916" s="19">
        <v>67</v>
      </c>
      <c r="G916" s="8" t="s">
        <v>149</v>
      </c>
      <c r="H916" s="8" t="s">
        <v>23</v>
      </c>
      <c r="I916" s="8" t="s">
        <v>75</v>
      </c>
      <c r="J916" s="8" t="s">
        <v>54</v>
      </c>
      <c r="K916" s="20">
        <v>4.0999999999999996</v>
      </c>
      <c r="L916" s="8" t="s">
        <v>26</v>
      </c>
      <c r="M916" s="8" t="s">
        <v>46</v>
      </c>
      <c r="N916" s="8" t="s">
        <v>55</v>
      </c>
      <c r="O916" s="8" t="s">
        <v>26</v>
      </c>
      <c r="P916" s="8" t="s">
        <v>26</v>
      </c>
      <c r="Q916" s="10">
        <v>27</v>
      </c>
      <c r="R916" s="8" t="s">
        <v>29</v>
      </c>
      <c r="S916" s="8" t="s">
        <v>97</v>
      </c>
    </row>
    <row r="917" spans="1:19" x14ac:dyDescent="0.25">
      <c r="A917" s="18">
        <v>916</v>
      </c>
      <c r="B917" s="18">
        <v>31</v>
      </c>
      <c r="C917" s="8" t="s">
        <v>19</v>
      </c>
      <c r="D917" s="8" t="s">
        <v>82</v>
      </c>
      <c r="E917" s="8" t="s">
        <v>21</v>
      </c>
      <c r="F917" s="19">
        <v>22</v>
      </c>
      <c r="G917" s="8" t="s">
        <v>44</v>
      </c>
      <c r="H917" s="8" t="s">
        <v>23</v>
      </c>
      <c r="I917" s="8" t="s">
        <v>75</v>
      </c>
      <c r="J917" s="8" t="s">
        <v>25</v>
      </c>
      <c r="K917" s="20">
        <v>2.9</v>
      </c>
      <c r="L917" s="8" t="s">
        <v>26</v>
      </c>
      <c r="M917" s="8" t="s">
        <v>59</v>
      </c>
      <c r="N917" s="8" t="s">
        <v>76</v>
      </c>
      <c r="O917" s="8" t="s">
        <v>26</v>
      </c>
      <c r="P917" s="8" t="s">
        <v>26</v>
      </c>
      <c r="Q917" s="10">
        <v>33</v>
      </c>
      <c r="R917" s="8" t="s">
        <v>27</v>
      </c>
      <c r="S917" s="8" t="s">
        <v>30</v>
      </c>
    </row>
    <row r="918" spans="1:19" x14ac:dyDescent="0.25">
      <c r="A918" s="18">
        <v>917</v>
      </c>
      <c r="B918" s="18">
        <v>49</v>
      </c>
      <c r="C918" s="8" t="s">
        <v>19</v>
      </c>
      <c r="D918" s="8" t="s">
        <v>36</v>
      </c>
      <c r="E918" s="8" t="s">
        <v>21</v>
      </c>
      <c r="F918" s="19">
        <v>34</v>
      </c>
      <c r="G918" s="8" t="s">
        <v>115</v>
      </c>
      <c r="H918" s="8" t="s">
        <v>38</v>
      </c>
      <c r="I918" s="8" t="s">
        <v>144</v>
      </c>
      <c r="J918" s="8" t="s">
        <v>39</v>
      </c>
      <c r="K918" s="20">
        <v>2.7</v>
      </c>
      <c r="L918" s="8" t="s">
        <v>26</v>
      </c>
      <c r="M918" s="8" t="s">
        <v>35</v>
      </c>
      <c r="N918" s="8" t="s">
        <v>55</v>
      </c>
      <c r="O918" s="8" t="s">
        <v>26</v>
      </c>
      <c r="P918" s="8" t="s">
        <v>26</v>
      </c>
      <c r="Q918" s="10">
        <v>16</v>
      </c>
      <c r="R918" s="8" t="s">
        <v>29</v>
      </c>
      <c r="S918" s="8" t="s">
        <v>88</v>
      </c>
    </row>
    <row r="919" spans="1:19" x14ac:dyDescent="0.25">
      <c r="A919" s="18">
        <v>918</v>
      </c>
      <c r="B919" s="18">
        <v>69</v>
      </c>
      <c r="C919" s="8" t="s">
        <v>19</v>
      </c>
      <c r="D919" s="8" t="s">
        <v>31</v>
      </c>
      <c r="E919" s="8" t="s">
        <v>21</v>
      </c>
      <c r="F919" s="19">
        <v>64</v>
      </c>
      <c r="G919" s="8" t="s">
        <v>70</v>
      </c>
      <c r="H919" s="8" t="s">
        <v>45</v>
      </c>
      <c r="I919" s="8" t="s">
        <v>33</v>
      </c>
      <c r="J919" s="8" t="s">
        <v>39</v>
      </c>
      <c r="K919" s="20">
        <v>3.7</v>
      </c>
      <c r="L919" s="8" t="s">
        <v>26</v>
      </c>
      <c r="M919" s="8" t="s">
        <v>59</v>
      </c>
      <c r="N919" s="8" t="s">
        <v>55</v>
      </c>
      <c r="O919" s="8" t="s">
        <v>26</v>
      </c>
      <c r="P919" s="8" t="s">
        <v>26</v>
      </c>
      <c r="Q919" s="10">
        <v>11</v>
      </c>
      <c r="R919" s="8" t="s">
        <v>34</v>
      </c>
      <c r="S919" s="8" t="s">
        <v>60</v>
      </c>
    </row>
    <row r="920" spans="1:19" x14ac:dyDescent="0.25">
      <c r="A920" s="18">
        <v>919</v>
      </c>
      <c r="B920" s="18">
        <v>65</v>
      </c>
      <c r="C920" s="8" t="s">
        <v>19</v>
      </c>
      <c r="D920" s="8" t="s">
        <v>61</v>
      </c>
      <c r="E920" s="8" t="s">
        <v>21</v>
      </c>
      <c r="F920" s="19">
        <v>42</v>
      </c>
      <c r="G920" s="8" t="s">
        <v>98</v>
      </c>
      <c r="H920" s="8" t="s">
        <v>45</v>
      </c>
      <c r="I920" s="8" t="s">
        <v>121</v>
      </c>
      <c r="J920" s="8" t="s">
        <v>39</v>
      </c>
      <c r="K920" s="20">
        <v>4.3</v>
      </c>
      <c r="L920" s="8" t="s">
        <v>26</v>
      </c>
      <c r="M920" s="8" t="s">
        <v>35</v>
      </c>
      <c r="N920" s="8" t="s">
        <v>72</v>
      </c>
      <c r="O920" s="8" t="s">
        <v>26</v>
      </c>
      <c r="P920" s="8" t="s">
        <v>26</v>
      </c>
      <c r="Q920" s="10">
        <v>11</v>
      </c>
      <c r="R920" s="8" t="s">
        <v>35</v>
      </c>
      <c r="S920" s="8" t="s">
        <v>30</v>
      </c>
    </row>
    <row r="921" spans="1:19" x14ac:dyDescent="0.25">
      <c r="A921" s="18">
        <v>920</v>
      </c>
      <c r="B921" s="18">
        <v>41</v>
      </c>
      <c r="C921" s="8" t="s">
        <v>19</v>
      </c>
      <c r="D921" s="8" t="s">
        <v>56</v>
      </c>
      <c r="E921" s="8" t="s">
        <v>21</v>
      </c>
      <c r="F921" s="19">
        <v>82</v>
      </c>
      <c r="G921" s="8" t="s">
        <v>37</v>
      </c>
      <c r="H921" s="8" t="s">
        <v>23</v>
      </c>
      <c r="I921" s="8" t="s">
        <v>96</v>
      </c>
      <c r="J921" s="8" t="s">
        <v>25</v>
      </c>
      <c r="K921" s="20">
        <v>2.6</v>
      </c>
      <c r="L921" s="8" t="s">
        <v>26</v>
      </c>
      <c r="M921" s="8" t="s">
        <v>46</v>
      </c>
      <c r="N921" s="8" t="s">
        <v>72</v>
      </c>
      <c r="O921" s="8" t="s">
        <v>26</v>
      </c>
      <c r="P921" s="8" t="s">
        <v>26</v>
      </c>
      <c r="Q921" s="10">
        <v>17</v>
      </c>
      <c r="R921" s="8" t="s">
        <v>59</v>
      </c>
      <c r="S921" s="8" t="s">
        <v>77</v>
      </c>
    </row>
    <row r="922" spans="1:19" x14ac:dyDescent="0.25">
      <c r="A922" s="18">
        <v>921</v>
      </c>
      <c r="B922" s="18">
        <v>37</v>
      </c>
      <c r="C922" s="8" t="s">
        <v>19</v>
      </c>
      <c r="D922" s="8" t="s">
        <v>133</v>
      </c>
      <c r="E922" s="8" t="s">
        <v>69</v>
      </c>
      <c r="F922" s="19">
        <v>81</v>
      </c>
      <c r="G922" s="8" t="s">
        <v>74</v>
      </c>
      <c r="H922" s="8" t="s">
        <v>92</v>
      </c>
      <c r="I922" s="8" t="s">
        <v>81</v>
      </c>
      <c r="J922" s="8" t="s">
        <v>54</v>
      </c>
      <c r="K922" s="20">
        <v>4.3</v>
      </c>
      <c r="L922" s="8" t="s">
        <v>26</v>
      </c>
      <c r="M922" s="8" t="s">
        <v>27</v>
      </c>
      <c r="N922" s="8" t="s">
        <v>40</v>
      </c>
      <c r="O922" s="8" t="s">
        <v>26</v>
      </c>
      <c r="P922" s="8" t="s">
        <v>26</v>
      </c>
      <c r="Q922" s="10">
        <v>37</v>
      </c>
      <c r="R922" s="8" t="s">
        <v>35</v>
      </c>
      <c r="S922" s="8" t="s">
        <v>41</v>
      </c>
    </row>
    <row r="923" spans="1:19" x14ac:dyDescent="0.25">
      <c r="A923" s="18">
        <v>922</v>
      </c>
      <c r="B923" s="18">
        <v>70</v>
      </c>
      <c r="C923" s="8" t="s">
        <v>19</v>
      </c>
      <c r="D923" s="8" t="s">
        <v>64</v>
      </c>
      <c r="E923" s="8" t="s">
        <v>65</v>
      </c>
      <c r="F923" s="19">
        <v>24</v>
      </c>
      <c r="G923" s="8" t="s">
        <v>147</v>
      </c>
      <c r="H923" s="8" t="s">
        <v>23</v>
      </c>
      <c r="I923" s="8" t="s">
        <v>67</v>
      </c>
      <c r="J923" s="8" t="s">
        <v>54</v>
      </c>
      <c r="K923" s="20">
        <v>4.0999999999999996</v>
      </c>
      <c r="L923" s="8" t="s">
        <v>26</v>
      </c>
      <c r="M923" s="8" t="s">
        <v>29</v>
      </c>
      <c r="N923" s="8" t="s">
        <v>28</v>
      </c>
      <c r="O923" s="8" t="s">
        <v>26</v>
      </c>
      <c r="P923" s="8" t="s">
        <v>26</v>
      </c>
      <c r="Q923" s="10">
        <v>18</v>
      </c>
      <c r="R923" s="8" t="s">
        <v>46</v>
      </c>
      <c r="S923" s="8" t="s">
        <v>41</v>
      </c>
    </row>
    <row r="924" spans="1:19" x14ac:dyDescent="0.25">
      <c r="A924" s="18">
        <v>923</v>
      </c>
      <c r="B924" s="18">
        <v>63</v>
      </c>
      <c r="C924" s="8" t="s">
        <v>19</v>
      </c>
      <c r="D924" s="8" t="s">
        <v>51</v>
      </c>
      <c r="E924" s="8" t="s">
        <v>43</v>
      </c>
      <c r="F924" s="19">
        <v>60</v>
      </c>
      <c r="G924" s="8" t="s">
        <v>142</v>
      </c>
      <c r="H924" s="8" t="s">
        <v>45</v>
      </c>
      <c r="I924" s="8" t="s">
        <v>109</v>
      </c>
      <c r="J924" s="8" t="s">
        <v>58</v>
      </c>
      <c r="K924" s="20">
        <v>4.2</v>
      </c>
      <c r="L924" s="8" t="s">
        <v>26</v>
      </c>
      <c r="M924" s="8" t="s">
        <v>29</v>
      </c>
      <c r="N924" s="8" t="s">
        <v>55</v>
      </c>
      <c r="O924" s="8" t="s">
        <v>26</v>
      </c>
      <c r="P924" s="8" t="s">
        <v>26</v>
      </c>
      <c r="Q924" s="10">
        <v>13</v>
      </c>
      <c r="R924" s="8" t="s">
        <v>27</v>
      </c>
      <c r="S924" s="8" t="s">
        <v>88</v>
      </c>
    </row>
    <row r="925" spans="1:19" x14ac:dyDescent="0.25">
      <c r="A925" s="18">
        <v>924</v>
      </c>
      <c r="B925" s="18">
        <v>55</v>
      </c>
      <c r="C925" s="8" t="s">
        <v>19</v>
      </c>
      <c r="D925" s="8" t="s">
        <v>56</v>
      </c>
      <c r="E925" s="8" t="s">
        <v>21</v>
      </c>
      <c r="F925" s="19">
        <v>24</v>
      </c>
      <c r="G925" s="8" t="s">
        <v>74</v>
      </c>
      <c r="H925" s="8" t="s">
        <v>45</v>
      </c>
      <c r="I925" s="8" t="s">
        <v>67</v>
      </c>
      <c r="J925" s="8" t="s">
        <v>39</v>
      </c>
      <c r="K925" s="20">
        <v>4.2</v>
      </c>
      <c r="L925" s="8" t="s">
        <v>26</v>
      </c>
      <c r="M925" s="8" t="s">
        <v>46</v>
      </c>
      <c r="N925" s="8" t="s">
        <v>72</v>
      </c>
      <c r="O925" s="8" t="s">
        <v>26</v>
      </c>
      <c r="P925" s="8" t="s">
        <v>26</v>
      </c>
      <c r="Q925" s="10">
        <v>7</v>
      </c>
      <c r="R925" s="8" t="s">
        <v>46</v>
      </c>
      <c r="S925" s="8" t="s">
        <v>41</v>
      </c>
    </row>
    <row r="926" spans="1:19" x14ac:dyDescent="0.25">
      <c r="A926" s="18">
        <v>925</v>
      </c>
      <c r="B926" s="18">
        <v>52</v>
      </c>
      <c r="C926" s="8" t="s">
        <v>19</v>
      </c>
      <c r="D926" s="8" t="s">
        <v>125</v>
      </c>
      <c r="E926" s="8" t="s">
        <v>21</v>
      </c>
      <c r="F926" s="19">
        <v>78</v>
      </c>
      <c r="G926" s="8" t="s">
        <v>111</v>
      </c>
      <c r="H926" s="8" t="s">
        <v>92</v>
      </c>
      <c r="I926" s="8" t="s">
        <v>118</v>
      </c>
      <c r="J926" s="8" t="s">
        <v>25</v>
      </c>
      <c r="K926" s="20">
        <v>3.1</v>
      </c>
      <c r="L926" s="8" t="s">
        <v>26</v>
      </c>
      <c r="M926" s="8" t="s">
        <v>27</v>
      </c>
      <c r="N926" s="8" t="s">
        <v>55</v>
      </c>
      <c r="O926" s="8" t="s">
        <v>26</v>
      </c>
      <c r="P926" s="8" t="s">
        <v>26</v>
      </c>
      <c r="Q926" s="10">
        <v>37</v>
      </c>
      <c r="R926" s="8" t="s">
        <v>35</v>
      </c>
      <c r="S926" s="8" t="s">
        <v>60</v>
      </c>
    </row>
    <row r="927" spans="1:19" x14ac:dyDescent="0.25">
      <c r="A927" s="18">
        <v>926</v>
      </c>
      <c r="B927" s="18">
        <v>22</v>
      </c>
      <c r="C927" s="8" t="s">
        <v>19</v>
      </c>
      <c r="D927" s="8" t="s">
        <v>36</v>
      </c>
      <c r="E927" s="8" t="s">
        <v>21</v>
      </c>
      <c r="F927" s="19">
        <v>88</v>
      </c>
      <c r="G927" s="8" t="s">
        <v>117</v>
      </c>
      <c r="H927" s="8" t="s">
        <v>23</v>
      </c>
      <c r="I927" s="8" t="s">
        <v>86</v>
      </c>
      <c r="J927" s="8" t="s">
        <v>25</v>
      </c>
      <c r="K927" s="20">
        <v>4.9000000000000004</v>
      </c>
      <c r="L927" s="8" t="s">
        <v>26</v>
      </c>
      <c r="M927" s="8" t="s">
        <v>27</v>
      </c>
      <c r="N927" s="8" t="s">
        <v>28</v>
      </c>
      <c r="O927" s="8" t="s">
        <v>26</v>
      </c>
      <c r="P927" s="8" t="s">
        <v>26</v>
      </c>
      <c r="Q927" s="10">
        <v>8</v>
      </c>
      <c r="R927" s="8" t="s">
        <v>35</v>
      </c>
      <c r="S927" s="8" t="s">
        <v>88</v>
      </c>
    </row>
    <row r="928" spans="1:19" x14ac:dyDescent="0.25">
      <c r="A928" s="18">
        <v>927</v>
      </c>
      <c r="B928" s="18">
        <v>54</v>
      </c>
      <c r="C928" s="8" t="s">
        <v>19</v>
      </c>
      <c r="D928" s="8" t="s">
        <v>36</v>
      </c>
      <c r="E928" s="8" t="s">
        <v>21</v>
      </c>
      <c r="F928" s="19">
        <v>63</v>
      </c>
      <c r="G928" s="8" t="s">
        <v>37</v>
      </c>
      <c r="H928" s="8" t="s">
        <v>92</v>
      </c>
      <c r="I928" s="8" t="s">
        <v>96</v>
      </c>
      <c r="J928" s="8" t="s">
        <v>39</v>
      </c>
      <c r="K928" s="20">
        <v>4.4000000000000004</v>
      </c>
      <c r="L928" s="8" t="s">
        <v>26</v>
      </c>
      <c r="M928" s="8" t="s">
        <v>46</v>
      </c>
      <c r="N928" s="8" t="s">
        <v>28</v>
      </c>
      <c r="O928" s="8" t="s">
        <v>26</v>
      </c>
      <c r="P928" s="8" t="s">
        <v>26</v>
      </c>
      <c r="Q928" s="10">
        <v>11</v>
      </c>
      <c r="R928" s="8" t="s">
        <v>35</v>
      </c>
      <c r="S928" s="8" t="s">
        <v>77</v>
      </c>
    </row>
    <row r="929" spans="1:19" x14ac:dyDescent="0.25">
      <c r="A929" s="18">
        <v>928</v>
      </c>
      <c r="B929" s="18">
        <v>28</v>
      </c>
      <c r="C929" s="8" t="s">
        <v>19</v>
      </c>
      <c r="D929" s="8" t="s">
        <v>51</v>
      </c>
      <c r="E929" s="8" t="s">
        <v>43</v>
      </c>
      <c r="F929" s="19">
        <v>78</v>
      </c>
      <c r="G929" s="8" t="s">
        <v>130</v>
      </c>
      <c r="H929" s="8" t="s">
        <v>23</v>
      </c>
      <c r="I929" s="8" t="s">
        <v>94</v>
      </c>
      <c r="J929" s="8" t="s">
        <v>54</v>
      </c>
      <c r="K929" s="20">
        <v>4.4000000000000004</v>
      </c>
      <c r="L929" s="8" t="s">
        <v>26</v>
      </c>
      <c r="M929" s="8" t="s">
        <v>34</v>
      </c>
      <c r="N929" s="8" t="s">
        <v>55</v>
      </c>
      <c r="O929" s="8" t="s">
        <v>26</v>
      </c>
      <c r="P929" s="8" t="s">
        <v>26</v>
      </c>
      <c r="Q929" s="10">
        <v>8</v>
      </c>
      <c r="R929" s="8" t="s">
        <v>29</v>
      </c>
      <c r="S929" s="8" t="s">
        <v>77</v>
      </c>
    </row>
    <row r="930" spans="1:19" x14ac:dyDescent="0.25">
      <c r="A930" s="18">
        <v>929</v>
      </c>
      <c r="B930" s="18">
        <v>67</v>
      </c>
      <c r="C930" s="8" t="s">
        <v>19</v>
      </c>
      <c r="D930" s="8" t="s">
        <v>82</v>
      </c>
      <c r="E930" s="8" t="s">
        <v>21</v>
      </c>
      <c r="F930" s="19">
        <v>37</v>
      </c>
      <c r="G930" s="8" t="s">
        <v>74</v>
      </c>
      <c r="H930" s="8" t="s">
        <v>92</v>
      </c>
      <c r="I930" s="8" t="s">
        <v>134</v>
      </c>
      <c r="J930" s="8" t="s">
        <v>25</v>
      </c>
      <c r="K930" s="20">
        <v>3.4</v>
      </c>
      <c r="L930" s="8" t="s">
        <v>26</v>
      </c>
      <c r="M930" s="8" t="s">
        <v>34</v>
      </c>
      <c r="N930" s="8" t="s">
        <v>76</v>
      </c>
      <c r="O930" s="8" t="s">
        <v>26</v>
      </c>
      <c r="P930" s="8" t="s">
        <v>26</v>
      </c>
      <c r="Q930" s="10">
        <v>31</v>
      </c>
      <c r="R930" s="8" t="s">
        <v>35</v>
      </c>
      <c r="S930" s="8" t="s">
        <v>97</v>
      </c>
    </row>
    <row r="931" spans="1:19" x14ac:dyDescent="0.25">
      <c r="A931" s="18">
        <v>930</v>
      </c>
      <c r="B931" s="18">
        <v>59</v>
      </c>
      <c r="C931" s="8" t="s">
        <v>19</v>
      </c>
      <c r="D931" s="8" t="s">
        <v>137</v>
      </c>
      <c r="E931" s="8" t="s">
        <v>43</v>
      </c>
      <c r="F931" s="19">
        <v>94</v>
      </c>
      <c r="G931" s="8" t="s">
        <v>145</v>
      </c>
      <c r="H931" s="8" t="s">
        <v>45</v>
      </c>
      <c r="I931" s="8" t="s">
        <v>53</v>
      </c>
      <c r="J931" s="8" t="s">
        <v>58</v>
      </c>
      <c r="K931" s="20">
        <v>4.5</v>
      </c>
      <c r="L931" s="8" t="s">
        <v>26</v>
      </c>
      <c r="M931" s="8" t="s">
        <v>29</v>
      </c>
      <c r="N931" s="8" t="s">
        <v>72</v>
      </c>
      <c r="O931" s="8" t="s">
        <v>26</v>
      </c>
      <c r="P931" s="8" t="s">
        <v>26</v>
      </c>
      <c r="Q931" s="10">
        <v>26</v>
      </c>
      <c r="R931" s="8" t="s">
        <v>59</v>
      </c>
      <c r="S931" s="8" t="s">
        <v>30</v>
      </c>
    </row>
    <row r="932" spans="1:19" x14ac:dyDescent="0.25">
      <c r="A932" s="18">
        <v>931</v>
      </c>
      <c r="B932" s="18">
        <v>26</v>
      </c>
      <c r="C932" s="8" t="s">
        <v>19</v>
      </c>
      <c r="D932" s="8" t="s">
        <v>113</v>
      </c>
      <c r="E932" s="8" t="s">
        <v>21</v>
      </c>
      <c r="F932" s="19">
        <v>78</v>
      </c>
      <c r="G932" s="8" t="s">
        <v>78</v>
      </c>
      <c r="H932" s="8" t="s">
        <v>23</v>
      </c>
      <c r="I932" s="8" t="s">
        <v>96</v>
      </c>
      <c r="J932" s="8" t="s">
        <v>58</v>
      </c>
      <c r="K932" s="20">
        <v>4.5</v>
      </c>
      <c r="L932" s="8" t="s">
        <v>26</v>
      </c>
      <c r="M932" s="8" t="s">
        <v>27</v>
      </c>
      <c r="N932" s="8" t="s">
        <v>76</v>
      </c>
      <c r="O932" s="8" t="s">
        <v>26</v>
      </c>
      <c r="P932" s="8" t="s">
        <v>26</v>
      </c>
      <c r="Q932" s="10">
        <v>20</v>
      </c>
      <c r="R932" s="8" t="s">
        <v>27</v>
      </c>
      <c r="S932" s="8" t="s">
        <v>77</v>
      </c>
    </row>
    <row r="933" spans="1:19" x14ac:dyDescent="0.25">
      <c r="A933" s="18">
        <v>932</v>
      </c>
      <c r="B933" s="18">
        <v>24</v>
      </c>
      <c r="C933" s="8" t="s">
        <v>19</v>
      </c>
      <c r="D933" s="8" t="s">
        <v>64</v>
      </c>
      <c r="E933" s="8" t="s">
        <v>65</v>
      </c>
      <c r="F933" s="19">
        <v>36</v>
      </c>
      <c r="G933" s="8" t="s">
        <v>145</v>
      </c>
      <c r="H933" s="8" t="s">
        <v>45</v>
      </c>
      <c r="I933" s="8" t="s">
        <v>67</v>
      </c>
      <c r="J933" s="8" t="s">
        <v>25</v>
      </c>
      <c r="K933" s="20">
        <v>4.0999999999999996</v>
      </c>
      <c r="L933" s="8" t="s">
        <v>26</v>
      </c>
      <c r="M933" s="8" t="s">
        <v>35</v>
      </c>
      <c r="N933" s="8" t="s">
        <v>55</v>
      </c>
      <c r="O933" s="8" t="s">
        <v>26</v>
      </c>
      <c r="P933" s="8" t="s">
        <v>26</v>
      </c>
      <c r="Q933" s="10">
        <v>24</v>
      </c>
      <c r="R933" s="8" t="s">
        <v>34</v>
      </c>
      <c r="S933" s="8" t="s">
        <v>30</v>
      </c>
    </row>
    <row r="934" spans="1:19" x14ac:dyDescent="0.25">
      <c r="A934" s="18">
        <v>933</v>
      </c>
      <c r="B934" s="18">
        <v>62</v>
      </c>
      <c r="C934" s="8" t="s">
        <v>19</v>
      </c>
      <c r="D934" s="8" t="s">
        <v>87</v>
      </c>
      <c r="E934" s="8" t="s">
        <v>21</v>
      </c>
      <c r="F934" s="19">
        <v>24</v>
      </c>
      <c r="G934" s="8" t="s">
        <v>116</v>
      </c>
      <c r="H934" s="8" t="s">
        <v>23</v>
      </c>
      <c r="I934" s="8" t="s">
        <v>144</v>
      </c>
      <c r="J934" s="8" t="s">
        <v>25</v>
      </c>
      <c r="K934" s="20">
        <v>3.2</v>
      </c>
      <c r="L934" s="8" t="s">
        <v>26</v>
      </c>
      <c r="M934" s="8" t="s">
        <v>29</v>
      </c>
      <c r="N934" s="8" t="s">
        <v>55</v>
      </c>
      <c r="O934" s="8" t="s">
        <v>26</v>
      </c>
      <c r="P934" s="8" t="s">
        <v>26</v>
      </c>
      <c r="Q934" s="10">
        <v>45</v>
      </c>
      <c r="R934" s="8" t="s">
        <v>59</v>
      </c>
      <c r="S934" s="8" t="s">
        <v>77</v>
      </c>
    </row>
    <row r="935" spans="1:19" x14ac:dyDescent="0.25">
      <c r="A935" s="18">
        <v>934</v>
      </c>
      <c r="B935" s="18">
        <v>70</v>
      </c>
      <c r="C935" s="8" t="s">
        <v>19</v>
      </c>
      <c r="D935" s="8" t="s">
        <v>51</v>
      </c>
      <c r="E935" s="8" t="s">
        <v>43</v>
      </c>
      <c r="F935" s="19">
        <v>84</v>
      </c>
      <c r="G935" s="8" t="s">
        <v>112</v>
      </c>
      <c r="H935" s="8" t="s">
        <v>45</v>
      </c>
      <c r="I935" s="8" t="s">
        <v>136</v>
      </c>
      <c r="J935" s="8" t="s">
        <v>39</v>
      </c>
      <c r="K935" s="20">
        <v>2.7</v>
      </c>
      <c r="L935" s="8" t="s">
        <v>26</v>
      </c>
      <c r="M935" s="8" t="s">
        <v>59</v>
      </c>
      <c r="N935" s="8" t="s">
        <v>76</v>
      </c>
      <c r="O935" s="8" t="s">
        <v>26</v>
      </c>
      <c r="P935" s="8" t="s">
        <v>26</v>
      </c>
      <c r="Q935" s="10">
        <v>33</v>
      </c>
      <c r="R935" s="8" t="s">
        <v>59</v>
      </c>
      <c r="S935" s="8" t="s">
        <v>88</v>
      </c>
    </row>
    <row r="936" spans="1:19" x14ac:dyDescent="0.25">
      <c r="A936" s="18">
        <v>935</v>
      </c>
      <c r="B936" s="18">
        <v>45</v>
      </c>
      <c r="C936" s="8" t="s">
        <v>19</v>
      </c>
      <c r="D936" s="8" t="s">
        <v>36</v>
      </c>
      <c r="E936" s="8" t="s">
        <v>21</v>
      </c>
      <c r="F936" s="19">
        <v>47</v>
      </c>
      <c r="G936" s="8" t="s">
        <v>48</v>
      </c>
      <c r="H936" s="8" t="s">
        <v>38</v>
      </c>
      <c r="I936" s="8" t="s">
        <v>134</v>
      </c>
      <c r="J936" s="8" t="s">
        <v>39</v>
      </c>
      <c r="K936" s="20">
        <v>3.7</v>
      </c>
      <c r="L936" s="8" t="s">
        <v>26</v>
      </c>
      <c r="M936" s="8" t="s">
        <v>34</v>
      </c>
      <c r="N936" s="8" t="s">
        <v>28</v>
      </c>
      <c r="O936" s="8" t="s">
        <v>26</v>
      </c>
      <c r="P936" s="8" t="s">
        <v>26</v>
      </c>
      <c r="Q936" s="10">
        <v>21</v>
      </c>
      <c r="R936" s="8" t="s">
        <v>34</v>
      </c>
      <c r="S936" s="8" t="s">
        <v>88</v>
      </c>
    </row>
    <row r="937" spans="1:19" x14ac:dyDescent="0.25">
      <c r="A937" s="18">
        <v>936</v>
      </c>
      <c r="B937" s="18">
        <v>58</v>
      </c>
      <c r="C937" s="8" t="s">
        <v>19</v>
      </c>
      <c r="D937" s="8" t="s">
        <v>104</v>
      </c>
      <c r="E937" s="8" t="s">
        <v>21</v>
      </c>
      <c r="F937" s="19">
        <v>51</v>
      </c>
      <c r="G937" s="8" t="s">
        <v>123</v>
      </c>
      <c r="H937" s="8" t="s">
        <v>23</v>
      </c>
      <c r="I937" s="8" t="s">
        <v>53</v>
      </c>
      <c r="J937" s="8" t="s">
        <v>58</v>
      </c>
      <c r="K937" s="20">
        <v>2.6</v>
      </c>
      <c r="L937" s="8" t="s">
        <v>26</v>
      </c>
      <c r="M937" s="8" t="s">
        <v>27</v>
      </c>
      <c r="N937" s="8" t="s">
        <v>76</v>
      </c>
      <c r="O937" s="8" t="s">
        <v>26</v>
      </c>
      <c r="P937" s="8" t="s">
        <v>26</v>
      </c>
      <c r="Q937" s="10">
        <v>2</v>
      </c>
      <c r="R937" s="8" t="s">
        <v>34</v>
      </c>
      <c r="S937" s="8" t="s">
        <v>30</v>
      </c>
    </row>
    <row r="938" spans="1:19" x14ac:dyDescent="0.25">
      <c r="A938" s="18">
        <v>937</v>
      </c>
      <c r="B938" s="18">
        <v>31</v>
      </c>
      <c r="C938" s="8" t="s">
        <v>19</v>
      </c>
      <c r="D938" s="8" t="s">
        <v>73</v>
      </c>
      <c r="E938" s="8" t="s">
        <v>43</v>
      </c>
      <c r="F938" s="19">
        <v>84</v>
      </c>
      <c r="G938" s="8" t="s">
        <v>32</v>
      </c>
      <c r="H938" s="8" t="s">
        <v>45</v>
      </c>
      <c r="I938" s="8" t="s">
        <v>71</v>
      </c>
      <c r="J938" s="8" t="s">
        <v>54</v>
      </c>
      <c r="K938" s="20">
        <v>2.7</v>
      </c>
      <c r="L938" s="8" t="s">
        <v>26</v>
      </c>
      <c r="M938" s="8" t="s">
        <v>59</v>
      </c>
      <c r="N938" s="8" t="s">
        <v>40</v>
      </c>
      <c r="O938" s="8" t="s">
        <v>26</v>
      </c>
      <c r="P938" s="8" t="s">
        <v>26</v>
      </c>
      <c r="Q938" s="10">
        <v>28</v>
      </c>
      <c r="R938" s="8" t="s">
        <v>35</v>
      </c>
      <c r="S938" s="8" t="s">
        <v>41</v>
      </c>
    </row>
    <row r="939" spans="1:19" x14ac:dyDescent="0.25">
      <c r="A939" s="18">
        <v>938</v>
      </c>
      <c r="B939" s="18">
        <v>32</v>
      </c>
      <c r="C939" s="8" t="s">
        <v>19</v>
      </c>
      <c r="D939" s="8" t="s">
        <v>61</v>
      </c>
      <c r="E939" s="8" t="s">
        <v>21</v>
      </c>
      <c r="F939" s="19">
        <v>24</v>
      </c>
      <c r="G939" s="8" t="s">
        <v>146</v>
      </c>
      <c r="H939" s="8" t="s">
        <v>45</v>
      </c>
      <c r="I939" s="8" t="s">
        <v>136</v>
      </c>
      <c r="J939" s="8" t="s">
        <v>54</v>
      </c>
      <c r="K939" s="20">
        <v>2.7</v>
      </c>
      <c r="L939" s="8" t="s">
        <v>26</v>
      </c>
      <c r="M939" s="8" t="s">
        <v>59</v>
      </c>
      <c r="N939" s="8" t="s">
        <v>28</v>
      </c>
      <c r="O939" s="8" t="s">
        <v>26</v>
      </c>
      <c r="P939" s="8" t="s">
        <v>26</v>
      </c>
      <c r="Q939" s="10">
        <v>18</v>
      </c>
      <c r="R939" s="8" t="s">
        <v>29</v>
      </c>
      <c r="S939" s="8" t="s">
        <v>60</v>
      </c>
    </row>
    <row r="940" spans="1:19" x14ac:dyDescent="0.25">
      <c r="A940" s="18">
        <v>939</v>
      </c>
      <c r="B940" s="18">
        <v>36</v>
      </c>
      <c r="C940" s="8" t="s">
        <v>19</v>
      </c>
      <c r="D940" s="8" t="s">
        <v>20</v>
      </c>
      <c r="E940" s="8" t="s">
        <v>21</v>
      </c>
      <c r="F940" s="19">
        <v>97</v>
      </c>
      <c r="G940" s="8" t="s">
        <v>150</v>
      </c>
      <c r="H940" s="8" t="s">
        <v>38</v>
      </c>
      <c r="I940" s="8" t="s">
        <v>86</v>
      </c>
      <c r="J940" s="8" t="s">
        <v>58</v>
      </c>
      <c r="K940" s="20">
        <v>4.8</v>
      </c>
      <c r="L940" s="8" t="s">
        <v>26</v>
      </c>
      <c r="M940" s="8" t="s">
        <v>34</v>
      </c>
      <c r="N940" s="8" t="s">
        <v>40</v>
      </c>
      <c r="O940" s="8" t="s">
        <v>26</v>
      </c>
      <c r="P940" s="8" t="s">
        <v>26</v>
      </c>
      <c r="Q940" s="10">
        <v>21</v>
      </c>
      <c r="R940" s="8" t="s">
        <v>59</v>
      </c>
      <c r="S940" s="8" t="s">
        <v>30</v>
      </c>
    </row>
    <row r="941" spans="1:19" x14ac:dyDescent="0.25">
      <c r="A941" s="18">
        <v>940</v>
      </c>
      <c r="B941" s="18">
        <v>25</v>
      </c>
      <c r="C941" s="8" t="s">
        <v>19</v>
      </c>
      <c r="D941" s="8" t="s">
        <v>113</v>
      </c>
      <c r="E941" s="8" t="s">
        <v>21</v>
      </c>
      <c r="F941" s="19">
        <v>89</v>
      </c>
      <c r="G941" s="8" t="s">
        <v>85</v>
      </c>
      <c r="H941" s="8" t="s">
        <v>23</v>
      </c>
      <c r="I941" s="8" t="s">
        <v>126</v>
      </c>
      <c r="J941" s="8" t="s">
        <v>25</v>
      </c>
      <c r="K941" s="20">
        <v>4.8</v>
      </c>
      <c r="L941" s="8" t="s">
        <v>26</v>
      </c>
      <c r="M941" s="8" t="s">
        <v>29</v>
      </c>
      <c r="N941" s="8" t="s">
        <v>47</v>
      </c>
      <c r="O941" s="8" t="s">
        <v>26</v>
      </c>
      <c r="P941" s="8" t="s">
        <v>26</v>
      </c>
      <c r="Q941" s="10">
        <v>24</v>
      </c>
      <c r="R941" s="8" t="s">
        <v>27</v>
      </c>
      <c r="S941" s="8" t="s">
        <v>88</v>
      </c>
    </row>
    <row r="942" spans="1:19" x14ac:dyDescent="0.25">
      <c r="A942" s="18">
        <v>941</v>
      </c>
      <c r="B942" s="18">
        <v>48</v>
      </c>
      <c r="C942" s="8" t="s">
        <v>19</v>
      </c>
      <c r="D942" s="8" t="s">
        <v>133</v>
      </c>
      <c r="E942" s="8" t="s">
        <v>69</v>
      </c>
      <c r="F942" s="19">
        <v>44</v>
      </c>
      <c r="G942" s="8" t="s">
        <v>112</v>
      </c>
      <c r="H942" s="8" t="s">
        <v>38</v>
      </c>
      <c r="I942" s="8" t="s">
        <v>33</v>
      </c>
      <c r="J942" s="8" t="s">
        <v>39</v>
      </c>
      <c r="K942" s="20">
        <v>2.6</v>
      </c>
      <c r="L942" s="8" t="s">
        <v>26</v>
      </c>
      <c r="M942" s="8" t="s">
        <v>46</v>
      </c>
      <c r="N942" s="8" t="s">
        <v>76</v>
      </c>
      <c r="O942" s="8" t="s">
        <v>26</v>
      </c>
      <c r="P942" s="8" t="s">
        <v>26</v>
      </c>
      <c r="Q942" s="10">
        <v>15</v>
      </c>
      <c r="R942" s="8" t="s">
        <v>46</v>
      </c>
      <c r="S942" s="8" t="s">
        <v>97</v>
      </c>
    </row>
    <row r="943" spans="1:19" x14ac:dyDescent="0.25">
      <c r="A943" s="18">
        <v>942</v>
      </c>
      <c r="B943" s="18">
        <v>39</v>
      </c>
      <c r="C943" s="8" t="s">
        <v>19</v>
      </c>
      <c r="D943" s="8" t="s">
        <v>68</v>
      </c>
      <c r="E943" s="8" t="s">
        <v>69</v>
      </c>
      <c r="F943" s="19">
        <v>35</v>
      </c>
      <c r="G943" s="8" t="s">
        <v>115</v>
      </c>
      <c r="H943" s="8" t="s">
        <v>23</v>
      </c>
      <c r="I943" s="8" t="s">
        <v>94</v>
      </c>
      <c r="J943" s="8" t="s">
        <v>25</v>
      </c>
      <c r="K943" s="20">
        <v>4.5</v>
      </c>
      <c r="L943" s="8" t="s">
        <v>26</v>
      </c>
      <c r="M943" s="8" t="s">
        <v>34</v>
      </c>
      <c r="N943" s="8" t="s">
        <v>72</v>
      </c>
      <c r="O943" s="8" t="s">
        <v>26</v>
      </c>
      <c r="P943" s="8" t="s">
        <v>26</v>
      </c>
      <c r="Q943" s="10">
        <v>38</v>
      </c>
      <c r="R943" s="8" t="s">
        <v>46</v>
      </c>
      <c r="S943" s="8" t="s">
        <v>97</v>
      </c>
    </row>
    <row r="944" spans="1:19" x14ac:dyDescent="0.25">
      <c r="A944" s="18">
        <v>943</v>
      </c>
      <c r="B944" s="18">
        <v>26</v>
      </c>
      <c r="C944" s="8" t="s">
        <v>19</v>
      </c>
      <c r="D944" s="8" t="s">
        <v>82</v>
      </c>
      <c r="E944" s="8" t="s">
        <v>21</v>
      </c>
      <c r="F944" s="19">
        <v>91</v>
      </c>
      <c r="G944" s="8" t="s">
        <v>117</v>
      </c>
      <c r="H944" s="8" t="s">
        <v>45</v>
      </c>
      <c r="I944" s="8" t="s">
        <v>109</v>
      </c>
      <c r="J944" s="8" t="s">
        <v>25</v>
      </c>
      <c r="K944" s="20">
        <v>3.2</v>
      </c>
      <c r="L944" s="8" t="s">
        <v>26</v>
      </c>
      <c r="M944" s="8" t="s">
        <v>35</v>
      </c>
      <c r="N944" s="8" t="s">
        <v>28</v>
      </c>
      <c r="O944" s="8" t="s">
        <v>26</v>
      </c>
      <c r="P944" s="8" t="s">
        <v>26</v>
      </c>
      <c r="Q944" s="10">
        <v>38</v>
      </c>
      <c r="R944" s="8" t="s">
        <v>46</v>
      </c>
      <c r="S944" s="8" t="s">
        <v>77</v>
      </c>
    </row>
    <row r="945" spans="1:19" x14ac:dyDescent="0.25">
      <c r="A945" s="18">
        <v>944</v>
      </c>
      <c r="B945" s="18">
        <v>32</v>
      </c>
      <c r="C945" s="8" t="s">
        <v>19</v>
      </c>
      <c r="D945" s="8" t="s">
        <v>124</v>
      </c>
      <c r="E945" s="8" t="s">
        <v>69</v>
      </c>
      <c r="F945" s="19">
        <v>63</v>
      </c>
      <c r="G945" s="8" t="s">
        <v>101</v>
      </c>
      <c r="H945" s="8" t="s">
        <v>23</v>
      </c>
      <c r="I945" s="8" t="s">
        <v>109</v>
      </c>
      <c r="J945" s="8" t="s">
        <v>25</v>
      </c>
      <c r="K945" s="20">
        <v>3.8</v>
      </c>
      <c r="L945" s="8" t="s">
        <v>26</v>
      </c>
      <c r="M945" s="8" t="s">
        <v>46</v>
      </c>
      <c r="N945" s="8" t="s">
        <v>47</v>
      </c>
      <c r="O945" s="8" t="s">
        <v>26</v>
      </c>
      <c r="P945" s="8" t="s">
        <v>26</v>
      </c>
      <c r="Q945" s="10">
        <v>13</v>
      </c>
      <c r="R945" s="8" t="s">
        <v>29</v>
      </c>
      <c r="S945" s="8" t="s">
        <v>30</v>
      </c>
    </row>
    <row r="946" spans="1:19" x14ac:dyDescent="0.25">
      <c r="A946" s="18">
        <v>945</v>
      </c>
      <c r="B946" s="18">
        <v>54</v>
      </c>
      <c r="C946" s="8" t="s">
        <v>19</v>
      </c>
      <c r="D946" s="8" t="s">
        <v>133</v>
      </c>
      <c r="E946" s="8" t="s">
        <v>69</v>
      </c>
      <c r="F946" s="19">
        <v>97</v>
      </c>
      <c r="G946" s="8" t="s">
        <v>116</v>
      </c>
      <c r="H946" s="8" t="s">
        <v>38</v>
      </c>
      <c r="I946" s="8" t="s">
        <v>24</v>
      </c>
      <c r="J946" s="8" t="s">
        <v>39</v>
      </c>
      <c r="K946" s="20">
        <v>4.8</v>
      </c>
      <c r="L946" s="8" t="s">
        <v>26</v>
      </c>
      <c r="M946" s="8" t="s">
        <v>59</v>
      </c>
      <c r="N946" s="8" t="s">
        <v>28</v>
      </c>
      <c r="O946" s="8" t="s">
        <v>26</v>
      </c>
      <c r="P946" s="8" t="s">
        <v>26</v>
      </c>
      <c r="Q946" s="10">
        <v>39</v>
      </c>
      <c r="R946" s="8" t="s">
        <v>35</v>
      </c>
      <c r="S946" s="8" t="s">
        <v>77</v>
      </c>
    </row>
    <row r="947" spans="1:19" x14ac:dyDescent="0.25">
      <c r="A947" s="18">
        <v>946</v>
      </c>
      <c r="B947" s="18">
        <v>38</v>
      </c>
      <c r="C947" s="8" t="s">
        <v>19</v>
      </c>
      <c r="D947" s="8" t="s">
        <v>137</v>
      </c>
      <c r="E947" s="8" t="s">
        <v>43</v>
      </c>
      <c r="F947" s="19">
        <v>38</v>
      </c>
      <c r="G947" s="8" t="s">
        <v>148</v>
      </c>
      <c r="H947" s="8" t="s">
        <v>45</v>
      </c>
      <c r="I947" s="8" t="s">
        <v>84</v>
      </c>
      <c r="J947" s="8" t="s">
        <v>54</v>
      </c>
      <c r="K947" s="20">
        <v>4.0999999999999996</v>
      </c>
      <c r="L947" s="8" t="s">
        <v>26</v>
      </c>
      <c r="M947" s="8" t="s">
        <v>59</v>
      </c>
      <c r="N947" s="8" t="s">
        <v>76</v>
      </c>
      <c r="O947" s="8" t="s">
        <v>26</v>
      </c>
      <c r="P947" s="8" t="s">
        <v>26</v>
      </c>
      <c r="Q947" s="10">
        <v>8</v>
      </c>
      <c r="R947" s="8" t="s">
        <v>29</v>
      </c>
      <c r="S947" s="8" t="s">
        <v>97</v>
      </c>
    </row>
    <row r="948" spans="1:19" x14ac:dyDescent="0.25">
      <c r="A948" s="18">
        <v>947</v>
      </c>
      <c r="B948" s="18">
        <v>46</v>
      </c>
      <c r="C948" s="8" t="s">
        <v>19</v>
      </c>
      <c r="D948" s="8" t="s">
        <v>64</v>
      </c>
      <c r="E948" s="8" t="s">
        <v>65</v>
      </c>
      <c r="F948" s="19">
        <v>24</v>
      </c>
      <c r="G948" s="8" t="s">
        <v>138</v>
      </c>
      <c r="H948" s="8" t="s">
        <v>92</v>
      </c>
      <c r="I948" s="8" t="s">
        <v>144</v>
      </c>
      <c r="J948" s="8" t="s">
        <v>39</v>
      </c>
      <c r="K948" s="20">
        <v>2.8</v>
      </c>
      <c r="L948" s="8" t="s">
        <v>26</v>
      </c>
      <c r="M948" s="8" t="s">
        <v>46</v>
      </c>
      <c r="N948" s="8" t="s">
        <v>47</v>
      </c>
      <c r="O948" s="8" t="s">
        <v>26</v>
      </c>
      <c r="P948" s="8" t="s">
        <v>26</v>
      </c>
      <c r="Q948" s="10">
        <v>4</v>
      </c>
      <c r="R948" s="8" t="s">
        <v>46</v>
      </c>
      <c r="S948" s="8" t="s">
        <v>60</v>
      </c>
    </row>
    <row r="949" spans="1:19" x14ac:dyDescent="0.25">
      <c r="A949" s="18">
        <v>948</v>
      </c>
      <c r="B949" s="18">
        <v>57</v>
      </c>
      <c r="C949" s="8" t="s">
        <v>19</v>
      </c>
      <c r="D949" s="8" t="s">
        <v>20</v>
      </c>
      <c r="E949" s="8" t="s">
        <v>21</v>
      </c>
      <c r="F949" s="19">
        <v>32</v>
      </c>
      <c r="G949" s="8" t="s">
        <v>116</v>
      </c>
      <c r="H949" s="8" t="s">
        <v>45</v>
      </c>
      <c r="I949" s="8" t="s">
        <v>63</v>
      </c>
      <c r="J949" s="8" t="s">
        <v>25</v>
      </c>
      <c r="K949" s="20">
        <v>3.9</v>
      </c>
      <c r="L949" s="8" t="s">
        <v>26</v>
      </c>
      <c r="M949" s="8" t="s">
        <v>35</v>
      </c>
      <c r="N949" s="8" t="s">
        <v>76</v>
      </c>
      <c r="O949" s="8" t="s">
        <v>26</v>
      </c>
      <c r="P949" s="8" t="s">
        <v>26</v>
      </c>
      <c r="Q949" s="10">
        <v>6</v>
      </c>
      <c r="R949" s="8" t="s">
        <v>35</v>
      </c>
      <c r="S949" s="8" t="s">
        <v>97</v>
      </c>
    </row>
    <row r="950" spans="1:19" x14ac:dyDescent="0.25">
      <c r="A950" s="18">
        <v>949</v>
      </c>
      <c r="B950" s="18">
        <v>49</v>
      </c>
      <c r="C950" s="8" t="s">
        <v>19</v>
      </c>
      <c r="D950" s="8" t="s">
        <v>124</v>
      </c>
      <c r="E950" s="8" t="s">
        <v>69</v>
      </c>
      <c r="F950" s="19">
        <v>90</v>
      </c>
      <c r="G950" s="8" t="s">
        <v>90</v>
      </c>
      <c r="H950" s="8" t="s">
        <v>23</v>
      </c>
      <c r="I950" s="8" t="s">
        <v>79</v>
      </c>
      <c r="J950" s="8" t="s">
        <v>54</v>
      </c>
      <c r="K950" s="20">
        <v>4.9000000000000004</v>
      </c>
      <c r="L950" s="8" t="s">
        <v>26</v>
      </c>
      <c r="M950" s="8" t="s">
        <v>29</v>
      </c>
      <c r="N950" s="8" t="s">
        <v>28</v>
      </c>
      <c r="O950" s="8" t="s">
        <v>26</v>
      </c>
      <c r="P950" s="8" t="s">
        <v>26</v>
      </c>
      <c r="Q950" s="10">
        <v>11</v>
      </c>
      <c r="R950" s="8" t="s">
        <v>29</v>
      </c>
      <c r="S950" s="8" t="s">
        <v>97</v>
      </c>
    </row>
    <row r="951" spans="1:19" x14ac:dyDescent="0.25">
      <c r="A951" s="18">
        <v>950</v>
      </c>
      <c r="B951" s="18">
        <v>33</v>
      </c>
      <c r="C951" s="8" t="s">
        <v>19</v>
      </c>
      <c r="D951" s="8" t="s">
        <v>36</v>
      </c>
      <c r="E951" s="8" t="s">
        <v>21</v>
      </c>
      <c r="F951" s="19">
        <v>36</v>
      </c>
      <c r="G951" s="8" t="s">
        <v>57</v>
      </c>
      <c r="H951" s="8" t="s">
        <v>45</v>
      </c>
      <c r="I951" s="8" t="s">
        <v>79</v>
      </c>
      <c r="J951" s="8" t="s">
        <v>54</v>
      </c>
      <c r="K951" s="20">
        <v>3.4</v>
      </c>
      <c r="L951" s="8" t="s">
        <v>26</v>
      </c>
      <c r="M951" s="8" t="s">
        <v>35</v>
      </c>
      <c r="N951" s="8" t="s">
        <v>55</v>
      </c>
      <c r="O951" s="8" t="s">
        <v>26</v>
      </c>
      <c r="P951" s="8" t="s">
        <v>26</v>
      </c>
      <c r="Q951" s="10">
        <v>49</v>
      </c>
      <c r="R951" s="8" t="s">
        <v>29</v>
      </c>
      <c r="S951" s="8" t="s">
        <v>88</v>
      </c>
    </row>
    <row r="952" spans="1:19" x14ac:dyDescent="0.25">
      <c r="A952" s="18">
        <v>951</v>
      </c>
      <c r="B952" s="18">
        <v>54</v>
      </c>
      <c r="C952" s="8" t="s">
        <v>19</v>
      </c>
      <c r="D952" s="8" t="s">
        <v>132</v>
      </c>
      <c r="E952" s="8" t="s">
        <v>69</v>
      </c>
      <c r="F952" s="19">
        <v>37</v>
      </c>
      <c r="G952" s="8" t="s">
        <v>130</v>
      </c>
      <c r="H952" s="8" t="s">
        <v>92</v>
      </c>
      <c r="I952" s="8" t="s">
        <v>49</v>
      </c>
      <c r="J952" s="8" t="s">
        <v>25</v>
      </c>
      <c r="K952" s="20">
        <v>4.0999999999999996</v>
      </c>
      <c r="L952" s="8" t="s">
        <v>26</v>
      </c>
      <c r="M952" s="8" t="s">
        <v>35</v>
      </c>
      <c r="N952" s="8" t="s">
        <v>40</v>
      </c>
      <c r="O952" s="8" t="s">
        <v>26</v>
      </c>
      <c r="P952" s="8" t="s">
        <v>26</v>
      </c>
      <c r="Q952" s="10">
        <v>30</v>
      </c>
      <c r="R952" s="8" t="s">
        <v>46</v>
      </c>
      <c r="S952" s="8" t="s">
        <v>60</v>
      </c>
    </row>
    <row r="953" spans="1:19" x14ac:dyDescent="0.25">
      <c r="A953" s="18">
        <v>952</v>
      </c>
      <c r="B953" s="18">
        <v>47</v>
      </c>
      <c r="C953" s="8" t="s">
        <v>19</v>
      </c>
      <c r="D953" s="8" t="s">
        <v>82</v>
      </c>
      <c r="E953" s="8" t="s">
        <v>21</v>
      </c>
      <c r="F953" s="19">
        <v>51</v>
      </c>
      <c r="G953" s="8" t="s">
        <v>120</v>
      </c>
      <c r="H953" s="8" t="s">
        <v>45</v>
      </c>
      <c r="I953" s="8" t="s">
        <v>109</v>
      </c>
      <c r="J953" s="8" t="s">
        <v>54</v>
      </c>
      <c r="K953" s="20">
        <v>2.9</v>
      </c>
      <c r="L953" s="8" t="s">
        <v>26</v>
      </c>
      <c r="M953" s="8" t="s">
        <v>29</v>
      </c>
      <c r="N953" s="8" t="s">
        <v>28</v>
      </c>
      <c r="O953" s="8" t="s">
        <v>26</v>
      </c>
      <c r="P953" s="8" t="s">
        <v>26</v>
      </c>
      <c r="Q953" s="10">
        <v>34</v>
      </c>
      <c r="R953" s="8" t="s">
        <v>34</v>
      </c>
      <c r="S953" s="8" t="s">
        <v>88</v>
      </c>
    </row>
    <row r="954" spans="1:19" x14ac:dyDescent="0.25">
      <c r="A954" s="18">
        <v>953</v>
      </c>
      <c r="B954" s="18">
        <v>36</v>
      </c>
      <c r="C954" s="8" t="s">
        <v>19</v>
      </c>
      <c r="D954" s="8" t="s">
        <v>124</v>
      </c>
      <c r="E954" s="8" t="s">
        <v>69</v>
      </c>
      <c r="F954" s="19">
        <v>71</v>
      </c>
      <c r="G954" s="8" t="s">
        <v>135</v>
      </c>
      <c r="H954" s="8" t="s">
        <v>38</v>
      </c>
      <c r="I954" s="8" t="s">
        <v>108</v>
      </c>
      <c r="J954" s="8" t="s">
        <v>58</v>
      </c>
      <c r="K954" s="20">
        <v>3.1</v>
      </c>
      <c r="L954" s="8" t="s">
        <v>26</v>
      </c>
      <c r="M954" s="8" t="s">
        <v>34</v>
      </c>
      <c r="N954" s="8" t="s">
        <v>72</v>
      </c>
      <c r="O954" s="8" t="s">
        <v>26</v>
      </c>
      <c r="P954" s="8" t="s">
        <v>26</v>
      </c>
      <c r="Q954" s="10">
        <v>28</v>
      </c>
      <c r="R954" s="8" t="s">
        <v>46</v>
      </c>
      <c r="S954" s="8" t="s">
        <v>88</v>
      </c>
    </row>
    <row r="955" spans="1:19" x14ac:dyDescent="0.25">
      <c r="A955" s="18">
        <v>954</v>
      </c>
      <c r="B955" s="18">
        <v>68</v>
      </c>
      <c r="C955" s="8" t="s">
        <v>19</v>
      </c>
      <c r="D955" s="8" t="s">
        <v>89</v>
      </c>
      <c r="E955" s="8" t="s">
        <v>69</v>
      </c>
      <c r="F955" s="19">
        <v>50</v>
      </c>
      <c r="G955" s="8" t="s">
        <v>140</v>
      </c>
      <c r="H955" s="8" t="s">
        <v>38</v>
      </c>
      <c r="I955" s="8" t="s">
        <v>109</v>
      </c>
      <c r="J955" s="8" t="s">
        <v>39</v>
      </c>
      <c r="K955" s="20">
        <v>3.6</v>
      </c>
      <c r="L955" s="8" t="s">
        <v>26</v>
      </c>
      <c r="M955" s="8" t="s">
        <v>27</v>
      </c>
      <c r="N955" s="8" t="s">
        <v>72</v>
      </c>
      <c r="O955" s="8" t="s">
        <v>26</v>
      </c>
      <c r="P955" s="8" t="s">
        <v>26</v>
      </c>
      <c r="Q955" s="10">
        <v>36</v>
      </c>
      <c r="R955" s="8" t="s">
        <v>29</v>
      </c>
      <c r="S955" s="8" t="s">
        <v>60</v>
      </c>
    </row>
    <row r="956" spans="1:19" x14ac:dyDescent="0.25">
      <c r="A956" s="18">
        <v>955</v>
      </c>
      <c r="B956" s="18">
        <v>60</v>
      </c>
      <c r="C956" s="8" t="s">
        <v>19</v>
      </c>
      <c r="D956" s="8" t="s">
        <v>124</v>
      </c>
      <c r="E956" s="8" t="s">
        <v>69</v>
      </c>
      <c r="F956" s="19">
        <v>74</v>
      </c>
      <c r="G956" s="8" t="s">
        <v>62</v>
      </c>
      <c r="H956" s="8" t="s">
        <v>38</v>
      </c>
      <c r="I956" s="8" t="s">
        <v>49</v>
      </c>
      <c r="J956" s="8" t="s">
        <v>58</v>
      </c>
      <c r="K956" s="20">
        <v>3.5</v>
      </c>
      <c r="L956" s="8" t="s">
        <v>26</v>
      </c>
      <c r="M956" s="8" t="s">
        <v>29</v>
      </c>
      <c r="N956" s="8" t="s">
        <v>55</v>
      </c>
      <c r="O956" s="8" t="s">
        <v>26</v>
      </c>
      <c r="P956" s="8" t="s">
        <v>26</v>
      </c>
      <c r="Q956" s="10">
        <v>18</v>
      </c>
      <c r="R956" s="8" t="s">
        <v>27</v>
      </c>
      <c r="S956" s="8" t="s">
        <v>97</v>
      </c>
    </row>
    <row r="957" spans="1:19" x14ac:dyDescent="0.25">
      <c r="A957" s="18">
        <v>956</v>
      </c>
      <c r="B957" s="18">
        <v>55</v>
      </c>
      <c r="C957" s="8" t="s">
        <v>19</v>
      </c>
      <c r="D957" s="8" t="s">
        <v>82</v>
      </c>
      <c r="E957" s="8" t="s">
        <v>21</v>
      </c>
      <c r="F957" s="19">
        <v>75</v>
      </c>
      <c r="G957" s="8" t="s">
        <v>91</v>
      </c>
      <c r="H957" s="8" t="s">
        <v>23</v>
      </c>
      <c r="I957" s="8" t="s">
        <v>93</v>
      </c>
      <c r="J957" s="8" t="s">
        <v>54</v>
      </c>
      <c r="K957" s="20">
        <v>3.4</v>
      </c>
      <c r="L957" s="8" t="s">
        <v>26</v>
      </c>
      <c r="M957" s="8" t="s">
        <v>29</v>
      </c>
      <c r="N957" s="8" t="s">
        <v>40</v>
      </c>
      <c r="O957" s="8" t="s">
        <v>26</v>
      </c>
      <c r="P957" s="8" t="s">
        <v>26</v>
      </c>
      <c r="Q957" s="10">
        <v>4</v>
      </c>
      <c r="R957" s="8" t="s">
        <v>46</v>
      </c>
      <c r="S957" s="8" t="s">
        <v>88</v>
      </c>
    </row>
    <row r="958" spans="1:19" x14ac:dyDescent="0.25">
      <c r="A958" s="18">
        <v>957</v>
      </c>
      <c r="B958" s="18">
        <v>29</v>
      </c>
      <c r="C958" s="8" t="s">
        <v>19</v>
      </c>
      <c r="D958" s="8" t="s">
        <v>56</v>
      </c>
      <c r="E958" s="8" t="s">
        <v>21</v>
      </c>
      <c r="F958" s="19">
        <v>99</v>
      </c>
      <c r="G958" s="8" t="s">
        <v>91</v>
      </c>
      <c r="H958" s="8" t="s">
        <v>92</v>
      </c>
      <c r="I958" s="8" t="s">
        <v>109</v>
      </c>
      <c r="J958" s="8" t="s">
        <v>39</v>
      </c>
      <c r="K958" s="20">
        <v>2.9</v>
      </c>
      <c r="L958" s="8" t="s">
        <v>26</v>
      </c>
      <c r="M958" s="8" t="s">
        <v>29</v>
      </c>
      <c r="N958" s="8" t="s">
        <v>72</v>
      </c>
      <c r="O958" s="8" t="s">
        <v>26</v>
      </c>
      <c r="P958" s="8" t="s">
        <v>26</v>
      </c>
      <c r="Q958" s="10">
        <v>42</v>
      </c>
      <c r="R958" s="8" t="s">
        <v>59</v>
      </c>
      <c r="S958" s="8" t="s">
        <v>60</v>
      </c>
    </row>
    <row r="959" spans="1:19" x14ac:dyDescent="0.25">
      <c r="A959" s="18">
        <v>958</v>
      </c>
      <c r="B959" s="18">
        <v>38</v>
      </c>
      <c r="C959" s="8" t="s">
        <v>19</v>
      </c>
      <c r="D959" s="8" t="s">
        <v>119</v>
      </c>
      <c r="E959" s="8" t="s">
        <v>69</v>
      </c>
      <c r="F959" s="19">
        <v>23</v>
      </c>
      <c r="G959" s="8" t="s">
        <v>116</v>
      </c>
      <c r="H959" s="8" t="s">
        <v>92</v>
      </c>
      <c r="I959" s="8" t="s">
        <v>84</v>
      </c>
      <c r="J959" s="8" t="s">
        <v>39</v>
      </c>
      <c r="K959" s="20">
        <v>4.7</v>
      </c>
      <c r="L959" s="8" t="s">
        <v>26</v>
      </c>
      <c r="M959" s="8" t="s">
        <v>34</v>
      </c>
      <c r="N959" s="8" t="s">
        <v>76</v>
      </c>
      <c r="O959" s="8" t="s">
        <v>26</v>
      </c>
      <c r="P959" s="8" t="s">
        <v>26</v>
      </c>
      <c r="Q959" s="10">
        <v>11</v>
      </c>
      <c r="R959" s="8" t="s">
        <v>35</v>
      </c>
      <c r="S959" s="8" t="s">
        <v>60</v>
      </c>
    </row>
    <row r="960" spans="1:19" x14ac:dyDescent="0.25">
      <c r="A960" s="18">
        <v>959</v>
      </c>
      <c r="B960" s="18">
        <v>70</v>
      </c>
      <c r="C960" s="8" t="s">
        <v>19</v>
      </c>
      <c r="D960" s="8" t="s">
        <v>51</v>
      </c>
      <c r="E960" s="8" t="s">
        <v>43</v>
      </c>
      <c r="F960" s="19">
        <v>53</v>
      </c>
      <c r="G960" s="8" t="s">
        <v>149</v>
      </c>
      <c r="H960" s="8" t="s">
        <v>92</v>
      </c>
      <c r="I960" s="8" t="s">
        <v>118</v>
      </c>
      <c r="J960" s="8" t="s">
        <v>25</v>
      </c>
      <c r="K960" s="20">
        <v>4.4000000000000004</v>
      </c>
      <c r="L960" s="8" t="s">
        <v>26</v>
      </c>
      <c r="M960" s="8" t="s">
        <v>35</v>
      </c>
      <c r="N960" s="8" t="s">
        <v>40</v>
      </c>
      <c r="O960" s="8" t="s">
        <v>26</v>
      </c>
      <c r="P960" s="8" t="s">
        <v>26</v>
      </c>
      <c r="Q960" s="10">
        <v>31</v>
      </c>
      <c r="R960" s="8" t="s">
        <v>27</v>
      </c>
      <c r="S960" s="8" t="s">
        <v>77</v>
      </c>
    </row>
    <row r="961" spans="1:19" x14ac:dyDescent="0.25">
      <c r="A961" s="18">
        <v>960</v>
      </c>
      <c r="B961" s="18">
        <v>36</v>
      </c>
      <c r="C961" s="8" t="s">
        <v>19</v>
      </c>
      <c r="D961" s="8" t="s">
        <v>87</v>
      </c>
      <c r="E961" s="8" t="s">
        <v>21</v>
      </c>
      <c r="F961" s="19">
        <v>99</v>
      </c>
      <c r="G961" s="8" t="s">
        <v>107</v>
      </c>
      <c r="H961" s="8" t="s">
        <v>45</v>
      </c>
      <c r="I961" s="8" t="s">
        <v>109</v>
      </c>
      <c r="J961" s="8" t="s">
        <v>39</v>
      </c>
      <c r="K961" s="20">
        <v>2.6</v>
      </c>
      <c r="L961" s="8" t="s">
        <v>26</v>
      </c>
      <c r="M961" s="8" t="s">
        <v>35</v>
      </c>
      <c r="N961" s="8" t="s">
        <v>55</v>
      </c>
      <c r="O961" s="8" t="s">
        <v>26</v>
      </c>
      <c r="P961" s="8" t="s">
        <v>26</v>
      </c>
      <c r="Q961" s="10">
        <v>12</v>
      </c>
      <c r="R961" s="8" t="s">
        <v>35</v>
      </c>
      <c r="S961" s="8" t="s">
        <v>30</v>
      </c>
    </row>
    <row r="962" spans="1:19" x14ac:dyDescent="0.25">
      <c r="A962" s="18">
        <v>961</v>
      </c>
      <c r="B962" s="18">
        <v>18</v>
      </c>
      <c r="C962" s="8" t="s">
        <v>19</v>
      </c>
      <c r="D962" s="8" t="s">
        <v>106</v>
      </c>
      <c r="E962" s="8" t="s">
        <v>69</v>
      </c>
      <c r="F962" s="19">
        <v>48</v>
      </c>
      <c r="G962" s="8" t="s">
        <v>62</v>
      </c>
      <c r="H962" s="8" t="s">
        <v>92</v>
      </c>
      <c r="I962" s="8" t="s">
        <v>126</v>
      </c>
      <c r="J962" s="8" t="s">
        <v>39</v>
      </c>
      <c r="K962" s="20">
        <v>4.4000000000000004</v>
      </c>
      <c r="L962" s="8" t="s">
        <v>26</v>
      </c>
      <c r="M962" s="8" t="s">
        <v>59</v>
      </c>
      <c r="N962" s="8" t="s">
        <v>55</v>
      </c>
      <c r="O962" s="8" t="s">
        <v>26</v>
      </c>
      <c r="P962" s="8" t="s">
        <v>26</v>
      </c>
      <c r="Q962" s="10">
        <v>20</v>
      </c>
      <c r="R962" s="8" t="s">
        <v>29</v>
      </c>
      <c r="S962" s="8" t="s">
        <v>60</v>
      </c>
    </row>
    <row r="963" spans="1:19" x14ac:dyDescent="0.25">
      <c r="A963" s="18">
        <v>962</v>
      </c>
      <c r="B963" s="18">
        <v>62</v>
      </c>
      <c r="C963" s="8" t="s">
        <v>19</v>
      </c>
      <c r="D963" s="8" t="s">
        <v>137</v>
      </c>
      <c r="E963" s="8" t="s">
        <v>43</v>
      </c>
      <c r="F963" s="19">
        <v>72</v>
      </c>
      <c r="G963" s="8" t="s">
        <v>138</v>
      </c>
      <c r="H963" s="8" t="s">
        <v>23</v>
      </c>
      <c r="I963" s="8" t="s">
        <v>79</v>
      </c>
      <c r="J963" s="8" t="s">
        <v>58</v>
      </c>
      <c r="K963" s="20">
        <v>3.7</v>
      </c>
      <c r="L963" s="8" t="s">
        <v>26</v>
      </c>
      <c r="M963" s="8" t="s">
        <v>29</v>
      </c>
      <c r="N963" s="8" t="s">
        <v>47</v>
      </c>
      <c r="O963" s="8" t="s">
        <v>26</v>
      </c>
      <c r="P963" s="8" t="s">
        <v>26</v>
      </c>
      <c r="Q963" s="10">
        <v>37</v>
      </c>
      <c r="R963" s="8" t="s">
        <v>59</v>
      </c>
      <c r="S963" s="8" t="s">
        <v>60</v>
      </c>
    </row>
    <row r="964" spans="1:19" x14ac:dyDescent="0.25">
      <c r="A964" s="18">
        <v>963</v>
      </c>
      <c r="B964" s="18">
        <v>29</v>
      </c>
      <c r="C964" s="8" t="s">
        <v>19</v>
      </c>
      <c r="D964" s="8" t="s">
        <v>89</v>
      </c>
      <c r="E964" s="8" t="s">
        <v>69</v>
      </c>
      <c r="F964" s="19">
        <v>64</v>
      </c>
      <c r="G964" s="8" t="s">
        <v>151</v>
      </c>
      <c r="H964" s="8" t="s">
        <v>23</v>
      </c>
      <c r="I964" s="8" t="s">
        <v>96</v>
      </c>
      <c r="J964" s="8" t="s">
        <v>39</v>
      </c>
      <c r="K964" s="20">
        <v>4.4000000000000004</v>
      </c>
      <c r="L964" s="8" t="s">
        <v>26</v>
      </c>
      <c r="M964" s="8" t="s">
        <v>35</v>
      </c>
      <c r="N964" s="8" t="s">
        <v>55</v>
      </c>
      <c r="O964" s="8" t="s">
        <v>26</v>
      </c>
      <c r="P964" s="8" t="s">
        <v>26</v>
      </c>
      <c r="Q964" s="10">
        <v>26</v>
      </c>
      <c r="R964" s="8" t="s">
        <v>59</v>
      </c>
      <c r="S964" s="8" t="s">
        <v>30</v>
      </c>
    </row>
    <row r="965" spans="1:19" x14ac:dyDescent="0.25">
      <c r="A965" s="18">
        <v>964</v>
      </c>
      <c r="B965" s="18">
        <v>21</v>
      </c>
      <c r="C965" s="8" t="s">
        <v>19</v>
      </c>
      <c r="D965" s="8" t="s">
        <v>137</v>
      </c>
      <c r="E965" s="8" t="s">
        <v>43</v>
      </c>
      <c r="F965" s="19">
        <v>63</v>
      </c>
      <c r="G965" s="8" t="s">
        <v>131</v>
      </c>
      <c r="H965" s="8" t="s">
        <v>23</v>
      </c>
      <c r="I965" s="8" t="s">
        <v>96</v>
      </c>
      <c r="J965" s="8" t="s">
        <v>39</v>
      </c>
      <c r="K965" s="20">
        <v>2.5</v>
      </c>
      <c r="L965" s="8" t="s">
        <v>26</v>
      </c>
      <c r="M965" s="8" t="s">
        <v>35</v>
      </c>
      <c r="N965" s="8" t="s">
        <v>72</v>
      </c>
      <c r="O965" s="8" t="s">
        <v>26</v>
      </c>
      <c r="P965" s="8" t="s">
        <v>26</v>
      </c>
      <c r="Q965" s="10">
        <v>14</v>
      </c>
      <c r="R965" s="8" t="s">
        <v>27</v>
      </c>
      <c r="S965" s="8" t="s">
        <v>41</v>
      </c>
    </row>
    <row r="966" spans="1:19" x14ac:dyDescent="0.25">
      <c r="A966" s="18">
        <v>965</v>
      </c>
      <c r="B966" s="18">
        <v>42</v>
      </c>
      <c r="C966" s="8" t="s">
        <v>19</v>
      </c>
      <c r="D966" s="8" t="s">
        <v>42</v>
      </c>
      <c r="E966" s="8" t="s">
        <v>43</v>
      </c>
      <c r="F966" s="19">
        <v>51</v>
      </c>
      <c r="G966" s="8" t="s">
        <v>117</v>
      </c>
      <c r="H966" s="8" t="s">
        <v>45</v>
      </c>
      <c r="I966" s="8" t="s">
        <v>118</v>
      </c>
      <c r="J966" s="8" t="s">
        <v>39</v>
      </c>
      <c r="K966" s="20">
        <v>2.6</v>
      </c>
      <c r="L966" s="8" t="s">
        <v>26</v>
      </c>
      <c r="M966" s="8" t="s">
        <v>34</v>
      </c>
      <c r="N966" s="8" t="s">
        <v>47</v>
      </c>
      <c r="O966" s="8" t="s">
        <v>26</v>
      </c>
      <c r="P966" s="8" t="s">
        <v>26</v>
      </c>
      <c r="Q966" s="10">
        <v>12</v>
      </c>
      <c r="R966" s="8" t="s">
        <v>29</v>
      </c>
      <c r="S966" s="8" t="s">
        <v>77</v>
      </c>
    </row>
    <row r="967" spans="1:19" x14ac:dyDescent="0.25">
      <c r="A967" s="18">
        <v>966</v>
      </c>
      <c r="B967" s="18">
        <v>43</v>
      </c>
      <c r="C967" s="8" t="s">
        <v>19</v>
      </c>
      <c r="D967" s="8" t="s">
        <v>137</v>
      </c>
      <c r="E967" s="8" t="s">
        <v>43</v>
      </c>
      <c r="F967" s="19">
        <v>55</v>
      </c>
      <c r="G967" s="8" t="s">
        <v>80</v>
      </c>
      <c r="H967" s="8" t="s">
        <v>23</v>
      </c>
      <c r="I967" s="8" t="s">
        <v>94</v>
      </c>
      <c r="J967" s="8" t="s">
        <v>39</v>
      </c>
      <c r="K967" s="20">
        <v>5</v>
      </c>
      <c r="L967" s="8" t="s">
        <v>26</v>
      </c>
      <c r="M967" s="8" t="s">
        <v>59</v>
      </c>
      <c r="N967" s="8" t="s">
        <v>76</v>
      </c>
      <c r="O967" s="8" t="s">
        <v>26</v>
      </c>
      <c r="P967" s="8" t="s">
        <v>26</v>
      </c>
      <c r="Q967" s="10">
        <v>10</v>
      </c>
      <c r="R967" s="8" t="s">
        <v>27</v>
      </c>
      <c r="S967" s="8" t="s">
        <v>50</v>
      </c>
    </row>
    <row r="968" spans="1:19" x14ac:dyDescent="0.25">
      <c r="A968" s="18">
        <v>967</v>
      </c>
      <c r="B968" s="18">
        <v>58</v>
      </c>
      <c r="C968" s="8" t="s">
        <v>19</v>
      </c>
      <c r="D968" s="8" t="s">
        <v>82</v>
      </c>
      <c r="E968" s="8" t="s">
        <v>21</v>
      </c>
      <c r="F968" s="19">
        <v>55</v>
      </c>
      <c r="G968" s="8" t="s">
        <v>22</v>
      </c>
      <c r="H968" s="8" t="s">
        <v>45</v>
      </c>
      <c r="I968" s="8" t="s">
        <v>110</v>
      </c>
      <c r="J968" s="8" t="s">
        <v>39</v>
      </c>
      <c r="K968" s="20">
        <v>4.9000000000000004</v>
      </c>
      <c r="L968" s="8" t="s">
        <v>26</v>
      </c>
      <c r="M968" s="8" t="s">
        <v>35</v>
      </c>
      <c r="N968" s="8" t="s">
        <v>28</v>
      </c>
      <c r="O968" s="8" t="s">
        <v>26</v>
      </c>
      <c r="P968" s="8" t="s">
        <v>26</v>
      </c>
      <c r="Q968" s="10">
        <v>19</v>
      </c>
      <c r="R968" s="8" t="s">
        <v>35</v>
      </c>
      <c r="S968" s="8" t="s">
        <v>50</v>
      </c>
    </row>
    <row r="969" spans="1:19" x14ac:dyDescent="0.25">
      <c r="A969" s="18">
        <v>968</v>
      </c>
      <c r="B969" s="18">
        <v>27</v>
      </c>
      <c r="C969" s="8" t="s">
        <v>19</v>
      </c>
      <c r="D969" s="8" t="s">
        <v>104</v>
      </c>
      <c r="E969" s="8" t="s">
        <v>21</v>
      </c>
      <c r="F969" s="19">
        <v>26</v>
      </c>
      <c r="G969" s="8" t="s">
        <v>142</v>
      </c>
      <c r="H969" s="8" t="s">
        <v>38</v>
      </c>
      <c r="I969" s="8" t="s">
        <v>67</v>
      </c>
      <c r="J969" s="8" t="s">
        <v>54</v>
      </c>
      <c r="K969" s="20">
        <v>3.7</v>
      </c>
      <c r="L969" s="8" t="s">
        <v>26</v>
      </c>
      <c r="M969" s="8" t="s">
        <v>59</v>
      </c>
      <c r="N969" s="8" t="s">
        <v>76</v>
      </c>
      <c r="O969" s="8" t="s">
        <v>26</v>
      </c>
      <c r="P969" s="8" t="s">
        <v>26</v>
      </c>
      <c r="Q969" s="10">
        <v>4</v>
      </c>
      <c r="R969" s="8" t="s">
        <v>35</v>
      </c>
      <c r="S969" s="8" t="s">
        <v>41</v>
      </c>
    </row>
    <row r="970" spans="1:19" x14ac:dyDescent="0.25">
      <c r="A970" s="18">
        <v>969</v>
      </c>
      <c r="B970" s="18">
        <v>57</v>
      </c>
      <c r="C970" s="8" t="s">
        <v>19</v>
      </c>
      <c r="D970" s="8" t="s">
        <v>61</v>
      </c>
      <c r="E970" s="8" t="s">
        <v>21</v>
      </c>
      <c r="F970" s="19">
        <v>67</v>
      </c>
      <c r="G970" s="8" t="s">
        <v>98</v>
      </c>
      <c r="H970" s="8" t="s">
        <v>23</v>
      </c>
      <c r="I970" s="8" t="s">
        <v>24</v>
      </c>
      <c r="J970" s="8" t="s">
        <v>54</v>
      </c>
      <c r="K970" s="20">
        <v>3.1</v>
      </c>
      <c r="L970" s="8" t="s">
        <v>26</v>
      </c>
      <c r="M970" s="8" t="s">
        <v>59</v>
      </c>
      <c r="N970" s="8" t="s">
        <v>47</v>
      </c>
      <c r="O970" s="8" t="s">
        <v>26</v>
      </c>
      <c r="P970" s="8" t="s">
        <v>26</v>
      </c>
      <c r="Q970" s="10">
        <v>48</v>
      </c>
      <c r="R970" s="8" t="s">
        <v>34</v>
      </c>
      <c r="S970" s="8" t="s">
        <v>60</v>
      </c>
    </row>
    <row r="971" spans="1:19" x14ac:dyDescent="0.25">
      <c r="A971" s="18">
        <v>970</v>
      </c>
      <c r="B971" s="18">
        <v>40</v>
      </c>
      <c r="C971" s="8" t="s">
        <v>19</v>
      </c>
      <c r="D971" s="8" t="s">
        <v>64</v>
      </c>
      <c r="E971" s="8" t="s">
        <v>65</v>
      </c>
      <c r="F971" s="19">
        <v>31</v>
      </c>
      <c r="G971" s="8" t="s">
        <v>99</v>
      </c>
      <c r="H971" s="8" t="s">
        <v>38</v>
      </c>
      <c r="I971" s="8" t="s">
        <v>71</v>
      </c>
      <c r="J971" s="8" t="s">
        <v>58</v>
      </c>
      <c r="K971" s="20">
        <v>3.2</v>
      </c>
      <c r="L971" s="8" t="s">
        <v>26</v>
      </c>
      <c r="M971" s="8" t="s">
        <v>59</v>
      </c>
      <c r="N971" s="8" t="s">
        <v>28</v>
      </c>
      <c r="O971" s="8" t="s">
        <v>26</v>
      </c>
      <c r="P971" s="8" t="s">
        <v>26</v>
      </c>
      <c r="Q971" s="10">
        <v>37</v>
      </c>
      <c r="R971" s="8" t="s">
        <v>46</v>
      </c>
      <c r="S971" s="8" t="s">
        <v>88</v>
      </c>
    </row>
    <row r="972" spans="1:19" x14ac:dyDescent="0.25">
      <c r="A972" s="18">
        <v>971</v>
      </c>
      <c r="B972" s="18">
        <v>45</v>
      </c>
      <c r="C972" s="8" t="s">
        <v>19</v>
      </c>
      <c r="D972" s="8" t="s">
        <v>36</v>
      </c>
      <c r="E972" s="8" t="s">
        <v>21</v>
      </c>
      <c r="F972" s="19">
        <v>66</v>
      </c>
      <c r="G972" s="8" t="s">
        <v>99</v>
      </c>
      <c r="H972" s="8" t="s">
        <v>38</v>
      </c>
      <c r="I972" s="8" t="s">
        <v>33</v>
      </c>
      <c r="J972" s="8" t="s">
        <v>25</v>
      </c>
      <c r="K972" s="20">
        <v>4.4000000000000004</v>
      </c>
      <c r="L972" s="8" t="s">
        <v>26</v>
      </c>
      <c r="M972" s="8" t="s">
        <v>46</v>
      </c>
      <c r="N972" s="8" t="s">
        <v>40</v>
      </c>
      <c r="O972" s="8" t="s">
        <v>26</v>
      </c>
      <c r="P972" s="8" t="s">
        <v>26</v>
      </c>
      <c r="Q972" s="10">
        <v>4</v>
      </c>
      <c r="R972" s="8" t="s">
        <v>35</v>
      </c>
      <c r="S972" s="8" t="s">
        <v>88</v>
      </c>
    </row>
    <row r="973" spans="1:19" x14ac:dyDescent="0.25">
      <c r="A973" s="18">
        <v>972</v>
      </c>
      <c r="B973" s="18">
        <v>47</v>
      </c>
      <c r="C973" s="8" t="s">
        <v>19</v>
      </c>
      <c r="D973" s="8" t="s">
        <v>89</v>
      </c>
      <c r="E973" s="8" t="s">
        <v>69</v>
      </c>
      <c r="F973" s="19">
        <v>67</v>
      </c>
      <c r="G973" s="8" t="s">
        <v>116</v>
      </c>
      <c r="H973" s="8" t="s">
        <v>45</v>
      </c>
      <c r="I973" s="8" t="s">
        <v>109</v>
      </c>
      <c r="J973" s="8" t="s">
        <v>54</v>
      </c>
      <c r="K973" s="20">
        <v>4.3</v>
      </c>
      <c r="L973" s="8" t="s">
        <v>26</v>
      </c>
      <c r="M973" s="8" t="s">
        <v>34</v>
      </c>
      <c r="N973" s="8" t="s">
        <v>47</v>
      </c>
      <c r="O973" s="8" t="s">
        <v>26</v>
      </c>
      <c r="P973" s="8" t="s">
        <v>26</v>
      </c>
      <c r="Q973" s="10">
        <v>15</v>
      </c>
      <c r="R973" s="8" t="s">
        <v>27</v>
      </c>
      <c r="S973" s="8" t="s">
        <v>41</v>
      </c>
    </row>
    <row r="974" spans="1:19" x14ac:dyDescent="0.25">
      <c r="A974" s="18">
        <v>973</v>
      </c>
      <c r="B974" s="18">
        <v>61</v>
      </c>
      <c r="C974" s="8" t="s">
        <v>19</v>
      </c>
      <c r="D974" s="8" t="s">
        <v>51</v>
      </c>
      <c r="E974" s="8" t="s">
        <v>43</v>
      </c>
      <c r="F974" s="19">
        <v>61</v>
      </c>
      <c r="G974" s="8" t="s">
        <v>112</v>
      </c>
      <c r="H974" s="8" t="s">
        <v>23</v>
      </c>
      <c r="I974" s="8" t="s">
        <v>81</v>
      </c>
      <c r="J974" s="8" t="s">
        <v>25</v>
      </c>
      <c r="K974" s="20">
        <v>3</v>
      </c>
      <c r="L974" s="8" t="s">
        <v>26</v>
      </c>
      <c r="M974" s="8" t="s">
        <v>29</v>
      </c>
      <c r="N974" s="8" t="s">
        <v>55</v>
      </c>
      <c r="O974" s="8" t="s">
        <v>26</v>
      </c>
      <c r="P974" s="8" t="s">
        <v>26</v>
      </c>
      <c r="Q974" s="10">
        <v>33</v>
      </c>
      <c r="R974" s="8" t="s">
        <v>27</v>
      </c>
      <c r="S974" s="8" t="s">
        <v>41</v>
      </c>
    </row>
    <row r="975" spans="1:19" x14ac:dyDescent="0.25">
      <c r="A975" s="18">
        <v>974</v>
      </c>
      <c r="B975" s="18">
        <v>60</v>
      </c>
      <c r="C975" s="8" t="s">
        <v>19</v>
      </c>
      <c r="D975" s="8" t="s">
        <v>102</v>
      </c>
      <c r="E975" s="8" t="s">
        <v>65</v>
      </c>
      <c r="F975" s="19">
        <v>75</v>
      </c>
      <c r="G975" s="8" t="s">
        <v>112</v>
      </c>
      <c r="H975" s="8" t="s">
        <v>45</v>
      </c>
      <c r="I975" s="8" t="s">
        <v>86</v>
      </c>
      <c r="J975" s="8" t="s">
        <v>58</v>
      </c>
      <c r="K975" s="20">
        <v>3.5</v>
      </c>
      <c r="L975" s="8" t="s">
        <v>26</v>
      </c>
      <c r="M975" s="8" t="s">
        <v>29</v>
      </c>
      <c r="N975" s="8" t="s">
        <v>72</v>
      </c>
      <c r="O975" s="8" t="s">
        <v>26</v>
      </c>
      <c r="P975" s="8" t="s">
        <v>26</v>
      </c>
      <c r="Q975" s="10">
        <v>30</v>
      </c>
      <c r="R975" s="8" t="s">
        <v>34</v>
      </c>
      <c r="S975" s="8" t="s">
        <v>60</v>
      </c>
    </row>
    <row r="976" spans="1:19" x14ac:dyDescent="0.25">
      <c r="A976" s="18">
        <v>975</v>
      </c>
      <c r="B976" s="18">
        <v>69</v>
      </c>
      <c r="C976" s="8" t="s">
        <v>19</v>
      </c>
      <c r="D976" s="8" t="s">
        <v>87</v>
      </c>
      <c r="E976" s="8" t="s">
        <v>21</v>
      </c>
      <c r="F976" s="19">
        <v>90</v>
      </c>
      <c r="G976" s="8" t="s">
        <v>98</v>
      </c>
      <c r="H976" s="8" t="s">
        <v>45</v>
      </c>
      <c r="I976" s="8" t="s">
        <v>118</v>
      </c>
      <c r="J976" s="8" t="s">
        <v>39</v>
      </c>
      <c r="K976" s="20">
        <v>3.6</v>
      </c>
      <c r="L976" s="8" t="s">
        <v>26</v>
      </c>
      <c r="M976" s="8" t="s">
        <v>27</v>
      </c>
      <c r="N976" s="8" t="s">
        <v>72</v>
      </c>
      <c r="O976" s="8" t="s">
        <v>26</v>
      </c>
      <c r="P976" s="8" t="s">
        <v>26</v>
      </c>
      <c r="Q976" s="10">
        <v>23</v>
      </c>
      <c r="R976" s="8" t="s">
        <v>34</v>
      </c>
      <c r="S976" s="8" t="s">
        <v>88</v>
      </c>
    </row>
    <row r="977" spans="1:19" x14ac:dyDescent="0.25">
      <c r="A977" s="18">
        <v>976</v>
      </c>
      <c r="B977" s="18">
        <v>58</v>
      </c>
      <c r="C977" s="8" t="s">
        <v>19</v>
      </c>
      <c r="D977" s="8" t="s">
        <v>31</v>
      </c>
      <c r="E977" s="8" t="s">
        <v>21</v>
      </c>
      <c r="F977" s="19">
        <v>40</v>
      </c>
      <c r="G977" s="8" t="s">
        <v>149</v>
      </c>
      <c r="H977" s="8" t="s">
        <v>45</v>
      </c>
      <c r="I977" s="8" t="s">
        <v>79</v>
      </c>
      <c r="J977" s="8" t="s">
        <v>54</v>
      </c>
      <c r="K977" s="20">
        <v>3.8</v>
      </c>
      <c r="L977" s="8" t="s">
        <v>26</v>
      </c>
      <c r="M977" s="8" t="s">
        <v>34</v>
      </c>
      <c r="N977" s="8" t="s">
        <v>72</v>
      </c>
      <c r="O977" s="8" t="s">
        <v>26</v>
      </c>
      <c r="P977" s="8" t="s">
        <v>26</v>
      </c>
      <c r="Q977" s="10">
        <v>2</v>
      </c>
      <c r="R977" s="8" t="s">
        <v>34</v>
      </c>
      <c r="S977" s="8" t="s">
        <v>41</v>
      </c>
    </row>
    <row r="978" spans="1:19" x14ac:dyDescent="0.25">
      <c r="A978" s="18">
        <v>977</v>
      </c>
      <c r="B978" s="18">
        <v>34</v>
      </c>
      <c r="C978" s="8" t="s">
        <v>19</v>
      </c>
      <c r="D978" s="8" t="s">
        <v>113</v>
      </c>
      <c r="E978" s="8" t="s">
        <v>21</v>
      </c>
      <c r="F978" s="19">
        <v>90</v>
      </c>
      <c r="G978" s="8" t="s">
        <v>103</v>
      </c>
      <c r="H978" s="8" t="s">
        <v>45</v>
      </c>
      <c r="I978" s="8" t="s">
        <v>24</v>
      </c>
      <c r="J978" s="8" t="s">
        <v>58</v>
      </c>
      <c r="K978" s="20">
        <v>3.6</v>
      </c>
      <c r="L978" s="8" t="s">
        <v>26</v>
      </c>
      <c r="M978" s="8" t="s">
        <v>46</v>
      </c>
      <c r="N978" s="8" t="s">
        <v>28</v>
      </c>
      <c r="O978" s="8" t="s">
        <v>26</v>
      </c>
      <c r="P978" s="8" t="s">
        <v>26</v>
      </c>
      <c r="Q978" s="10">
        <v>50</v>
      </c>
      <c r="R978" s="8" t="s">
        <v>27</v>
      </c>
      <c r="S978" s="8" t="s">
        <v>97</v>
      </c>
    </row>
    <row r="979" spans="1:19" x14ac:dyDescent="0.25">
      <c r="A979" s="18">
        <v>978</v>
      </c>
      <c r="B979" s="18">
        <v>20</v>
      </c>
      <c r="C979" s="8" t="s">
        <v>19</v>
      </c>
      <c r="D979" s="8" t="s">
        <v>133</v>
      </c>
      <c r="E979" s="8" t="s">
        <v>69</v>
      </c>
      <c r="F979" s="19">
        <v>20</v>
      </c>
      <c r="G979" s="8" t="s">
        <v>149</v>
      </c>
      <c r="H979" s="8" t="s">
        <v>45</v>
      </c>
      <c r="I979" s="8" t="s">
        <v>94</v>
      </c>
      <c r="J979" s="8" t="s">
        <v>39</v>
      </c>
      <c r="K979" s="20">
        <v>4.5999999999999996</v>
      </c>
      <c r="L979" s="8" t="s">
        <v>26</v>
      </c>
      <c r="M979" s="8" t="s">
        <v>27</v>
      </c>
      <c r="N979" s="8" t="s">
        <v>28</v>
      </c>
      <c r="O979" s="8" t="s">
        <v>26</v>
      </c>
      <c r="P979" s="8" t="s">
        <v>26</v>
      </c>
      <c r="Q979" s="10">
        <v>34</v>
      </c>
      <c r="R979" s="8" t="s">
        <v>35</v>
      </c>
      <c r="S979" s="8" t="s">
        <v>77</v>
      </c>
    </row>
    <row r="980" spans="1:19" x14ac:dyDescent="0.25">
      <c r="A980" s="18">
        <v>979</v>
      </c>
      <c r="B980" s="18">
        <v>56</v>
      </c>
      <c r="C980" s="8" t="s">
        <v>19</v>
      </c>
      <c r="D980" s="8" t="s">
        <v>143</v>
      </c>
      <c r="E980" s="8" t="s">
        <v>69</v>
      </c>
      <c r="F980" s="19">
        <v>40</v>
      </c>
      <c r="G980" s="8" t="s">
        <v>112</v>
      </c>
      <c r="H980" s="8" t="s">
        <v>45</v>
      </c>
      <c r="I980" s="8" t="s">
        <v>49</v>
      </c>
      <c r="J980" s="8" t="s">
        <v>54</v>
      </c>
      <c r="K980" s="20">
        <v>2.5</v>
      </c>
      <c r="L980" s="8" t="s">
        <v>26</v>
      </c>
      <c r="M980" s="8" t="s">
        <v>35</v>
      </c>
      <c r="N980" s="8" t="s">
        <v>55</v>
      </c>
      <c r="O980" s="8" t="s">
        <v>26</v>
      </c>
      <c r="P980" s="8" t="s">
        <v>26</v>
      </c>
      <c r="Q980" s="10">
        <v>33</v>
      </c>
      <c r="R980" s="8" t="s">
        <v>27</v>
      </c>
      <c r="S980" s="8" t="s">
        <v>41</v>
      </c>
    </row>
    <row r="981" spans="1:19" x14ac:dyDescent="0.25">
      <c r="A981" s="18">
        <v>980</v>
      </c>
      <c r="B981" s="18">
        <v>64</v>
      </c>
      <c r="C981" s="8" t="s">
        <v>19</v>
      </c>
      <c r="D981" s="8" t="s">
        <v>124</v>
      </c>
      <c r="E981" s="8" t="s">
        <v>69</v>
      </c>
      <c r="F981" s="19">
        <v>33</v>
      </c>
      <c r="G981" s="8" t="s">
        <v>83</v>
      </c>
      <c r="H981" s="8" t="s">
        <v>38</v>
      </c>
      <c r="I981" s="8" t="s">
        <v>110</v>
      </c>
      <c r="J981" s="8" t="s">
        <v>58</v>
      </c>
      <c r="K981" s="20">
        <v>3.5</v>
      </c>
      <c r="L981" s="8" t="s">
        <v>26</v>
      </c>
      <c r="M981" s="8" t="s">
        <v>29</v>
      </c>
      <c r="N981" s="8" t="s">
        <v>76</v>
      </c>
      <c r="O981" s="8" t="s">
        <v>26</v>
      </c>
      <c r="P981" s="8" t="s">
        <v>26</v>
      </c>
      <c r="Q981" s="10">
        <v>34</v>
      </c>
      <c r="R981" s="8" t="s">
        <v>59</v>
      </c>
      <c r="S981" s="8" t="s">
        <v>88</v>
      </c>
    </row>
    <row r="982" spans="1:19" x14ac:dyDescent="0.25">
      <c r="A982" s="18">
        <v>981</v>
      </c>
      <c r="B982" s="18">
        <v>56</v>
      </c>
      <c r="C982" s="8" t="s">
        <v>19</v>
      </c>
      <c r="D982" s="8" t="s">
        <v>137</v>
      </c>
      <c r="E982" s="8" t="s">
        <v>43</v>
      </c>
      <c r="F982" s="19">
        <v>98</v>
      </c>
      <c r="G982" s="8" t="s">
        <v>128</v>
      </c>
      <c r="H982" s="8" t="s">
        <v>38</v>
      </c>
      <c r="I982" s="8" t="s">
        <v>136</v>
      </c>
      <c r="J982" s="8" t="s">
        <v>39</v>
      </c>
      <c r="K982" s="20">
        <v>4</v>
      </c>
      <c r="L982" s="8" t="s">
        <v>26</v>
      </c>
      <c r="M982" s="8" t="s">
        <v>34</v>
      </c>
      <c r="N982" s="8" t="s">
        <v>40</v>
      </c>
      <c r="O982" s="8" t="s">
        <v>26</v>
      </c>
      <c r="P982" s="8" t="s">
        <v>26</v>
      </c>
      <c r="Q982" s="10">
        <v>39</v>
      </c>
      <c r="R982" s="8" t="s">
        <v>46</v>
      </c>
      <c r="S982" s="8" t="s">
        <v>97</v>
      </c>
    </row>
    <row r="983" spans="1:19" x14ac:dyDescent="0.25">
      <c r="A983" s="18">
        <v>982</v>
      </c>
      <c r="B983" s="18">
        <v>27</v>
      </c>
      <c r="C983" s="8" t="s">
        <v>19</v>
      </c>
      <c r="D983" s="8" t="s">
        <v>133</v>
      </c>
      <c r="E983" s="8" t="s">
        <v>69</v>
      </c>
      <c r="F983" s="19">
        <v>42</v>
      </c>
      <c r="G983" s="8" t="s">
        <v>128</v>
      </c>
      <c r="H983" s="8" t="s">
        <v>45</v>
      </c>
      <c r="I983" s="8" t="s">
        <v>67</v>
      </c>
      <c r="J983" s="8" t="s">
        <v>39</v>
      </c>
      <c r="K983" s="20">
        <v>3.5</v>
      </c>
      <c r="L983" s="8" t="s">
        <v>26</v>
      </c>
      <c r="M983" s="8" t="s">
        <v>59</v>
      </c>
      <c r="N983" s="8" t="s">
        <v>47</v>
      </c>
      <c r="O983" s="8" t="s">
        <v>26</v>
      </c>
      <c r="P983" s="8" t="s">
        <v>26</v>
      </c>
      <c r="Q983" s="10">
        <v>47</v>
      </c>
      <c r="R983" s="8" t="s">
        <v>27</v>
      </c>
      <c r="S983" s="8" t="s">
        <v>60</v>
      </c>
    </row>
    <row r="984" spans="1:19" x14ac:dyDescent="0.25">
      <c r="A984" s="18">
        <v>983</v>
      </c>
      <c r="B984" s="18">
        <v>35</v>
      </c>
      <c r="C984" s="8" t="s">
        <v>19</v>
      </c>
      <c r="D984" s="8" t="s">
        <v>64</v>
      </c>
      <c r="E984" s="8" t="s">
        <v>65</v>
      </c>
      <c r="F984" s="19">
        <v>62</v>
      </c>
      <c r="G984" s="8" t="s">
        <v>105</v>
      </c>
      <c r="H984" s="8" t="s">
        <v>38</v>
      </c>
      <c r="I984" s="8" t="s">
        <v>108</v>
      </c>
      <c r="J984" s="8" t="s">
        <v>54</v>
      </c>
      <c r="K984" s="20">
        <v>3.2</v>
      </c>
      <c r="L984" s="8" t="s">
        <v>26</v>
      </c>
      <c r="M984" s="8" t="s">
        <v>29</v>
      </c>
      <c r="N984" s="8" t="s">
        <v>55</v>
      </c>
      <c r="O984" s="8" t="s">
        <v>26</v>
      </c>
      <c r="P984" s="8" t="s">
        <v>26</v>
      </c>
      <c r="Q984" s="10">
        <v>37</v>
      </c>
      <c r="R984" s="8" t="s">
        <v>46</v>
      </c>
      <c r="S984" s="8" t="s">
        <v>88</v>
      </c>
    </row>
    <row r="985" spans="1:19" x14ac:dyDescent="0.25">
      <c r="A985" s="18">
        <v>984</v>
      </c>
      <c r="B985" s="18">
        <v>24</v>
      </c>
      <c r="C985" s="8" t="s">
        <v>19</v>
      </c>
      <c r="D985" s="8" t="s">
        <v>124</v>
      </c>
      <c r="E985" s="8" t="s">
        <v>69</v>
      </c>
      <c r="F985" s="19">
        <v>45</v>
      </c>
      <c r="G985" s="8" t="s">
        <v>130</v>
      </c>
      <c r="H985" s="8" t="s">
        <v>23</v>
      </c>
      <c r="I985" s="8" t="s">
        <v>126</v>
      </c>
      <c r="J985" s="8" t="s">
        <v>25</v>
      </c>
      <c r="K985" s="20">
        <v>3.5</v>
      </c>
      <c r="L985" s="8" t="s">
        <v>26</v>
      </c>
      <c r="M985" s="8" t="s">
        <v>27</v>
      </c>
      <c r="N985" s="8" t="s">
        <v>40</v>
      </c>
      <c r="O985" s="8" t="s">
        <v>26</v>
      </c>
      <c r="P985" s="8" t="s">
        <v>26</v>
      </c>
      <c r="Q985" s="10">
        <v>40</v>
      </c>
      <c r="R985" s="8" t="s">
        <v>29</v>
      </c>
      <c r="S985" s="8" t="s">
        <v>77</v>
      </c>
    </row>
    <row r="986" spans="1:19" x14ac:dyDescent="0.25">
      <c r="A986" s="18">
        <v>985</v>
      </c>
      <c r="B986" s="18">
        <v>26</v>
      </c>
      <c r="C986" s="8" t="s">
        <v>19</v>
      </c>
      <c r="D986" s="8" t="s">
        <v>73</v>
      </c>
      <c r="E986" s="8" t="s">
        <v>43</v>
      </c>
      <c r="F986" s="19">
        <v>78</v>
      </c>
      <c r="G986" s="8" t="s">
        <v>140</v>
      </c>
      <c r="H986" s="8" t="s">
        <v>45</v>
      </c>
      <c r="I986" s="8" t="s">
        <v>96</v>
      </c>
      <c r="J986" s="8" t="s">
        <v>54</v>
      </c>
      <c r="K986" s="20">
        <v>3.4</v>
      </c>
      <c r="L986" s="8" t="s">
        <v>26</v>
      </c>
      <c r="M986" s="8" t="s">
        <v>35</v>
      </c>
      <c r="N986" s="8" t="s">
        <v>40</v>
      </c>
      <c r="O986" s="8" t="s">
        <v>26</v>
      </c>
      <c r="P986" s="8" t="s">
        <v>26</v>
      </c>
      <c r="Q986" s="10">
        <v>8</v>
      </c>
      <c r="R986" s="8" t="s">
        <v>27</v>
      </c>
      <c r="S986" s="8" t="s">
        <v>77</v>
      </c>
    </row>
    <row r="987" spans="1:19" x14ac:dyDescent="0.25">
      <c r="A987" s="18">
        <v>986</v>
      </c>
      <c r="B987" s="18">
        <v>32</v>
      </c>
      <c r="C987" s="8" t="s">
        <v>19</v>
      </c>
      <c r="D987" s="8" t="s">
        <v>68</v>
      </c>
      <c r="E987" s="8" t="s">
        <v>69</v>
      </c>
      <c r="F987" s="19">
        <v>80</v>
      </c>
      <c r="G987" s="8" t="s">
        <v>66</v>
      </c>
      <c r="H987" s="8" t="s">
        <v>45</v>
      </c>
      <c r="I987" s="8" t="s">
        <v>24</v>
      </c>
      <c r="J987" s="8" t="s">
        <v>58</v>
      </c>
      <c r="K987" s="20">
        <v>5</v>
      </c>
      <c r="L987" s="8" t="s">
        <v>26</v>
      </c>
      <c r="M987" s="8" t="s">
        <v>27</v>
      </c>
      <c r="N987" s="8" t="s">
        <v>28</v>
      </c>
      <c r="O987" s="8" t="s">
        <v>26</v>
      </c>
      <c r="P987" s="8" t="s">
        <v>26</v>
      </c>
      <c r="Q987" s="10">
        <v>12</v>
      </c>
      <c r="R987" s="8" t="s">
        <v>34</v>
      </c>
      <c r="S987" s="8" t="s">
        <v>50</v>
      </c>
    </row>
    <row r="988" spans="1:19" x14ac:dyDescent="0.25">
      <c r="A988" s="18">
        <v>987</v>
      </c>
      <c r="B988" s="18">
        <v>54</v>
      </c>
      <c r="C988" s="8" t="s">
        <v>19</v>
      </c>
      <c r="D988" s="8" t="s">
        <v>119</v>
      </c>
      <c r="E988" s="8" t="s">
        <v>69</v>
      </c>
      <c r="F988" s="19">
        <v>96</v>
      </c>
      <c r="G988" s="8" t="s">
        <v>139</v>
      </c>
      <c r="H988" s="8" t="s">
        <v>38</v>
      </c>
      <c r="I988" s="8" t="s">
        <v>100</v>
      </c>
      <c r="J988" s="8" t="s">
        <v>39</v>
      </c>
      <c r="K988" s="20">
        <v>4.5</v>
      </c>
      <c r="L988" s="8" t="s">
        <v>26</v>
      </c>
      <c r="M988" s="8" t="s">
        <v>27</v>
      </c>
      <c r="N988" s="8" t="s">
        <v>76</v>
      </c>
      <c r="O988" s="8" t="s">
        <v>26</v>
      </c>
      <c r="P988" s="8" t="s">
        <v>26</v>
      </c>
      <c r="Q988" s="10">
        <v>36</v>
      </c>
      <c r="R988" s="8" t="s">
        <v>34</v>
      </c>
      <c r="S988" s="8" t="s">
        <v>88</v>
      </c>
    </row>
    <row r="989" spans="1:19" x14ac:dyDescent="0.25">
      <c r="A989" s="18">
        <v>988</v>
      </c>
      <c r="B989" s="18">
        <v>62</v>
      </c>
      <c r="C989" s="8" t="s">
        <v>19</v>
      </c>
      <c r="D989" s="8" t="s">
        <v>68</v>
      </c>
      <c r="E989" s="8" t="s">
        <v>69</v>
      </c>
      <c r="F989" s="19">
        <v>47</v>
      </c>
      <c r="G989" s="8" t="s">
        <v>66</v>
      </c>
      <c r="H989" s="8" t="s">
        <v>45</v>
      </c>
      <c r="I989" s="8" t="s">
        <v>63</v>
      </c>
      <c r="J989" s="8" t="s">
        <v>54</v>
      </c>
      <c r="K989" s="20">
        <v>2.8</v>
      </c>
      <c r="L989" s="8" t="s">
        <v>26</v>
      </c>
      <c r="M989" s="8" t="s">
        <v>46</v>
      </c>
      <c r="N989" s="8" t="s">
        <v>28</v>
      </c>
      <c r="O989" s="8" t="s">
        <v>26</v>
      </c>
      <c r="P989" s="8" t="s">
        <v>26</v>
      </c>
      <c r="Q989" s="10">
        <v>48</v>
      </c>
      <c r="R989" s="8" t="s">
        <v>46</v>
      </c>
      <c r="S989" s="8" t="s">
        <v>41</v>
      </c>
    </row>
    <row r="990" spans="1:19" x14ac:dyDescent="0.25">
      <c r="A990" s="18">
        <v>989</v>
      </c>
      <c r="B990" s="18">
        <v>50</v>
      </c>
      <c r="C990" s="8" t="s">
        <v>19</v>
      </c>
      <c r="D990" s="8" t="s">
        <v>95</v>
      </c>
      <c r="E990" s="8" t="s">
        <v>21</v>
      </c>
      <c r="F990" s="19">
        <v>84</v>
      </c>
      <c r="G990" s="8" t="s">
        <v>123</v>
      </c>
      <c r="H990" s="8" t="s">
        <v>45</v>
      </c>
      <c r="I990" s="8" t="s">
        <v>121</v>
      </c>
      <c r="J990" s="8" t="s">
        <v>25</v>
      </c>
      <c r="K990" s="20">
        <v>4.9000000000000004</v>
      </c>
      <c r="L990" s="8" t="s">
        <v>26</v>
      </c>
      <c r="M990" s="8" t="s">
        <v>29</v>
      </c>
      <c r="N990" s="8" t="s">
        <v>72</v>
      </c>
      <c r="O990" s="8" t="s">
        <v>26</v>
      </c>
      <c r="P990" s="8" t="s">
        <v>26</v>
      </c>
      <c r="Q990" s="10">
        <v>47</v>
      </c>
      <c r="R990" s="8" t="s">
        <v>46</v>
      </c>
      <c r="S990" s="8" t="s">
        <v>30</v>
      </c>
    </row>
    <row r="991" spans="1:19" x14ac:dyDescent="0.25">
      <c r="A991" s="18">
        <v>990</v>
      </c>
      <c r="B991" s="18">
        <v>70</v>
      </c>
      <c r="C991" s="8" t="s">
        <v>19</v>
      </c>
      <c r="D991" s="8" t="s">
        <v>73</v>
      </c>
      <c r="E991" s="8" t="s">
        <v>43</v>
      </c>
      <c r="F991" s="19">
        <v>31</v>
      </c>
      <c r="G991" s="8" t="s">
        <v>105</v>
      </c>
      <c r="H991" s="8" t="s">
        <v>45</v>
      </c>
      <c r="I991" s="8" t="s">
        <v>118</v>
      </c>
      <c r="J991" s="8" t="s">
        <v>39</v>
      </c>
      <c r="K991" s="20">
        <v>3.1</v>
      </c>
      <c r="L991" s="8" t="s">
        <v>26</v>
      </c>
      <c r="M991" s="8" t="s">
        <v>34</v>
      </c>
      <c r="N991" s="8" t="s">
        <v>76</v>
      </c>
      <c r="O991" s="8" t="s">
        <v>26</v>
      </c>
      <c r="P991" s="8" t="s">
        <v>26</v>
      </c>
      <c r="Q991" s="10">
        <v>2</v>
      </c>
      <c r="R991" s="8" t="s">
        <v>34</v>
      </c>
      <c r="S991" s="8" t="s">
        <v>88</v>
      </c>
    </row>
    <row r="992" spans="1:19" x14ac:dyDescent="0.25">
      <c r="A992" s="18">
        <v>991</v>
      </c>
      <c r="B992" s="18">
        <v>48</v>
      </c>
      <c r="C992" s="8" t="s">
        <v>19</v>
      </c>
      <c r="D992" s="8" t="s">
        <v>89</v>
      </c>
      <c r="E992" s="8" t="s">
        <v>69</v>
      </c>
      <c r="F992" s="19">
        <v>63</v>
      </c>
      <c r="G992" s="8" t="s">
        <v>149</v>
      </c>
      <c r="H992" s="8" t="s">
        <v>38</v>
      </c>
      <c r="I992" s="8" t="s">
        <v>134</v>
      </c>
      <c r="J992" s="8" t="s">
        <v>39</v>
      </c>
      <c r="K992" s="20">
        <v>4.8</v>
      </c>
      <c r="L992" s="8" t="s">
        <v>26</v>
      </c>
      <c r="M992" s="8" t="s">
        <v>46</v>
      </c>
      <c r="N992" s="8" t="s">
        <v>76</v>
      </c>
      <c r="O992" s="8" t="s">
        <v>26</v>
      </c>
      <c r="P992" s="8" t="s">
        <v>26</v>
      </c>
      <c r="Q992" s="10">
        <v>24</v>
      </c>
      <c r="R992" s="8" t="s">
        <v>35</v>
      </c>
      <c r="S992" s="8" t="s">
        <v>41</v>
      </c>
    </row>
    <row r="993" spans="1:19" x14ac:dyDescent="0.25">
      <c r="A993" s="18">
        <v>992</v>
      </c>
      <c r="B993" s="18">
        <v>20</v>
      </c>
      <c r="C993" s="8" t="s">
        <v>19</v>
      </c>
      <c r="D993" s="8" t="s">
        <v>61</v>
      </c>
      <c r="E993" s="8" t="s">
        <v>21</v>
      </c>
      <c r="F993" s="19">
        <v>97</v>
      </c>
      <c r="G993" s="8" t="s">
        <v>150</v>
      </c>
      <c r="H993" s="8" t="s">
        <v>92</v>
      </c>
      <c r="I993" s="8" t="s">
        <v>53</v>
      </c>
      <c r="J993" s="8" t="s">
        <v>39</v>
      </c>
      <c r="K993" s="20">
        <v>2.7</v>
      </c>
      <c r="L993" s="8" t="s">
        <v>26</v>
      </c>
      <c r="M993" s="8" t="s">
        <v>59</v>
      </c>
      <c r="N993" s="8" t="s">
        <v>55</v>
      </c>
      <c r="O993" s="8" t="s">
        <v>26</v>
      </c>
      <c r="P993" s="8" t="s">
        <v>26</v>
      </c>
      <c r="Q993" s="10">
        <v>40</v>
      </c>
      <c r="R993" s="8" t="s">
        <v>34</v>
      </c>
      <c r="S993" s="8" t="s">
        <v>77</v>
      </c>
    </row>
    <row r="994" spans="1:19" x14ac:dyDescent="0.25">
      <c r="A994" s="18">
        <v>993</v>
      </c>
      <c r="B994" s="18">
        <v>46</v>
      </c>
      <c r="C994" s="8" t="s">
        <v>19</v>
      </c>
      <c r="D994" s="8" t="s">
        <v>102</v>
      </c>
      <c r="E994" s="8" t="s">
        <v>65</v>
      </c>
      <c r="F994" s="19">
        <v>99</v>
      </c>
      <c r="G994" s="8" t="s">
        <v>62</v>
      </c>
      <c r="H994" s="8" t="s">
        <v>45</v>
      </c>
      <c r="I994" s="8" t="s">
        <v>24</v>
      </c>
      <c r="J994" s="8" t="s">
        <v>25</v>
      </c>
      <c r="K994" s="20">
        <v>4.5999999999999996</v>
      </c>
      <c r="L994" s="8" t="s">
        <v>26</v>
      </c>
      <c r="M994" s="8" t="s">
        <v>27</v>
      </c>
      <c r="N994" s="8" t="s">
        <v>28</v>
      </c>
      <c r="O994" s="8" t="s">
        <v>26</v>
      </c>
      <c r="P994" s="8" t="s">
        <v>26</v>
      </c>
      <c r="Q994" s="10">
        <v>50</v>
      </c>
      <c r="R994" s="8" t="s">
        <v>59</v>
      </c>
      <c r="S994" s="8" t="s">
        <v>41</v>
      </c>
    </row>
    <row r="995" spans="1:19" x14ac:dyDescent="0.25">
      <c r="A995" s="18">
        <v>994</v>
      </c>
      <c r="B995" s="18">
        <v>51</v>
      </c>
      <c r="C995" s="8" t="s">
        <v>19</v>
      </c>
      <c r="D995" s="8" t="s">
        <v>42</v>
      </c>
      <c r="E995" s="8" t="s">
        <v>43</v>
      </c>
      <c r="F995" s="19">
        <v>90</v>
      </c>
      <c r="G995" s="8" t="s">
        <v>146</v>
      </c>
      <c r="H995" s="8" t="s">
        <v>45</v>
      </c>
      <c r="I995" s="8" t="s">
        <v>100</v>
      </c>
      <c r="J995" s="8" t="s">
        <v>25</v>
      </c>
      <c r="K995" s="20">
        <v>4.4000000000000004</v>
      </c>
      <c r="L995" s="8" t="s">
        <v>26</v>
      </c>
      <c r="M995" s="8" t="s">
        <v>35</v>
      </c>
      <c r="N995" s="8" t="s">
        <v>76</v>
      </c>
      <c r="O995" s="8" t="s">
        <v>26</v>
      </c>
      <c r="P995" s="8" t="s">
        <v>26</v>
      </c>
      <c r="Q995" s="10">
        <v>25</v>
      </c>
      <c r="R995" s="8" t="s">
        <v>35</v>
      </c>
      <c r="S995" s="8" t="s">
        <v>41</v>
      </c>
    </row>
    <row r="996" spans="1:19" x14ac:dyDescent="0.25">
      <c r="A996" s="18">
        <v>995</v>
      </c>
      <c r="B996" s="18">
        <v>53</v>
      </c>
      <c r="C996" s="8" t="s">
        <v>19</v>
      </c>
      <c r="D996" s="8" t="s">
        <v>73</v>
      </c>
      <c r="E996" s="8" t="s">
        <v>43</v>
      </c>
      <c r="F996" s="19">
        <v>68</v>
      </c>
      <c r="G996" s="8" t="s">
        <v>85</v>
      </c>
      <c r="H996" s="8" t="s">
        <v>23</v>
      </c>
      <c r="I996" s="8" t="s">
        <v>84</v>
      </c>
      <c r="J996" s="8" t="s">
        <v>58</v>
      </c>
      <c r="K996" s="20">
        <v>3.2</v>
      </c>
      <c r="L996" s="8" t="s">
        <v>26</v>
      </c>
      <c r="M996" s="8" t="s">
        <v>46</v>
      </c>
      <c r="N996" s="8" t="s">
        <v>28</v>
      </c>
      <c r="O996" s="8" t="s">
        <v>26</v>
      </c>
      <c r="P996" s="8" t="s">
        <v>26</v>
      </c>
      <c r="Q996" s="10">
        <v>20</v>
      </c>
      <c r="R996" s="8" t="s">
        <v>59</v>
      </c>
      <c r="S996" s="8" t="s">
        <v>88</v>
      </c>
    </row>
    <row r="997" spans="1:19" x14ac:dyDescent="0.25">
      <c r="A997" s="18">
        <v>996</v>
      </c>
      <c r="B997" s="18">
        <v>44</v>
      </c>
      <c r="C997" s="8" t="s">
        <v>19</v>
      </c>
      <c r="D997" s="8" t="s">
        <v>106</v>
      </c>
      <c r="E997" s="8" t="s">
        <v>69</v>
      </c>
      <c r="F997" s="19">
        <v>80</v>
      </c>
      <c r="G997" s="8" t="s">
        <v>135</v>
      </c>
      <c r="H997" s="8" t="s">
        <v>45</v>
      </c>
      <c r="I997" s="8" t="s">
        <v>136</v>
      </c>
      <c r="J997" s="8" t="s">
        <v>39</v>
      </c>
      <c r="K997" s="20">
        <v>3</v>
      </c>
      <c r="L997" s="8" t="s">
        <v>26</v>
      </c>
      <c r="M997" s="8" t="s">
        <v>29</v>
      </c>
      <c r="N997" s="8" t="s">
        <v>72</v>
      </c>
      <c r="O997" s="8" t="s">
        <v>26</v>
      </c>
      <c r="P997" s="8" t="s">
        <v>26</v>
      </c>
      <c r="Q997" s="10">
        <v>10</v>
      </c>
      <c r="R997" s="8" t="s">
        <v>29</v>
      </c>
      <c r="S997" s="8" t="s">
        <v>41</v>
      </c>
    </row>
    <row r="998" spans="1:19" x14ac:dyDescent="0.25">
      <c r="A998" s="18">
        <v>997</v>
      </c>
      <c r="B998" s="18">
        <v>29</v>
      </c>
      <c r="C998" s="8" t="s">
        <v>19</v>
      </c>
      <c r="D998" s="8" t="s">
        <v>42</v>
      </c>
      <c r="E998" s="8" t="s">
        <v>43</v>
      </c>
      <c r="F998" s="19">
        <v>91</v>
      </c>
      <c r="G998" s="8" t="s">
        <v>80</v>
      </c>
      <c r="H998" s="8" t="s">
        <v>23</v>
      </c>
      <c r="I998" s="8" t="s">
        <v>33</v>
      </c>
      <c r="J998" s="8" t="s">
        <v>54</v>
      </c>
      <c r="K998" s="20">
        <v>4.9000000000000004</v>
      </c>
      <c r="L998" s="8" t="s">
        <v>26</v>
      </c>
      <c r="M998" s="8" t="s">
        <v>34</v>
      </c>
      <c r="N998" s="8" t="s">
        <v>55</v>
      </c>
      <c r="O998" s="8" t="s">
        <v>26</v>
      </c>
      <c r="P998" s="8" t="s">
        <v>26</v>
      </c>
      <c r="Q998" s="10">
        <v>32</v>
      </c>
      <c r="R998" s="8" t="s">
        <v>34</v>
      </c>
      <c r="S998" s="8" t="s">
        <v>60</v>
      </c>
    </row>
    <row r="999" spans="1:19" x14ac:dyDescent="0.25">
      <c r="A999" s="18">
        <v>998</v>
      </c>
      <c r="B999" s="18">
        <v>64</v>
      </c>
      <c r="C999" s="8" t="s">
        <v>19</v>
      </c>
      <c r="D999" s="8" t="s">
        <v>95</v>
      </c>
      <c r="E999" s="8" t="s">
        <v>21</v>
      </c>
      <c r="F999" s="19">
        <v>30</v>
      </c>
      <c r="G999" s="8" t="s">
        <v>22</v>
      </c>
      <c r="H999" s="8" t="s">
        <v>45</v>
      </c>
      <c r="I999" s="8" t="s">
        <v>109</v>
      </c>
      <c r="J999" s="8" t="s">
        <v>39</v>
      </c>
      <c r="K999" s="20">
        <v>3.6</v>
      </c>
      <c r="L999" s="8" t="s">
        <v>26</v>
      </c>
      <c r="M999" s="8" t="s">
        <v>59</v>
      </c>
      <c r="N999" s="8" t="s">
        <v>28</v>
      </c>
      <c r="O999" s="8" t="s">
        <v>26</v>
      </c>
      <c r="P999" s="8" t="s">
        <v>26</v>
      </c>
      <c r="Q999" s="10">
        <v>31</v>
      </c>
      <c r="R999" s="8" t="s">
        <v>35</v>
      </c>
      <c r="S999" s="8" t="s">
        <v>30</v>
      </c>
    </row>
    <row r="1000" spans="1:19" x14ac:dyDescent="0.25">
      <c r="A1000" s="18">
        <v>999</v>
      </c>
      <c r="B1000" s="18">
        <v>51</v>
      </c>
      <c r="C1000" s="8" t="s">
        <v>19</v>
      </c>
      <c r="D1000" s="8" t="s">
        <v>73</v>
      </c>
      <c r="E1000" s="8" t="s">
        <v>43</v>
      </c>
      <c r="F1000" s="19">
        <v>90</v>
      </c>
      <c r="G1000" s="8" t="s">
        <v>139</v>
      </c>
      <c r="H1000" s="8" t="s">
        <v>45</v>
      </c>
      <c r="I1000" s="8" t="s">
        <v>53</v>
      </c>
      <c r="J1000" s="8" t="s">
        <v>39</v>
      </c>
      <c r="K1000" s="20">
        <v>3.8</v>
      </c>
      <c r="L1000" s="8" t="s">
        <v>26</v>
      </c>
      <c r="M1000" s="8" t="s">
        <v>29</v>
      </c>
      <c r="N1000" s="8" t="s">
        <v>47</v>
      </c>
      <c r="O1000" s="8" t="s">
        <v>26</v>
      </c>
      <c r="P1000" s="8" t="s">
        <v>26</v>
      </c>
      <c r="Q1000" s="10">
        <v>48</v>
      </c>
      <c r="R1000" s="8" t="s">
        <v>34</v>
      </c>
      <c r="S1000" s="8" t="s">
        <v>77</v>
      </c>
    </row>
    <row r="1001" spans="1:19" x14ac:dyDescent="0.25">
      <c r="A1001" s="18">
        <v>1000</v>
      </c>
      <c r="B1001" s="18">
        <v>50</v>
      </c>
      <c r="C1001" s="8" t="s">
        <v>19</v>
      </c>
      <c r="D1001" s="8" t="s">
        <v>125</v>
      </c>
      <c r="E1001" s="8" t="s">
        <v>21</v>
      </c>
      <c r="F1001" s="19">
        <v>28</v>
      </c>
      <c r="G1001" s="8" t="s">
        <v>130</v>
      </c>
      <c r="H1001" s="8" t="s">
        <v>23</v>
      </c>
      <c r="I1001" s="8" t="s">
        <v>110</v>
      </c>
      <c r="J1001" s="8" t="s">
        <v>39</v>
      </c>
      <c r="K1001" s="20">
        <v>2.9</v>
      </c>
      <c r="L1001" s="8" t="s">
        <v>26</v>
      </c>
      <c r="M1001" s="8" t="s">
        <v>29</v>
      </c>
      <c r="N1001" s="8" t="s">
        <v>55</v>
      </c>
      <c r="O1001" s="8" t="s">
        <v>26</v>
      </c>
      <c r="P1001" s="8" t="s">
        <v>26</v>
      </c>
      <c r="Q1001" s="10">
        <v>23</v>
      </c>
      <c r="R1001" s="8" t="s">
        <v>59</v>
      </c>
      <c r="S1001" s="8" t="s">
        <v>88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C34E7-0898-434C-BA25-7067326B1B12}">
  <dimension ref="A1:S1001"/>
  <sheetViews>
    <sheetView workbookViewId="0">
      <selection activeCell="F12" sqref="F12"/>
    </sheetView>
  </sheetViews>
  <sheetFormatPr defaultRowHeight="15" outlineLevelCol="1" x14ac:dyDescent="0.25"/>
  <cols>
    <col min="1" max="1" width="14.7109375" bestFit="1" customWidth="1"/>
    <col min="2" max="2" width="6.7109375" bestFit="1" customWidth="1"/>
    <col min="3" max="3" width="10" bestFit="1" customWidth="1"/>
    <col min="4" max="4" width="17.7109375" bestFit="1" customWidth="1"/>
    <col min="5" max="5" width="11.28515625" customWidth="1" outlineLevel="1"/>
    <col min="6" max="6" width="24.5703125" style="6" bestFit="1" customWidth="1"/>
    <col min="7" max="7" width="15.28515625" bestFit="1" customWidth="1"/>
    <col min="8" max="8" width="6.85546875" bestFit="1" customWidth="1"/>
    <col min="9" max="9" width="9.85546875" bestFit="1" customWidth="1"/>
    <col min="10" max="10" width="9.5703125" bestFit="1" customWidth="1"/>
    <col min="11" max="11" width="16.5703125" style="5" bestFit="1" customWidth="1"/>
    <col min="12" max="12" width="21" bestFit="1" customWidth="1"/>
    <col min="13" max="13" width="19.5703125" bestFit="1" customWidth="1"/>
    <col min="14" max="14" width="16.42578125" bestFit="1" customWidth="1"/>
    <col min="15" max="15" width="19.140625" bestFit="1" customWidth="1"/>
    <col min="16" max="16" width="20.5703125" bestFit="1" customWidth="1"/>
    <col min="17" max="17" width="21.140625" bestFit="1" customWidth="1"/>
    <col min="18" max="18" width="29.42578125" bestFit="1" customWidth="1"/>
    <col min="19" max="19" width="25.7109375" bestFit="1" customWidth="1"/>
  </cols>
  <sheetData>
    <row r="1" spans="1:19" x14ac:dyDescent="0.25">
      <c r="A1" t="s">
        <v>0</v>
      </c>
      <c r="B1" t="s">
        <v>1</v>
      </c>
      <c r="C1" t="s">
        <v>2</v>
      </c>
      <c r="D1" t="s">
        <v>3</v>
      </c>
      <c r="E1" t="s">
        <v>4</v>
      </c>
      <c r="F1" s="6" t="s">
        <v>5</v>
      </c>
      <c r="G1" t="s">
        <v>6</v>
      </c>
      <c r="H1" t="s">
        <v>7</v>
      </c>
      <c r="I1" t="s">
        <v>8</v>
      </c>
      <c r="J1" t="s">
        <v>9</v>
      </c>
      <c r="K1" s="5" t="s">
        <v>10</v>
      </c>
      <c r="L1" t="s">
        <v>11</v>
      </c>
      <c r="M1" t="s">
        <v>12</v>
      </c>
      <c r="N1" t="s">
        <v>13</v>
      </c>
      <c r="O1" t="s">
        <v>14</v>
      </c>
      <c r="P1" t="s">
        <v>15</v>
      </c>
      <c r="Q1" t="s">
        <v>16</v>
      </c>
      <c r="R1" t="s">
        <v>17</v>
      </c>
      <c r="S1" t="s">
        <v>18</v>
      </c>
    </row>
    <row r="2" spans="1:19" x14ac:dyDescent="0.25">
      <c r="A2" s="10">
        <v>1</v>
      </c>
      <c r="B2" s="10">
        <v>55</v>
      </c>
      <c r="C2" s="8" t="s">
        <v>19</v>
      </c>
      <c r="D2" s="8" t="s">
        <v>20</v>
      </c>
      <c r="E2" s="8" t="s">
        <v>21</v>
      </c>
      <c r="F2" s="7">
        <v>53</v>
      </c>
      <c r="G2" s="8" t="s">
        <v>22</v>
      </c>
      <c r="H2" s="8" t="s">
        <v>23</v>
      </c>
      <c r="I2" s="8" t="s">
        <v>24</v>
      </c>
      <c r="J2" s="8" t="s">
        <v>25</v>
      </c>
      <c r="K2" s="20">
        <v>3.1</v>
      </c>
      <c r="L2" s="8" t="s">
        <v>26</v>
      </c>
      <c r="M2" s="8" t="s">
        <v>27</v>
      </c>
      <c r="N2" s="8" t="s">
        <v>28</v>
      </c>
      <c r="O2" s="8" t="s">
        <v>26</v>
      </c>
      <c r="P2" s="8" t="s">
        <v>26</v>
      </c>
      <c r="Q2" s="10">
        <v>14</v>
      </c>
      <c r="R2" s="8" t="s">
        <v>29</v>
      </c>
      <c r="S2" s="8" t="s">
        <v>30</v>
      </c>
    </row>
    <row r="3" spans="1:19" x14ac:dyDescent="0.25">
      <c r="A3" s="10">
        <v>2</v>
      </c>
      <c r="B3" s="10">
        <v>19</v>
      </c>
      <c r="C3" s="8" t="s">
        <v>19</v>
      </c>
      <c r="D3" s="8" t="s">
        <v>31</v>
      </c>
      <c r="E3" s="8" t="s">
        <v>21</v>
      </c>
      <c r="F3" s="7">
        <v>64</v>
      </c>
      <c r="G3" s="8" t="s">
        <v>32</v>
      </c>
      <c r="H3" s="8" t="s">
        <v>23</v>
      </c>
      <c r="I3" s="8" t="s">
        <v>33</v>
      </c>
      <c r="J3" s="8" t="s">
        <v>25</v>
      </c>
      <c r="K3" s="20">
        <v>3.1</v>
      </c>
      <c r="L3" s="8" t="s">
        <v>26</v>
      </c>
      <c r="M3" s="8" t="s">
        <v>34</v>
      </c>
      <c r="N3" s="8" t="s">
        <v>28</v>
      </c>
      <c r="O3" s="8" t="s">
        <v>26</v>
      </c>
      <c r="P3" s="8" t="s">
        <v>26</v>
      </c>
      <c r="Q3" s="10">
        <v>2</v>
      </c>
      <c r="R3" s="8" t="s">
        <v>35</v>
      </c>
      <c r="S3" s="8" t="s">
        <v>30</v>
      </c>
    </row>
    <row r="4" spans="1:19" x14ac:dyDescent="0.25">
      <c r="A4" s="10">
        <v>3</v>
      </c>
      <c r="B4" s="10">
        <v>50</v>
      </c>
      <c r="C4" s="8" t="s">
        <v>19</v>
      </c>
      <c r="D4" s="8" t="s">
        <v>36</v>
      </c>
      <c r="E4" s="8" t="s">
        <v>21</v>
      </c>
      <c r="F4" s="7">
        <v>73</v>
      </c>
      <c r="G4" s="8" t="s">
        <v>37</v>
      </c>
      <c r="H4" s="8" t="s">
        <v>38</v>
      </c>
      <c r="I4" s="8" t="s">
        <v>33</v>
      </c>
      <c r="J4" s="8" t="s">
        <v>39</v>
      </c>
      <c r="K4" s="20">
        <v>3.1</v>
      </c>
      <c r="L4" s="8" t="s">
        <v>26</v>
      </c>
      <c r="M4" s="8" t="s">
        <v>35</v>
      </c>
      <c r="N4" s="8" t="s">
        <v>40</v>
      </c>
      <c r="O4" s="8" t="s">
        <v>26</v>
      </c>
      <c r="P4" s="8" t="s">
        <v>26</v>
      </c>
      <c r="Q4" s="10">
        <v>23</v>
      </c>
      <c r="R4" s="8" t="s">
        <v>27</v>
      </c>
      <c r="S4" s="8" t="s">
        <v>41</v>
      </c>
    </row>
    <row r="5" spans="1:19" x14ac:dyDescent="0.25">
      <c r="A5" s="10">
        <v>4</v>
      </c>
      <c r="B5" s="10">
        <v>21</v>
      </c>
      <c r="C5" s="8" t="s">
        <v>19</v>
      </c>
      <c r="D5" s="8" t="s">
        <v>42</v>
      </c>
      <c r="E5" s="8" t="s">
        <v>43</v>
      </c>
      <c r="F5" s="7">
        <v>90</v>
      </c>
      <c r="G5" s="8" t="s">
        <v>44</v>
      </c>
      <c r="H5" s="8" t="s">
        <v>45</v>
      </c>
      <c r="I5" s="8" t="s">
        <v>33</v>
      </c>
      <c r="J5" s="8" t="s">
        <v>39</v>
      </c>
      <c r="K5" s="20">
        <v>3.5</v>
      </c>
      <c r="L5" s="8" t="s">
        <v>26</v>
      </c>
      <c r="M5" s="8" t="s">
        <v>46</v>
      </c>
      <c r="N5" s="8" t="s">
        <v>47</v>
      </c>
      <c r="O5" s="8" t="s">
        <v>26</v>
      </c>
      <c r="P5" s="8" t="s">
        <v>26</v>
      </c>
      <c r="Q5" s="10">
        <v>49</v>
      </c>
      <c r="R5" s="8" t="s">
        <v>46</v>
      </c>
      <c r="S5" s="8" t="s">
        <v>41</v>
      </c>
    </row>
    <row r="6" spans="1:19" x14ac:dyDescent="0.25">
      <c r="A6" s="10">
        <v>5</v>
      </c>
      <c r="B6" s="10">
        <v>45</v>
      </c>
      <c r="C6" s="8" t="s">
        <v>19</v>
      </c>
      <c r="D6" s="8" t="s">
        <v>20</v>
      </c>
      <c r="E6" s="8" t="s">
        <v>21</v>
      </c>
      <c r="F6" s="7">
        <v>49</v>
      </c>
      <c r="G6" s="8" t="s">
        <v>48</v>
      </c>
      <c r="H6" s="8" t="s">
        <v>45</v>
      </c>
      <c r="I6" s="8" t="s">
        <v>49</v>
      </c>
      <c r="J6" s="8" t="s">
        <v>39</v>
      </c>
      <c r="K6" s="20">
        <v>2.7</v>
      </c>
      <c r="L6" s="8" t="s">
        <v>26</v>
      </c>
      <c r="M6" s="8" t="s">
        <v>35</v>
      </c>
      <c r="N6" s="8" t="s">
        <v>40</v>
      </c>
      <c r="O6" s="8" t="s">
        <v>26</v>
      </c>
      <c r="P6" s="8" t="s">
        <v>26</v>
      </c>
      <c r="Q6" s="10">
        <v>31</v>
      </c>
      <c r="R6" s="8" t="s">
        <v>46</v>
      </c>
      <c r="S6" s="8" t="s">
        <v>50</v>
      </c>
    </row>
    <row r="7" spans="1:19" x14ac:dyDescent="0.25">
      <c r="A7" s="10">
        <v>6</v>
      </c>
      <c r="B7" s="10">
        <v>46</v>
      </c>
      <c r="C7" s="8" t="s">
        <v>19</v>
      </c>
      <c r="D7" s="8" t="s">
        <v>51</v>
      </c>
      <c r="E7" s="8" t="s">
        <v>43</v>
      </c>
      <c r="F7" s="7">
        <v>20</v>
      </c>
      <c r="G7" s="8" t="s">
        <v>52</v>
      </c>
      <c r="H7" s="8" t="s">
        <v>45</v>
      </c>
      <c r="I7" s="8" t="s">
        <v>53</v>
      </c>
      <c r="J7" s="8" t="s">
        <v>54</v>
      </c>
      <c r="K7" s="20">
        <v>2.9</v>
      </c>
      <c r="L7" s="8" t="s">
        <v>26</v>
      </c>
      <c r="M7" s="8" t="s">
        <v>29</v>
      </c>
      <c r="N7" s="8" t="s">
        <v>55</v>
      </c>
      <c r="O7" s="8" t="s">
        <v>26</v>
      </c>
      <c r="P7" s="8" t="s">
        <v>26</v>
      </c>
      <c r="Q7" s="10">
        <v>14</v>
      </c>
      <c r="R7" s="8" t="s">
        <v>29</v>
      </c>
      <c r="S7" s="8" t="s">
        <v>41</v>
      </c>
    </row>
    <row r="8" spans="1:19" x14ac:dyDescent="0.25">
      <c r="A8" s="10">
        <v>7</v>
      </c>
      <c r="B8" s="10">
        <v>63</v>
      </c>
      <c r="C8" s="8" t="s">
        <v>19</v>
      </c>
      <c r="D8" s="8" t="s">
        <v>56</v>
      </c>
      <c r="E8" s="8" t="s">
        <v>21</v>
      </c>
      <c r="F8" s="7">
        <v>85</v>
      </c>
      <c r="G8" s="8" t="s">
        <v>57</v>
      </c>
      <c r="H8" s="8" t="s">
        <v>45</v>
      </c>
      <c r="I8" s="8" t="s">
        <v>24</v>
      </c>
      <c r="J8" s="8" t="s">
        <v>58</v>
      </c>
      <c r="K8" s="20">
        <v>3.2</v>
      </c>
      <c r="L8" s="8" t="s">
        <v>26</v>
      </c>
      <c r="M8" s="8" t="s">
        <v>59</v>
      </c>
      <c r="N8" s="8" t="s">
        <v>40</v>
      </c>
      <c r="O8" s="8" t="s">
        <v>26</v>
      </c>
      <c r="P8" s="8" t="s">
        <v>26</v>
      </c>
      <c r="Q8" s="10">
        <v>49</v>
      </c>
      <c r="R8" s="8" t="s">
        <v>35</v>
      </c>
      <c r="S8" s="8" t="s">
        <v>60</v>
      </c>
    </row>
    <row r="9" spans="1:19" x14ac:dyDescent="0.25">
      <c r="A9" s="10">
        <v>8</v>
      </c>
      <c r="B9" s="10">
        <v>27</v>
      </c>
      <c r="C9" s="8" t="s">
        <v>19</v>
      </c>
      <c r="D9" s="8" t="s">
        <v>61</v>
      </c>
      <c r="E9" s="8" t="s">
        <v>21</v>
      </c>
      <c r="F9" s="7">
        <v>34</v>
      </c>
      <c r="G9" s="8" t="s">
        <v>62</v>
      </c>
      <c r="H9" s="8" t="s">
        <v>23</v>
      </c>
      <c r="I9" s="8" t="s">
        <v>63</v>
      </c>
      <c r="J9" s="8" t="s">
        <v>25</v>
      </c>
      <c r="K9" s="20">
        <v>3.2</v>
      </c>
      <c r="L9" s="8" t="s">
        <v>26</v>
      </c>
      <c r="M9" s="8" t="s">
        <v>59</v>
      </c>
      <c r="N9" s="8" t="s">
        <v>40</v>
      </c>
      <c r="O9" s="8" t="s">
        <v>26</v>
      </c>
      <c r="P9" s="8" t="s">
        <v>26</v>
      </c>
      <c r="Q9" s="10">
        <v>19</v>
      </c>
      <c r="R9" s="8" t="s">
        <v>27</v>
      </c>
      <c r="S9" s="8" t="s">
        <v>41</v>
      </c>
    </row>
    <row r="10" spans="1:19" x14ac:dyDescent="0.25">
      <c r="A10" s="10">
        <v>9</v>
      </c>
      <c r="B10" s="10">
        <v>26</v>
      </c>
      <c r="C10" s="8" t="s">
        <v>19</v>
      </c>
      <c r="D10" s="8" t="s">
        <v>64</v>
      </c>
      <c r="E10" s="8" t="s">
        <v>65</v>
      </c>
      <c r="F10" s="7">
        <v>97</v>
      </c>
      <c r="G10" s="8" t="s">
        <v>66</v>
      </c>
      <c r="H10" s="8" t="s">
        <v>23</v>
      </c>
      <c r="I10" s="8" t="s">
        <v>67</v>
      </c>
      <c r="J10" s="8" t="s">
        <v>54</v>
      </c>
      <c r="K10" s="20">
        <v>2.6</v>
      </c>
      <c r="L10" s="8" t="s">
        <v>26</v>
      </c>
      <c r="M10" s="8" t="s">
        <v>29</v>
      </c>
      <c r="N10" s="8" t="s">
        <v>28</v>
      </c>
      <c r="O10" s="8" t="s">
        <v>26</v>
      </c>
      <c r="P10" s="8" t="s">
        <v>26</v>
      </c>
      <c r="Q10" s="10">
        <v>8</v>
      </c>
      <c r="R10" s="8" t="s">
        <v>29</v>
      </c>
      <c r="S10" s="8" t="s">
        <v>50</v>
      </c>
    </row>
    <row r="11" spans="1:19" x14ac:dyDescent="0.25">
      <c r="A11" s="10">
        <v>10</v>
      </c>
      <c r="B11" s="10">
        <v>57</v>
      </c>
      <c r="C11" s="8" t="s">
        <v>19</v>
      </c>
      <c r="D11" s="8" t="s">
        <v>68</v>
      </c>
      <c r="E11" s="8" t="s">
        <v>69</v>
      </c>
      <c r="F11" s="7">
        <v>31</v>
      </c>
      <c r="G11" s="8" t="s">
        <v>70</v>
      </c>
      <c r="H11" s="8" t="s">
        <v>45</v>
      </c>
      <c r="I11" s="8" t="s">
        <v>71</v>
      </c>
      <c r="J11" s="8" t="s">
        <v>39</v>
      </c>
      <c r="K11" s="20">
        <v>4.8</v>
      </c>
      <c r="L11" s="8" t="s">
        <v>26</v>
      </c>
      <c r="M11" s="8" t="s">
        <v>46</v>
      </c>
      <c r="N11" s="8" t="s">
        <v>72</v>
      </c>
      <c r="O11" s="8" t="s">
        <v>26</v>
      </c>
      <c r="P11" s="8" t="s">
        <v>26</v>
      </c>
      <c r="Q11" s="10">
        <v>4</v>
      </c>
      <c r="R11" s="8" t="s">
        <v>35</v>
      </c>
      <c r="S11" s="8" t="s">
        <v>60</v>
      </c>
    </row>
    <row r="12" spans="1:19" x14ac:dyDescent="0.25">
      <c r="A12" s="10">
        <v>11</v>
      </c>
      <c r="B12" s="10">
        <v>53</v>
      </c>
      <c r="C12" s="8" t="s">
        <v>19</v>
      </c>
      <c r="D12" s="8" t="s">
        <v>73</v>
      </c>
      <c r="E12" s="8" t="s">
        <v>43</v>
      </c>
      <c r="F12" s="7">
        <v>34</v>
      </c>
      <c r="G12" s="8" t="s">
        <v>74</v>
      </c>
      <c r="H12" s="8" t="s">
        <v>23</v>
      </c>
      <c r="I12" s="8" t="s">
        <v>75</v>
      </c>
      <c r="J12" s="8" t="s">
        <v>58</v>
      </c>
      <c r="K12" s="20">
        <v>4.0999999999999996</v>
      </c>
      <c r="L12" s="8" t="s">
        <v>26</v>
      </c>
      <c r="M12" s="8" t="s">
        <v>27</v>
      </c>
      <c r="N12" s="8" t="s">
        <v>76</v>
      </c>
      <c r="O12" s="8" t="s">
        <v>26</v>
      </c>
      <c r="P12" s="8" t="s">
        <v>26</v>
      </c>
      <c r="Q12" s="10">
        <v>26</v>
      </c>
      <c r="R12" s="8" t="s">
        <v>34</v>
      </c>
      <c r="S12" s="8" t="s">
        <v>77</v>
      </c>
    </row>
    <row r="13" spans="1:19" x14ac:dyDescent="0.25">
      <c r="A13" s="10">
        <v>12</v>
      </c>
      <c r="B13" s="10">
        <v>30</v>
      </c>
      <c r="C13" s="8" t="s">
        <v>19</v>
      </c>
      <c r="D13" s="8" t="s">
        <v>61</v>
      </c>
      <c r="E13" s="8" t="s">
        <v>21</v>
      </c>
      <c r="F13" s="7">
        <v>68</v>
      </c>
      <c r="G13" s="8" t="s">
        <v>78</v>
      </c>
      <c r="H13" s="8" t="s">
        <v>38</v>
      </c>
      <c r="I13" s="8" t="s">
        <v>79</v>
      </c>
      <c r="J13" s="8" t="s">
        <v>25</v>
      </c>
      <c r="K13" s="20">
        <v>4.9000000000000004</v>
      </c>
      <c r="L13" s="8" t="s">
        <v>26</v>
      </c>
      <c r="M13" s="8" t="s">
        <v>46</v>
      </c>
      <c r="N13" s="8" t="s">
        <v>76</v>
      </c>
      <c r="O13" s="8" t="s">
        <v>26</v>
      </c>
      <c r="P13" s="8" t="s">
        <v>26</v>
      </c>
      <c r="Q13" s="10">
        <v>10</v>
      </c>
      <c r="R13" s="8" t="s">
        <v>34</v>
      </c>
      <c r="S13" s="8" t="s">
        <v>30</v>
      </c>
    </row>
    <row r="14" spans="1:19" x14ac:dyDescent="0.25">
      <c r="A14" s="10">
        <v>13</v>
      </c>
      <c r="B14" s="10">
        <v>61</v>
      </c>
      <c r="C14" s="8" t="s">
        <v>19</v>
      </c>
      <c r="D14" s="8" t="s">
        <v>64</v>
      </c>
      <c r="E14" s="8" t="s">
        <v>65</v>
      </c>
      <c r="F14" s="7">
        <v>72</v>
      </c>
      <c r="G14" s="8" t="s">
        <v>80</v>
      </c>
      <c r="H14" s="8" t="s">
        <v>45</v>
      </c>
      <c r="I14" s="8" t="s">
        <v>81</v>
      </c>
      <c r="J14" s="8" t="s">
        <v>25</v>
      </c>
      <c r="K14" s="20">
        <v>4.5</v>
      </c>
      <c r="L14" s="8" t="s">
        <v>26</v>
      </c>
      <c r="M14" s="8" t="s">
        <v>46</v>
      </c>
      <c r="N14" s="8" t="s">
        <v>28</v>
      </c>
      <c r="O14" s="8" t="s">
        <v>26</v>
      </c>
      <c r="P14" s="8" t="s">
        <v>26</v>
      </c>
      <c r="Q14" s="10">
        <v>37</v>
      </c>
      <c r="R14" s="8" t="s">
        <v>29</v>
      </c>
      <c r="S14" s="8" t="s">
        <v>30</v>
      </c>
    </row>
    <row r="15" spans="1:19" x14ac:dyDescent="0.25">
      <c r="A15" s="10">
        <v>14</v>
      </c>
      <c r="B15" s="10">
        <v>65</v>
      </c>
      <c r="C15" s="8" t="s">
        <v>19</v>
      </c>
      <c r="D15" s="8" t="s">
        <v>82</v>
      </c>
      <c r="E15" s="8" t="s">
        <v>21</v>
      </c>
      <c r="F15" s="7">
        <v>51</v>
      </c>
      <c r="G15" s="8" t="s">
        <v>83</v>
      </c>
      <c r="H15" s="8" t="s">
        <v>45</v>
      </c>
      <c r="I15" s="8" t="s">
        <v>84</v>
      </c>
      <c r="J15" s="8" t="s">
        <v>39</v>
      </c>
      <c r="K15" s="20">
        <v>4.7</v>
      </c>
      <c r="L15" s="8" t="s">
        <v>26</v>
      </c>
      <c r="M15" s="8" t="s">
        <v>59</v>
      </c>
      <c r="N15" s="8" t="s">
        <v>28</v>
      </c>
      <c r="O15" s="8" t="s">
        <v>26</v>
      </c>
      <c r="P15" s="8" t="s">
        <v>26</v>
      </c>
      <c r="Q15" s="10">
        <v>31</v>
      </c>
      <c r="R15" s="8" t="s">
        <v>46</v>
      </c>
      <c r="S15" s="8" t="s">
        <v>41</v>
      </c>
    </row>
    <row r="16" spans="1:19" x14ac:dyDescent="0.25">
      <c r="A16" s="10">
        <v>15</v>
      </c>
      <c r="B16" s="10">
        <v>64</v>
      </c>
      <c r="C16" s="8" t="s">
        <v>19</v>
      </c>
      <c r="D16" s="8" t="s">
        <v>64</v>
      </c>
      <c r="E16" s="8" t="s">
        <v>65</v>
      </c>
      <c r="F16" s="7">
        <v>53</v>
      </c>
      <c r="G16" s="8" t="s">
        <v>85</v>
      </c>
      <c r="H16" s="8" t="s">
        <v>23</v>
      </c>
      <c r="I16" s="8" t="s">
        <v>86</v>
      </c>
      <c r="J16" s="8" t="s">
        <v>25</v>
      </c>
      <c r="K16" s="20">
        <v>4.7</v>
      </c>
      <c r="L16" s="8" t="s">
        <v>26</v>
      </c>
      <c r="M16" s="8" t="s">
        <v>46</v>
      </c>
      <c r="N16" s="8" t="s">
        <v>40</v>
      </c>
      <c r="O16" s="8" t="s">
        <v>26</v>
      </c>
      <c r="P16" s="8" t="s">
        <v>26</v>
      </c>
      <c r="Q16" s="10">
        <v>34</v>
      </c>
      <c r="R16" s="8" t="s">
        <v>59</v>
      </c>
      <c r="S16" s="8" t="s">
        <v>41</v>
      </c>
    </row>
    <row r="17" spans="1:19" x14ac:dyDescent="0.25">
      <c r="A17" s="10">
        <v>16</v>
      </c>
      <c r="B17" s="10">
        <v>64</v>
      </c>
      <c r="C17" s="8" t="s">
        <v>19</v>
      </c>
      <c r="D17" s="8" t="s">
        <v>87</v>
      </c>
      <c r="E17" s="8" t="s">
        <v>21</v>
      </c>
      <c r="F17" s="7">
        <v>81</v>
      </c>
      <c r="G17" s="8" t="s">
        <v>44</v>
      </c>
      <c r="H17" s="8" t="s">
        <v>45</v>
      </c>
      <c r="I17" s="8" t="s">
        <v>86</v>
      </c>
      <c r="J17" s="8" t="s">
        <v>25</v>
      </c>
      <c r="K17" s="20">
        <v>2.8</v>
      </c>
      <c r="L17" s="8" t="s">
        <v>26</v>
      </c>
      <c r="M17" s="8" t="s">
        <v>27</v>
      </c>
      <c r="N17" s="8" t="s">
        <v>76</v>
      </c>
      <c r="O17" s="8" t="s">
        <v>26</v>
      </c>
      <c r="P17" s="8" t="s">
        <v>26</v>
      </c>
      <c r="Q17" s="10">
        <v>8</v>
      </c>
      <c r="R17" s="8" t="s">
        <v>46</v>
      </c>
      <c r="S17" s="8" t="s">
        <v>88</v>
      </c>
    </row>
    <row r="18" spans="1:19" x14ac:dyDescent="0.25">
      <c r="A18" s="10">
        <v>17</v>
      </c>
      <c r="B18" s="10">
        <v>25</v>
      </c>
      <c r="C18" s="8" t="s">
        <v>19</v>
      </c>
      <c r="D18" s="8" t="s">
        <v>89</v>
      </c>
      <c r="E18" s="8" t="s">
        <v>69</v>
      </c>
      <c r="F18" s="7">
        <v>36</v>
      </c>
      <c r="G18" s="8" t="s">
        <v>90</v>
      </c>
      <c r="H18" s="8" t="s">
        <v>38</v>
      </c>
      <c r="I18" s="8" t="s">
        <v>24</v>
      </c>
      <c r="J18" s="8" t="s">
        <v>39</v>
      </c>
      <c r="K18" s="20">
        <v>4.0999999999999996</v>
      </c>
      <c r="L18" s="8" t="s">
        <v>26</v>
      </c>
      <c r="M18" s="8" t="s">
        <v>29</v>
      </c>
      <c r="N18" s="8" t="s">
        <v>47</v>
      </c>
      <c r="O18" s="8" t="s">
        <v>26</v>
      </c>
      <c r="P18" s="8" t="s">
        <v>26</v>
      </c>
      <c r="Q18" s="10">
        <v>44</v>
      </c>
      <c r="R18" s="8" t="s">
        <v>59</v>
      </c>
      <c r="S18" s="8" t="s">
        <v>77</v>
      </c>
    </row>
    <row r="19" spans="1:19" x14ac:dyDescent="0.25">
      <c r="A19" s="10">
        <v>18</v>
      </c>
      <c r="B19" s="10">
        <v>53</v>
      </c>
      <c r="C19" s="8" t="s">
        <v>19</v>
      </c>
      <c r="D19" s="8" t="s">
        <v>82</v>
      </c>
      <c r="E19" s="8" t="s">
        <v>21</v>
      </c>
      <c r="F19" s="7">
        <v>38</v>
      </c>
      <c r="G19" s="8" t="s">
        <v>91</v>
      </c>
      <c r="H19" s="8" t="s">
        <v>92</v>
      </c>
      <c r="I19" s="8" t="s">
        <v>93</v>
      </c>
      <c r="J19" s="8" t="s">
        <v>25</v>
      </c>
      <c r="K19" s="20">
        <v>4.7</v>
      </c>
      <c r="L19" s="8" t="s">
        <v>26</v>
      </c>
      <c r="M19" s="8" t="s">
        <v>59</v>
      </c>
      <c r="N19" s="8" t="s">
        <v>72</v>
      </c>
      <c r="O19" s="8" t="s">
        <v>26</v>
      </c>
      <c r="P19" s="8" t="s">
        <v>26</v>
      </c>
      <c r="Q19" s="10">
        <v>36</v>
      </c>
      <c r="R19" s="8" t="s">
        <v>29</v>
      </c>
      <c r="S19" s="8" t="s">
        <v>60</v>
      </c>
    </row>
    <row r="20" spans="1:19" x14ac:dyDescent="0.25">
      <c r="A20" s="10">
        <v>19</v>
      </c>
      <c r="B20" s="10">
        <v>52</v>
      </c>
      <c r="C20" s="8" t="s">
        <v>19</v>
      </c>
      <c r="D20" s="8" t="s">
        <v>31</v>
      </c>
      <c r="E20" s="8" t="s">
        <v>21</v>
      </c>
      <c r="F20" s="7">
        <v>48</v>
      </c>
      <c r="G20" s="8" t="s">
        <v>57</v>
      </c>
      <c r="H20" s="8" t="s">
        <v>38</v>
      </c>
      <c r="I20" s="8" t="s">
        <v>94</v>
      </c>
      <c r="J20" s="8" t="s">
        <v>54</v>
      </c>
      <c r="K20" s="20">
        <v>4.5999999999999996</v>
      </c>
      <c r="L20" s="8" t="s">
        <v>26</v>
      </c>
      <c r="M20" s="8" t="s">
        <v>34</v>
      </c>
      <c r="N20" s="8" t="s">
        <v>40</v>
      </c>
      <c r="O20" s="8" t="s">
        <v>26</v>
      </c>
      <c r="P20" s="8" t="s">
        <v>26</v>
      </c>
      <c r="Q20" s="10">
        <v>17</v>
      </c>
      <c r="R20" s="8" t="s">
        <v>35</v>
      </c>
      <c r="S20" s="8" t="s">
        <v>41</v>
      </c>
    </row>
    <row r="21" spans="1:19" x14ac:dyDescent="0.25">
      <c r="A21" s="10">
        <v>20</v>
      </c>
      <c r="B21" s="10">
        <v>66</v>
      </c>
      <c r="C21" s="8" t="s">
        <v>19</v>
      </c>
      <c r="D21" s="8" t="s">
        <v>95</v>
      </c>
      <c r="E21" s="8" t="s">
        <v>21</v>
      </c>
      <c r="F21" s="7">
        <v>90</v>
      </c>
      <c r="G21" s="8" t="s">
        <v>44</v>
      </c>
      <c r="H21" s="8" t="s">
        <v>45</v>
      </c>
      <c r="I21" s="8" t="s">
        <v>96</v>
      </c>
      <c r="J21" s="8" t="s">
        <v>54</v>
      </c>
      <c r="K21" s="20">
        <v>3.3</v>
      </c>
      <c r="L21" s="8" t="s">
        <v>26</v>
      </c>
      <c r="M21" s="8" t="s">
        <v>29</v>
      </c>
      <c r="N21" s="8" t="s">
        <v>55</v>
      </c>
      <c r="O21" s="8" t="s">
        <v>26</v>
      </c>
      <c r="P21" s="8" t="s">
        <v>26</v>
      </c>
      <c r="Q21" s="10">
        <v>46</v>
      </c>
      <c r="R21" s="8" t="s">
        <v>59</v>
      </c>
      <c r="S21" s="8" t="s">
        <v>77</v>
      </c>
    </row>
    <row r="22" spans="1:19" x14ac:dyDescent="0.25">
      <c r="A22" s="10">
        <v>21</v>
      </c>
      <c r="B22" s="10">
        <v>21</v>
      </c>
      <c r="C22" s="8" t="s">
        <v>19</v>
      </c>
      <c r="D22" s="8" t="s">
        <v>95</v>
      </c>
      <c r="E22" s="8" t="s">
        <v>21</v>
      </c>
      <c r="F22" s="7">
        <v>51</v>
      </c>
      <c r="G22" s="8" t="s">
        <v>62</v>
      </c>
      <c r="H22" s="8" t="s">
        <v>45</v>
      </c>
      <c r="I22" s="8" t="s">
        <v>94</v>
      </c>
      <c r="J22" s="8" t="s">
        <v>25</v>
      </c>
      <c r="K22" s="20">
        <v>2.8</v>
      </c>
      <c r="L22" s="8" t="s">
        <v>26</v>
      </c>
      <c r="M22" s="8" t="s">
        <v>27</v>
      </c>
      <c r="N22" s="8" t="s">
        <v>28</v>
      </c>
      <c r="O22" s="8" t="s">
        <v>26</v>
      </c>
      <c r="P22" s="8" t="s">
        <v>26</v>
      </c>
      <c r="Q22" s="10">
        <v>50</v>
      </c>
      <c r="R22" s="8" t="s">
        <v>35</v>
      </c>
      <c r="S22" s="8" t="s">
        <v>97</v>
      </c>
    </row>
    <row r="23" spans="1:19" x14ac:dyDescent="0.25">
      <c r="A23" s="10">
        <v>22</v>
      </c>
      <c r="B23" s="10">
        <v>31</v>
      </c>
      <c r="C23" s="8" t="s">
        <v>19</v>
      </c>
      <c r="D23" s="8" t="s">
        <v>95</v>
      </c>
      <c r="E23" s="8" t="s">
        <v>21</v>
      </c>
      <c r="F23" s="7">
        <v>62</v>
      </c>
      <c r="G23" s="8" t="s">
        <v>98</v>
      </c>
      <c r="H23" s="8" t="s">
        <v>45</v>
      </c>
      <c r="I23" s="8" t="s">
        <v>63</v>
      </c>
      <c r="J23" s="8" t="s">
        <v>25</v>
      </c>
      <c r="K23" s="20">
        <v>4.0999999999999996</v>
      </c>
      <c r="L23" s="8" t="s">
        <v>26</v>
      </c>
      <c r="M23" s="8" t="s">
        <v>27</v>
      </c>
      <c r="N23" s="8" t="s">
        <v>76</v>
      </c>
      <c r="O23" s="8" t="s">
        <v>26</v>
      </c>
      <c r="P23" s="8" t="s">
        <v>26</v>
      </c>
      <c r="Q23" s="10">
        <v>22</v>
      </c>
      <c r="R23" s="8" t="s">
        <v>59</v>
      </c>
      <c r="S23" s="8" t="s">
        <v>60</v>
      </c>
    </row>
    <row r="24" spans="1:19" x14ac:dyDescent="0.25">
      <c r="A24" s="10">
        <v>23</v>
      </c>
      <c r="B24" s="10">
        <v>56</v>
      </c>
      <c r="C24" s="8" t="s">
        <v>19</v>
      </c>
      <c r="D24" s="8" t="s">
        <v>95</v>
      </c>
      <c r="E24" s="8" t="s">
        <v>21</v>
      </c>
      <c r="F24" s="7">
        <v>37</v>
      </c>
      <c r="G24" s="8" t="s">
        <v>99</v>
      </c>
      <c r="H24" s="8" t="s">
        <v>45</v>
      </c>
      <c r="I24" s="8" t="s">
        <v>100</v>
      </c>
      <c r="J24" s="8" t="s">
        <v>54</v>
      </c>
      <c r="K24" s="20">
        <v>3.2</v>
      </c>
      <c r="L24" s="8" t="s">
        <v>26</v>
      </c>
      <c r="M24" s="8" t="s">
        <v>35</v>
      </c>
      <c r="N24" s="8" t="s">
        <v>76</v>
      </c>
      <c r="O24" s="8" t="s">
        <v>26</v>
      </c>
      <c r="P24" s="8" t="s">
        <v>26</v>
      </c>
      <c r="Q24" s="10">
        <v>32</v>
      </c>
      <c r="R24" s="8" t="s">
        <v>59</v>
      </c>
      <c r="S24" s="8" t="s">
        <v>50</v>
      </c>
    </row>
    <row r="25" spans="1:19" x14ac:dyDescent="0.25">
      <c r="A25" s="10">
        <v>24</v>
      </c>
      <c r="B25" s="10">
        <v>31</v>
      </c>
      <c r="C25" s="8" t="s">
        <v>19</v>
      </c>
      <c r="D25" s="8" t="s">
        <v>95</v>
      </c>
      <c r="E25" s="8" t="s">
        <v>21</v>
      </c>
      <c r="F25" s="7">
        <v>88</v>
      </c>
      <c r="G25" s="8" t="s">
        <v>101</v>
      </c>
      <c r="H25" s="8" t="s">
        <v>92</v>
      </c>
      <c r="I25" s="8" t="s">
        <v>53</v>
      </c>
      <c r="J25" s="8" t="s">
        <v>25</v>
      </c>
      <c r="K25" s="20">
        <v>4.4000000000000004</v>
      </c>
      <c r="L25" s="8" t="s">
        <v>26</v>
      </c>
      <c r="M25" s="8" t="s">
        <v>27</v>
      </c>
      <c r="N25" s="8" t="s">
        <v>28</v>
      </c>
      <c r="O25" s="8" t="s">
        <v>26</v>
      </c>
      <c r="P25" s="8" t="s">
        <v>26</v>
      </c>
      <c r="Q25" s="10">
        <v>40</v>
      </c>
      <c r="R25" s="8" t="s">
        <v>27</v>
      </c>
      <c r="S25" s="8" t="s">
        <v>41</v>
      </c>
    </row>
    <row r="26" spans="1:19" x14ac:dyDescent="0.25">
      <c r="A26" s="10">
        <v>25</v>
      </c>
      <c r="B26" s="10">
        <v>18</v>
      </c>
      <c r="C26" s="8" t="s">
        <v>19</v>
      </c>
      <c r="D26" s="8" t="s">
        <v>102</v>
      </c>
      <c r="E26" s="8" t="s">
        <v>65</v>
      </c>
      <c r="F26" s="7">
        <v>22</v>
      </c>
      <c r="G26" s="8" t="s">
        <v>103</v>
      </c>
      <c r="H26" s="8" t="s">
        <v>45</v>
      </c>
      <c r="I26" s="8" t="s">
        <v>96</v>
      </c>
      <c r="J26" s="8" t="s">
        <v>58</v>
      </c>
      <c r="K26" s="20">
        <v>2.9</v>
      </c>
      <c r="L26" s="8" t="s">
        <v>26</v>
      </c>
      <c r="M26" s="8" t="s">
        <v>35</v>
      </c>
      <c r="N26" s="8" t="s">
        <v>76</v>
      </c>
      <c r="O26" s="8" t="s">
        <v>26</v>
      </c>
      <c r="P26" s="8" t="s">
        <v>26</v>
      </c>
      <c r="Q26" s="10">
        <v>16</v>
      </c>
      <c r="R26" s="8" t="s">
        <v>59</v>
      </c>
      <c r="S26" s="8" t="s">
        <v>41</v>
      </c>
    </row>
    <row r="27" spans="1:19" x14ac:dyDescent="0.25">
      <c r="A27" s="10">
        <v>26</v>
      </c>
      <c r="B27" s="10">
        <v>18</v>
      </c>
      <c r="C27" s="8" t="s">
        <v>19</v>
      </c>
      <c r="D27" s="8" t="s">
        <v>104</v>
      </c>
      <c r="E27" s="8" t="s">
        <v>21</v>
      </c>
      <c r="F27" s="7">
        <v>25</v>
      </c>
      <c r="G27" s="8" t="s">
        <v>105</v>
      </c>
      <c r="H27" s="8" t="s">
        <v>45</v>
      </c>
      <c r="I27" s="8" t="s">
        <v>67</v>
      </c>
      <c r="J27" s="8" t="s">
        <v>54</v>
      </c>
      <c r="K27" s="20">
        <v>3.6</v>
      </c>
      <c r="L27" s="8" t="s">
        <v>26</v>
      </c>
      <c r="M27" s="8" t="s">
        <v>34</v>
      </c>
      <c r="N27" s="8" t="s">
        <v>28</v>
      </c>
      <c r="O27" s="8" t="s">
        <v>26</v>
      </c>
      <c r="P27" s="8" t="s">
        <v>26</v>
      </c>
      <c r="Q27" s="10">
        <v>14</v>
      </c>
      <c r="R27" s="8" t="s">
        <v>46</v>
      </c>
      <c r="S27" s="8" t="s">
        <v>50</v>
      </c>
    </row>
    <row r="28" spans="1:19" x14ac:dyDescent="0.25">
      <c r="A28" s="10">
        <v>27</v>
      </c>
      <c r="B28" s="10">
        <v>38</v>
      </c>
      <c r="C28" s="8" t="s">
        <v>19</v>
      </c>
      <c r="D28" s="8" t="s">
        <v>106</v>
      </c>
      <c r="E28" s="8" t="s">
        <v>69</v>
      </c>
      <c r="F28" s="7">
        <v>20</v>
      </c>
      <c r="G28" s="8" t="s">
        <v>107</v>
      </c>
      <c r="H28" s="8" t="s">
        <v>45</v>
      </c>
      <c r="I28" s="8" t="s">
        <v>108</v>
      </c>
      <c r="J28" s="8" t="s">
        <v>39</v>
      </c>
      <c r="K28" s="20">
        <v>3.6</v>
      </c>
      <c r="L28" s="8" t="s">
        <v>26</v>
      </c>
      <c r="M28" s="8" t="s">
        <v>35</v>
      </c>
      <c r="N28" s="8" t="s">
        <v>47</v>
      </c>
      <c r="O28" s="8" t="s">
        <v>26</v>
      </c>
      <c r="P28" s="8" t="s">
        <v>26</v>
      </c>
      <c r="Q28" s="10">
        <v>13</v>
      </c>
      <c r="R28" s="8" t="s">
        <v>27</v>
      </c>
      <c r="S28" s="8" t="s">
        <v>50</v>
      </c>
    </row>
    <row r="29" spans="1:19" x14ac:dyDescent="0.25">
      <c r="A29" s="10">
        <v>28</v>
      </c>
      <c r="B29" s="10">
        <v>56</v>
      </c>
      <c r="C29" s="8" t="s">
        <v>19</v>
      </c>
      <c r="D29" s="8" t="s">
        <v>61</v>
      </c>
      <c r="E29" s="8" t="s">
        <v>21</v>
      </c>
      <c r="F29" s="7">
        <v>56</v>
      </c>
      <c r="G29" s="8" t="s">
        <v>22</v>
      </c>
      <c r="H29" s="8" t="s">
        <v>23</v>
      </c>
      <c r="I29" s="8" t="s">
        <v>109</v>
      </c>
      <c r="J29" s="8" t="s">
        <v>54</v>
      </c>
      <c r="K29" s="20">
        <v>5</v>
      </c>
      <c r="L29" s="8" t="s">
        <v>26</v>
      </c>
      <c r="M29" s="8" t="s">
        <v>59</v>
      </c>
      <c r="N29" s="8" t="s">
        <v>47</v>
      </c>
      <c r="O29" s="8" t="s">
        <v>26</v>
      </c>
      <c r="P29" s="8" t="s">
        <v>26</v>
      </c>
      <c r="Q29" s="10">
        <v>7</v>
      </c>
      <c r="R29" s="8" t="s">
        <v>34</v>
      </c>
      <c r="S29" s="8" t="s">
        <v>97</v>
      </c>
    </row>
    <row r="30" spans="1:19" x14ac:dyDescent="0.25">
      <c r="A30" s="10">
        <v>29</v>
      </c>
      <c r="B30" s="10">
        <v>54</v>
      </c>
      <c r="C30" s="8" t="s">
        <v>19</v>
      </c>
      <c r="D30" s="8" t="s">
        <v>68</v>
      </c>
      <c r="E30" s="8" t="s">
        <v>69</v>
      </c>
      <c r="F30" s="7">
        <v>94</v>
      </c>
      <c r="G30" s="8" t="s">
        <v>98</v>
      </c>
      <c r="H30" s="8" t="s">
        <v>45</v>
      </c>
      <c r="I30" s="8" t="s">
        <v>24</v>
      </c>
      <c r="J30" s="8" t="s">
        <v>58</v>
      </c>
      <c r="K30" s="20">
        <v>4.4000000000000004</v>
      </c>
      <c r="L30" s="8" t="s">
        <v>26</v>
      </c>
      <c r="M30" s="8" t="s">
        <v>59</v>
      </c>
      <c r="N30" s="8" t="s">
        <v>40</v>
      </c>
      <c r="O30" s="8" t="s">
        <v>26</v>
      </c>
      <c r="P30" s="8" t="s">
        <v>26</v>
      </c>
      <c r="Q30" s="10">
        <v>41</v>
      </c>
      <c r="R30" s="8" t="s">
        <v>46</v>
      </c>
      <c r="S30" s="8" t="s">
        <v>97</v>
      </c>
    </row>
    <row r="31" spans="1:19" x14ac:dyDescent="0.25">
      <c r="A31" s="10">
        <v>30</v>
      </c>
      <c r="B31" s="10">
        <v>31</v>
      </c>
      <c r="C31" s="8" t="s">
        <v>19</v>
      </c>
      <c r="D31" s="8" t="s">
        <v>82</v>
      </c>
      <c r="E31" s="8" t="s">
        <v>21</v>
      </c>
      <c r="F31" s="7">
        <v>48</v>
      </c>
      <c r="G31" s="8" t="s">
        <v>52</v>
      </c>
      <c r="H31" s="8" t="s">
        <v>38</v>
      </c>
      <c r="I31" s="8" t="s">
        <v>94</v>
      </c>
      <c r="J31" s="8" t="s">
        <v>58</v>
      </c>
      <c r="K31" s="20">
        <v>4.0999999999999996</v>
      </c>
      <c r="L31" s="8" t="s">
        <v>26</v>
      </c>
      <c r="M31" s="8" t="s">
        <v>29</v>
      </c>
      <c r="N31" s="8" t="s">
        <v>76</v>
      </c>
      <c r="O31" s="8" t="s">
        <v>26</v>
      </c>
      <c r="P31" s="8" t="s">
        <v>26</v>
      </c>
      <c r="Q31" s="10">
        <v>14</v>
      </c>
      <c r="R31" s="8" t="s">
        <v>27</v>
      </c>
      <c r="S31" s="8" t="s">
        <v>41</v>
      </c>
    </row>
    <row r="32" spans="1:19" x14ac:dyDescent="0.25">
      <c r="A32" s="10">
        <v>31</v>
      </c>
      <c r="B32" s="10">
        <v>57</v>
      </c>
      <c r="C32" s="8" t="s">
        <v>19</v>
      </c>
      <c r="D32" s="8" t="s">
        <v>106</v>
      </c>
      <c r="E32" s="8" t="s">
        <v>69</v>
      </c>
      <c r="F32" s="7">
        <v>31</v>
      </c>
      <c r="G32" s="8" t="s">
        <v>98</v>
      </c>
      <c r="H32" s="8" t="s">
        <v>23</v>
      </c>
      <c r="I32" s="8" t="s">
        <v>94</v>
      </c>
      <c r="J32" s="8" t="s">
        <v>25</v>
      </c>
      <c r="K32" s="20">
        <v>4.7</v>
      </c>
      <c r="L32" s="8" t="s">
        <v>26</v>
      </c>
      <c r="M32" s="8" t="s">
        <v>34</v>
      </c>
      <c r="N32" s="8" t="s">
        <v>55</v>
      </c>
      <c r="O32" s="8" t="s">
        <v>26</v>
      </c>
      <c r="P32" s="8" t="s">
        <v>26</v>
      </c>
      <c r="Q32" s="10">
        <v>16</v>
      </c>
      <c r="R32" s="8" t="s">
        <v>27</v>
      </c>
      <c r="S32" s="8" t="s">
        <v>88</v>
      </c>
    </row>
    <row r="33" spans="1:19" x14ac:dyDescent="0.25">
      <c r="A33" s="10">
        <v>32</v>
      </c>
      <c r="B33" s="10">
        <v>33</v>
      </c>
      <c r="C33" s="8" t="s">
        <v>19</v>
      </c>
      <c r="D33" s="8" t="s">
        <v>82</v>
      </c>
      <c r="E33" s="8" t="s">
        <v>21</v>
      </c>
      <c r="F33" s="7">
        <v>79</v>
      </c>
      <c r="G33" s="8" t="s">
        <v>66</v>
      </c>
      <c r="H33" s="8" t="s">
        <v>23</v>
      </c>
      <c r="I33" s="8" t="s">
        <v>110</v>
      </c>
      <c r="J33" s="8" t="s">
        <v>25</v>
      </c>
      <c r="K33" s="20">
        <v>4.7</v>
      </c>
      <c r="L33" s="8" t="s">
        <v>26</v>
      </c>
      <c r="M33" s="8" t="s">
        <v>29</v>
      </c>
      <c r="N33" s="8" t="s">
        <v>76</v>
      </c>
      <c r="O33" s="8" t="s">
        <v>26</v>
      </c>
      <c r="P33" s="8" t="s">
        <v>26</v>
      </c>
      <c r="Q33" s="10">
        <v>45</v>
      </c>
      <c r="R33" s="8" t="s">
        <v>29</v>
      </c>
      <c r="S33" s="8" t="s">
        <v>88</v>
      </c>
    </row>
    <row r="34" spans="1:19" x14ac:dyDescent="0.25">
      <c r="A34" s="10">
        <v>33</v>
      </c>
      <c r="B34" s="10">
        <v>36</v>
      </c>
      <c r="C34" s="8" t="s">
        <v>19</v>
      </c>
      <c r="D34" s="8" t="s">
        <v>102</v>
      </c>
      <c r="E34" s="8" t="s">
        <v>65</v>
      </c>
      <c r="F34" s="7">
        <v>67</v>
      </c>
      <c r="G34" s="8" t="s">
        <v>111</v>
      </c>
      <c r="H34" s="8" t="s">
        <v>45</v>
      </c>
      <c r="I34" s="8" t="s">
        <v>67</v>
      </c>
      <c r="J34" s="8" t="s">
        <v>54</v>
      </c>
      <c r="K34" s="20">
        <v>4.9000000000000004</v>
      </c>
      <c r="L34" s="8" t="s">
        <v>26</v>
      </c>
      <c r="M34" s="8" t="s">
        <v>34</v>
      </c>
      <c r="N34" s="8" t="s">
        <v>40</v>
      </c>
      <c r="O34" s="8" t="s">
        <v>26</v>
      </c>
      <c r="P34" s="8" t="s">
        <v>26</v>
      </c>
      <c r="Q34" s="10">
        <v>37</v>
      </c>
      <c r="R34" s="8" t="s">
        <v>29</v>
      </c>
      <c r="S34" s="8" t="s">
        <v>50</v>
      </c>
    </row>
    <row r="35" spans="1:19" x14ac:dyDescent="0.25">
      <c r="A35" s="10">
        <v>34</v>
      </c>
      <c r="B35" s="10">
        <v>54</v>
      </c>
      <c r="C35" s="8" t="s">
        <v>19</v>
      </c>
      <c r="D35" s="8" t="s">
        <v>95</v>
      </c>
      <c r="E35" s="8" t="s">
        <v>21</v>
      </c>
      <c r="F35" s="7">
        <v>38</v>
      </c>
      <c r="G35" s="8" t="s">
        <v>112</v>
      </c>
      <c r="H35" s="8" t="s">
        <v>23</v>
      </c>
      <c r="I35" s="8" t="s">
        <v>96</v>
      </c>
      <c r="J35" s="8" t="s">
        <v>54</v>
      </c>
      <c r="K35" s="20">
        <v>3.3</v>
      </c>
      <c r="L35" s="8" t="s">
        <v>26</v>
      </c>
      <c r="M35" s="8" t="s">
        <v>29</v>
      </c>
      <c r="N35" s="8" t="s">
        <v>76</v>
      </c>
      <c r="O35" s="8" t="s">
        <v>26</v>
      </c>
      <c r="P35" s="8" t="s">
        <v>26</v>
      </c>
      <c r="Q35" s="10">
        <v>45</v>
      </c>
      <c r="R35" s="8" t="s">
        <v>35</v>
      </c>
      <c r="S35" s="8" t="s">
        <v>60</v>
      </c>
    </row>
    <row r="36" spans="1:19" x14ac:dyDescent="0.25">
      <c r="A36" s="10">
        <v>35</v>
      </c>
      <c r="B36" s="10">
        <v>36</v>
      </c>
      <c r="C36" s="8" t="s">
        <v>19</v>
      </c>
      <c r="D36" s="8" t="s">
        <v>113</v>
      </c>
      <c r="E36" s="8" t="s">
        <v>21</v>
      </c>
      <c r="F36" s="7">
        <v>91</v>
      </c>
      <c r="G36" s="8" t="s">
        <v>114</v>
      </c>
      <c r="H36" s="8" t="s">
        <v>23</v>
      </c>
      <c r="I36" s="8" t="s">
        <v>84</v>
      </c>
      <c r="J36" s="8" t="s">
        <v>39</v>
      </c>
      <c r="K36" s="20">
        <v>4.5999999999999996</v>
      </c>
      <c r="L36" s="8" t="s">
        <v>26</v>
      </c>
      <c r="M36" s="8" t="s">
        <v>59</v>
      </c>
      <c r="N36" s="8" t="s">
        <v>72</v>
      </c>
      <c r="O36" s="8" t="s">
        <v>26</v>
      </c>
      <c r="P36" s="8" t="s">
        <v>26</v>
      </c>
      <c r="Q36" s="10">
        <v>38</v>
      </c>
      <c r="R36" s="8" t="s">
        <v>46</v>
      </c>
      <c r="S36" s="8" t="s">
        <v>60</v>
      </c>
    </row>
    <row r="37" spans="1:19" x14ac:dyDescent="0.25">
      <c r="A37" s="10">
        <v>36</v>
      </c>
      <c r="B37" s="10">
        <v>54</v>
      </c>
      <c r="C37" s="8" t="s">
        <v>19</v>
      </c>
      <c r="D37" s="8" t="s">
        <v>20</v>
      </c>
      <c r="E37" s="8" t="s">
        <v>21</v>
      </c>
      <c r="F37" s="7">
        <v>33</v>
      </c>
      <c r="G37" s="8" t="s">
        <v>37</v>
      </c>
      <c r="H37" s="8" t="s">
        <v>45</v>
      </c>
      <c r="I37" s="8" t="s">
        <v>109</v>
      </c>
      <c r="J37" s="8" t="s">
        <v>54</v>
      </c>
      <c r="K37" s="20">
        <v>4</v>
      </c>
      <c r="L37" s="8" t="s">
        <v>26</v>
      </c>
      <c r="M37" s="8" t="s">
        <v>34</v>
      </c>
      <c r="N37" s="8" t="s">
        <v>72</v>
      </c>
      <c r="O37" s="8" t="s">
        <v>26</v>
      </c>
      <c r="P37" s="8" t="s">
        <v>26</v>
      </c>
      <c r="Q37" s="10">
        <v>48</v>
      </c>
      <c r="R37" s="8" t="s">
        <v>27</v>
      </c>
      <c r="S37" s="8" t="s">
        <v>77</v>
      </c>
    </row>
    <row r="38" spans="1:19" x14ac:dyDescent="0.25">
      <c r="A38" s="10">
        <v>37</v>
      </c>
      <c r="B38" s="10">
        <v>35</v>
      </c>
      <c r="C38" s="8" t="s">
        <v>19</v>
      </c>
      <c r="D38" s="8" t="s">
        <v>113</v>
      </c>
      <c r="E38" s="8" t="s">
        <v>21</v>
      </c>
      <c r="F38" s="7">
        <v>69</v>
      </c>
      <c r="G38" s="8" t="s">
        <v>115</v>
      </c>
      <c r="H38" s="8" t="s">
        <v>45</v>
      </c>
      <c r="I38" s="8" t="s">
        <v>33</v>
      </c>
      <c r="J38" s="8" t="s">
        <v>25</v>
      </c>
      <c r="K38" s="20">
        <v>4.5999999999999996</v>
      </c>
      <c r="L38" s="8" t="s">
        <v>26</v>
      </c>
      <c r="M38" s="8" t="s">
        <v>35</v>
      </c>
      <c r="N38" s="8" t="s">
        <v>40</v>
      </c>
      <c r="O38" s="8" t="s">
        <v>26</v>
      </c>
      <c r="P38" s="8" t="s">
        <v>26</v>
      </c>
      <c r="Q38" s="10">
        <v>44</v>
      </c>
      <c r="R38" s="8" t="s">
        <v>46</v>
      </c>
      <c r="S38" s="8" t="s">
        <v>30</v>
      </c>
    </row>
    <row r="39" spans="1:19" x14ac:dyDescent="0.25">
      <c r="A39" s="10">
        <v>38</v>
      </c>
      <c r="B39" s="10">
        <v>35</v>
      </c>
      <c r="C39" s="8" t="s">
        <v>19</v>
      </c>
      <c r="D39" s="8" t="s">
        <v>36</v>
      </c>
      <c r="E39" s="8" t="s">
        <v>21</v>
      </c>
      <c r="F39" s="7">
        <v>45</v>
      </c>
      <c r="G39" s="8" t="s">
        <v>116</v>
      </c>
      <c r="H39" s="8" t="s">
        <v>38</v>
      </c>
      <c r="I39" s="8" t="s">
        <v>109</v>
      </c>
      <c r="J39" s="8" t="s">
        <v>54</v>
      </c>
      <c r="K39" s="20">
        <v>2.8</v>
      </c>
      <c r="L39" s="8" t="s">
        <v>26</v>
      </c>
      <c r="M39" s="8" t="s">
        <v>59</v>
      </c>
      <c r="N39" s="8" t="s">
        <v>76</v>
      </c>
      <c r="O39" s="8" t="s">
        <v>26</v>
      </c>
      <c r="P39" s="8" t="s">
        <v>26</v>
      </c>
      <c r="Q39" s="10">
        <v>10</v>
      </c>
      <c r="R39" s="8" t="s">
        <v>46</v>
      </c>
      <c r="S39" s="8" t="s">
        <v>41</v>
      </c>
    </row>
    <row r="40" spans="1:19" x14ac:dyDescent="0.25">
      <c r="A40" s="10">
        <v>39</v>
      </c>
      <c r="B40" s="10">
        <v>29</v>
      </c>
      <c r="C40" s="8" t="s">
        <v>19</v>
      </c>
      <c r="D40" s="8" t="s">
        <v>82</v>
      </c>
      <c r="E40" s="8" t="s">
        <v>21</v>
      </c>
      <c r="F40" s="7">
        <v>37</v>
      </c>
      <c r="G40" s="8" t="s">
        <v>103</v>
      </c>
      <c r="H40" s="8" t="s">
        <v>45</v>
      </c>
      <c r="I40" s="8" t="s">
        <v>108</v>
      </c>
      <c r="J40" s="8" t="s">
        <v>25</v>
      </c>
      <c r="K40" s="20">
        <v>3.7</v>
      </c>
      <c r="L40" s="8" t="s">
        <v>26</v>
      </c>
      <c r="M40" s="8" t="s">
        <v>59</v>
      </c>
      <c r="N40" s="8" t="s">
        <v>72</v>
      </c>
      <c r="O40" s="8" t="s">
        <v>26</v>
      </c>
      <c r="P40" s="8" t="s">
        <v>26</v>
      </c>
      <c r="Q40" s="10">
        <v>44</v>
      </c>
      <c r="R40" s="8" t="s">
        <v>29</v>
      </c>
      <c r="S40" s="8" t="s">
        <v>97</v>
      </c>
    </row>
    <row r="41" spans="1:19" x14ac:dyDescent="0.25">
      <c r="A41" s="10">
        <v>40</v>
      </c>
      <c r="B41" s="10">
        <v>70</v>
      </c>
      <c r="C41" s="8" t="s">
        <v>19</v>
      </c>
      <c r="D41" s="8" t="s">
        <v>95</v>
      </c>
      <c r="E41" s="8" t="s">
        <v>21</v>
      </c>
      <c r="F41" s="7">
        <v>60</v>
      </c>
      <c r="G41" s="8" t="s">
        <v>117</v>
      </c>
      <c r="H41" s="8" t="s">
        <v>38</v>
      </c>
      <c r="I41" s="8" t="s">
        <v>49</v>
      </c>
      <c r="J41" s="8" t="s">
        <v>54</v>
      </c>
      <c r="K41" s="20">
        <v>4.2</v>
      </c>
      <c r="L41" s="8" t="s">
        <v>26</v>
      </c>
      <c r="M41" s="8" t="s">
        <v>34</v>
      </c>
      <c r="N41" s="8" t="s">
        <v>28</v>
      </c>
      <c r="O41" s="8" t="s">
        <v>26</v>
      </c>
      <c r="P41" s="8" t="s">
        <v>26</v>
      </c>
      <c r="Q41" s="10">
        <v>18</v>
      </c>
      <c r="R41" s="8" t="s">
        <v>27</v>
      </c>
      <c r="S41" s="8" t="s">
        <v>88</v>
      </c>
    </row>
    <row r="42" spans="1:19" x14ac:dyDescent="0.25">
      <c r="A42" s="10">
        <v>41</v>
      </c>
      <c r="B42" s="10">
        <v>69</v>
      </c>
      <c r="C42" s="8" t="s">
        <v>19</v>
      </c>
      <c r="D42" s="8" t="s">
        <v>68</v>
      </c>
      <c r="E42" s="8" t="s">
        <v>69</v>
      </c>
      <c r="F42" s="7">
        <v>76</v>
      </c>
      <c r="G42" s="8" t="s">
        <v>62</v>
      </c>
      <c r="H42" s="8" t="s">
        <v>23</v>
      </c>
      <c r="I42" s="8" t="s">
        <v>118</v>
      </c>
      <c r="J42" s="8" t="s">
        <v>25</v>
      </c>
      <c r="K42" s="20">
        <v>4.5999999999999996</v>
      </c>
      <c r="L42" s="8" t="s">
        <v>26</v>
      </c>
      <c r="M42" s="8" t="s">
        <v>46</v>
      </c>
      <c r="N42" s="8" t="s">
        <v>47</v>
      </c>
      <c r="O42" s="8" t="s">
        <v>26</v>
      </c>
      <c r="P42" s="8" t="s">
        <v>26</v>
      </c>
      <c r="Q42" s="10">
        <v>31</v>
      </c>
      <c r="R42" s="8" t="s">
        <v>59</v>
      </c>
      <c r="S42" s="8" t="s">
        <v>60</v>
      </c>
    </row>
    <row r="43" spans="1:19" x14ac:dyDescent="0.25">
      <c r="A43" s="10">
        <v>42</v>
      </c>
      <c r="B43" s="10">
        <v>67</v>
      </c>
      <c r="C43" s="8" t="s">
        <v>19</v>
      </c>
      <c r="D43" s="8" t="s">
        <v>119</v>
      </c>
      <c r="E43" s="8" t="s">
        <v>69</v>
      </c>
      <c r="F43" s="7">
        <v>39</v>
      </c>
      <c r="G43" s="8" t="s">
        <v>120</v>
      </c>
      <c r="H43" s="8" t="s">
        <v>45</v>
      </c>
      <c r="I43" s="8" t="s">
        <v>121</v>
      </c>
      <c r="J43" s="8" t="s">
        <v>39</v>
      </c>
      <c r="K43" s="20">
        <v>4.5</v>
      </c>
      <c r="L43" s="8" t="s">
        <v>26</v>
      </c>
      <c r="M43" s="8" t="s">
        <v>35</v>
      </c>
      <c r="N43" s="8" t="s">
        <v>55</v>
      </c>
      <c r="O43" s="8" t="s">
        <v>26</v>
      </c>
      <c r="P43" s="8" t="s">
        <v>26</v>
      </c>
      <c r="Q43" s="10">
        <v>40</v>
      </c>
      <c r="R43" s="8" t="s">
        <v>29</v>
      </c>
      <c r="S43" s="8" t="s">
        <v>50</v>
      </c>
    </row>
    <row r="44" spans="1:19" x14ac:dyDescent="0.25">
      <c r="A44" s="10">
        <v>43</v>
      </c>
      <c r="B44" s="10">
        <v>20</v>
      </c>
      <c r="C44" s="8" t="s">
        <v>19</v>
      </c>
      <c r="D44" s="8" t="s">
        <v>64</v>
      </c>
      <c r="E44" s="8" t="s">
        <v>65</v>
      </c>
      <c r="F44" s="7">
        <v>100</v>
      </c>
      <c r="G44" s="8" t="s">
        <v>122</v>
      </c>
      <c r="H44" s="8" t="s">
        <v>45</v>
      </c>
      <c r="I44" s="8" t="s">
        <v>118</v>
      </c>
      <c r="J44" s="8" t="s">
        <v>39</v>
      </c>
      <c r="K44" s="20">
        <v>4.0999999999999996</v>
      </c>
      <c r="L44" s="8" t="s">
        <v>26</v>
      </c>
      <c r="M44" s="8" t="s">
        <v>34</v>
      </c>
      <c r="N44" s="8" t="s">
        <v>40</v>
      </c>
      <c r="O44" s="8" t="s">
        <v>26</v>
      </c>
      <c r="P44" s="8" t="s">
        <v>26</v>
      </c>
      <c r="Q44" s="10">
        <v>15</v>
      </c>
      <c r="R44" s="8" t="s">
        <v>46</v>
      </c>
      <c r="S44" s="8" t="s">
        <v>50</v>
      </c>
    </row>
    <row r="45" spans="1:19" x14ac:dyDescent="0.25">
      <c r="A45" s="10">
        <v>44</v>
      </c>
      <c r="B45" s="10">
        <v>25</v>
      </c>
      <c r="C45" s="8" t="s">
        <v>19</v>
      </c>
      <c r="D45" s="8" t="s">
        <v>119</v>
      </c>
      <c r="E45" s="8" t="s">
        <v>69</v>
      </c>
      <c r="F45" s="7">
        <v>69</v>
      </c>
      <c r="G45" s="8" t="s">
        <v>123</v>
      </c>
      <c r="H45" s="8" t="s">
        <v>23</v>
      </c>
      <c r="I45" s="8" t="s">
        <v>93</v>
      </c>
      <c r="J45" s="8" t="s">
        <v>58</v>
      </c>
      <c r="K45" s="20">
        <v>3.7</v>
      </c>
      <c r="L45" s="8" t="s">
        <v>26</v>
      </c>
      <c r="M45" s="8" t="s">
        <v>46</v>
      </c>
      <c r="N45" s="8" t="s">
        <v>76</v>
      </c>
      <c r="O45" s="8" t="s">
        <v>26</v>
      </c>
      <c r="P45" s="8" t="s">
        <v>26</v>
      </c>
      <c r="Q45" s="10">
        <v>19</v>
      </c>
      <c r="R45" s="8" t="s">
        <v>46</v>
      </c>
      <c r="S45" s="8" t="s">
        <v>30</v>
      </c>
    </row>
    <row r="46" spans="1:19" x14ac:dyDescent="0.25">
      <c r="A46" s="10">
        <v>45</v>
      </c>
      <c r="B46" s="10">
        <v>39</v>
      </c>
      <c r="C46" s="8" t="s">
        <v>19</v>
      </c>
      <c r="D46" s="8" t="s">
        <v>124</v>
      </c>
      <c r="E46" s="8" t="s">
        <v>69</v>
      </c>
      <c r="F46" s="7">
        <v>53</v>
      </c>
      <c r="G46" s="8" t="s">
        <v>22</v>
      </c>
      <c r="H46" s="8" t="s">
        <v>38</v>
      </c>
      <c r="I46" s="8" t="s">
        <v>67</v>
      </c>
      <c r="J46" s="8" t="s">
        <v>54</v>
      </c>
      <c r="K46" s="20">
        <v>4.5999999999999996</v>
      </c>
      <c r="L46" s="8" t="s">
        <v>26</v>
      </c>
      <c r="M46" s="8" t="s">
        <v>34</v>
      </c>
      <c r="N46" s="8" t="s">
        <v>40</v>
      </c>
      <c r="O46" s="8" t="s">
        <v>26</v>
      </c>
      <c r="P46" s="8" t="s">
        <v>26</v>
      </c>
      <c r="Q46" s="10">
        <v>45</v>
      </c>
      <c r="R46" s="8" t="s">
        <v>46</v>
      </c>
      <c r="S46" s="8" t="s">
        <v>41</v>
      </c>
    </row>
    <row r="47" spans="1:19" x14ac:dyDescent="0.25">
      <c r="A47" s="10">
        <v>46</v>
      </c>
      <c r="B47" s="10">
        <v>50</v>
      </c>
      <c r="C47" s="8" t="s">
        <v>19</v>
      </c>
      <c r="D47" s="8" t="s">
        <v>125</v>
      </c>
      <c r="E47" s="8" t="s">
        <v>21</v>
      </c>
      <c r="F47" s="7">
        <v>21</v>
      </c>
      <c r="G47" s="8" t="s">
        <v>122</v>
      </c>
      <c r="H47" s="8" t="s">
        <v>92</v>
      </c>
      <c r="I47" s="8" t="s">
        <v>126</v>
      </c>
      <c r="J47" s="8" t="s">
        <v>58</v>
      </c>
      <c r="K47" s="20">
        <v>2.9</v>
      </c>
      <c r="L47" s="8" t="s">
        <v>26</v>
      </c>
      <c r="M47" s="8" t="s">
        <v>29</v>
      </c>
      <c r="N47" s="8" t="s">
        <v>72</v>
      </c>
      <c r="O47" s="8" t="s">
        <v>26</v>
      </c>
      <c r="P47" s="8" t="s">
        <v>26</v>
      </c>
      <c r="Q47" s="10">
        <v>25</v>
      </c>
      <c r="R47" s="8" t="s">
        <v>46</v>
      </c>
      <c r="S47" s="8" t="s">
        <v>50</v>
      </c>
    </row>
    <row r="48" spans="1:19" x14ac:dyDescent="0.25">
      <c r="A48" s="10">
        <v>47</v>
      </c>
      <c r="B48" s="10">
        <v>57</v>
      </c>
      <c r="C48" s="8" t="s">
        <v>19</v>
      </c>
      <c r="D48" s="8" t="s">
        <v>56</v>
      </c>
      <c r="E48" s="8" t="s">
        <v>21</v>
      </c>
      <c r="F48" s="7">
        <v>43</v>
      </c>
      <c r="G48" s="8" t="s">
        <v>99</v>
      </c>
      <c r="H48" s="8" t="s">
        <v>23</v>
      </c>
      <c r="I48" s="8" t="s">
        <v>53</v>
      </c>
      <c r="J48" s="8" t="s">
        <v>54</v>
      </c>
      <c r="K48" s="20">
        <v>2.9</v>
      </c>
      <c r="L48" s="8" t="s">
        <v>26</v>
      </c>
      <c r="M48" s="8" t="s">
        <v>29</v>
      </c>
      <c r="N48" s="8" t="s">
        <v>76</v>
      </c>
      <c r="O48" s="8" t="s">
        <v>26</v>
      </c>
      <c r="P48" s="8" t="s">
        <v>26</v>
      </c>
      <c r="Q48" s="10">
        <v>45</v>
      </c>
      <c r="R48" s="8" t="s">
        <v>35</v>
      </c>
      <c r="S48" s="8" t="s">
        <v>60</v>
      </c>
    </row>
    <row r="49" spans="1:19" x14ac:dyDescent="0.25">
      <c r="A49" s="10">
        <v>48</v>
      </c>
      <c r="B49" s="10">
        <v>55</v>
      </c>
      <c r="C49" s="8" t="s">
        <v>19</v>
      </c>
      <c r="D49" s="8" t="s">
        <v>106</v>
      </c>
      <c r="E49" s="8" t="s">
        <v>69</v>
      </c>
      <c r="F49" s="7">
        <v>54</v>
      </c>
      <c r="G49" s="8" t="s">
        <v>57</v>
      </c>
      <c r="H49" s="8" t="s">
        <v>45</v>
      </c>
      <c r="I49" s="8" t="s">
        <v>63</v>
      </c>
      <c r="J49" s="8" t="s">
        <v>25</v>
      </c>
      <c r="K49" s="20">
        <v>4.5</v>
      </c>
      <c r="L49" s="8" t="s">
        <v>26</v>
      </c>
      <c r="M49" s="8" t="s">
        <v>59</v>
      </c>
      <c r="N49" s="8" t="s">
        <v>40</v>
      </c>
      <c r="O49" s="8" t="s">
        <v>26</v>
      </c>
      <c r="P49" s="8" t="s">
        <v>26</v>
      </c>
      <c r="Q49" s="10">
        <v>36</v>
      </c>
      <c r="R49" s="8" t="s">
        <v>35</v>
      </c>
      <c r="S49" s="8" t="s">
        <v>41</v>
      </c>
    </row>
    <row r="50" spans="1:19" x14ac:dyDescent="0.25">
      <c r="A50" s="10">
        <v>49</v>
      </c>
      <c r="B50" s="10">
        <v>42</v>
      </c>
      <c r="C50" s="8" t="s">
        <v>19</v>
      </c>
      <c r="D50" s="8" t="s">
        <v>56</v>
      </c>
      <c r="E50" s="8" t="s">
        <v>21</v>
      </c>
      <c r="F50" s="7">
        <v>55</v>
      </c>
      <c r="G50" s="8" t="s">
        <v>107</v>
      </c>
      <c r="H50" s="8" t="s">
        <v>45</v>
      </c>
      <c r="I50" s="8" t="s">
        <v>121</v>
      </c>
      <c r="J50" s="8" t="s">
        <v>54</v>
      </c>
      <c r="K50" s="20">
        <v>2.7</v>
      </c>
      <c r="L50" s="8" t="s">
        <v>26</v>
      </c>
      <c r="M50" s="8" t="s">
        <v>59</v>
      </c>
      <c r="N50" s="8" t="s">
        <v>76</v>
      </c>
      <c r="O50" s="8" t="s">
        <v>26</v>
      </c>
      <c r="P50" s="8" t="s">
        <v>26</v>
      </c>
      <c r="Q50" s="10">
        <v>38</v>
      </c>
      <c r="R50" s="8" t="s">
        <v>35</v>
      </c>
      <c r="S50" s="8" t="s">
        <v>88</v>
      </c>
    </row>
    <row r="51" spans="1:19" x14ac:dyDescent="0.25">
      <c r="A51" s="10">
        <v>50</v>
      </c>
      <c r="B51" s="10">
        <v>68</v>
      </c>
      <c r="C51" s="8" t="s">
        <v>19</v>
      </c>
      <c r="D51" s="8" t="s">
        <v>104</v>
      </c>
      <c r="E51" s="8" t="s">
        <v>21</v>
      </c>
      <c r="F51" s="7">
        <v>30</v>
      </c>
      <c r="G51" s="8" t="s">
        <v>127</v>
      </c>
      <c r="H51" s="8" t="s">
        <v>38</v>
      </c>
      <c r="I51" s="8" t="s">
        <v>126</v>
      </c>
      <c r="J51" s="8" t="s">
        <v>39</v>
      </c>
      <c r="K51" s="20">
        <v>4.5999999999999996</v>
      </c>
      <c r="L51" s="8" t="s">
        <v>26</v>
      </c>
      <c r="M51" s="8" t="s">
        <v>34</v>
      </c>
      <c r="N51" s="8" t="s">
        <v>47</v>
      </c>
      <c r="O51" s="8" t="s">
        <v>26</v>
      </c>
      <c r="P51" s="8" t="s">
        <v>26</v>
      </c>
      <c r="Q51" s="10">
        <v>34</v>
      </c>
      <c r="R51" s="8" t="s">
        <v>59</v>
      </c>
      <c r="S51" s="8" t="s">
        <v>77</v>
      </c>
    </row>
    <row r="52" spans="1:19" x14ac:dyDescent="0.25">
      <c r="A52" s="10">
        <v>51</v>
      </c>
      <c r="B52" s="10">
        <v>49</v>
      </c>
      <c r="C52" s="8" t="s">
        <v>19</v>
      </c>
      <c r="D52" s="8" t="s">
        <v>20</v>
      </c>
      <c r="E52" s="8" t="s">
        <v>21</v>
      </c>
      <c r="F52" s="7">
        <v>28</v>
      </c>
      <c r="G52" s="8" t="s">
        <v>128</v>
      </c>
      <c r="H52" s="8" t="s">
        <v>45</v>
      </c>
      <c r="I52" s="8" t="s">
        <v>108</v>
      </c>
      <c r="J52" s="8" t="s">
        <v>39</v>
      </c>
      <c r="K52" s="20">
        <v>3.7</v>
      </c>
      <c r="L52" s="8" t="s">
        <v>26</v>
      </c>
      <c r="M52" s="8" t="s">
        <v>35</v>
      </c>
      <c r="N52" s="8" t="s">
        <v>76</v>
      </c>
      <c r="O52" s="8" t="s">
        <v>26</v>
      </c>
      <c r="P52" s="8" t="s">
        <v>26</v>
      </c>
      <c r="Q52" s="10">
        <v>39</v>
      </c>
      <c r="R52" s="8" t="s">
        <v>59</v>
      </c>
      <c r="S52" s="8" t="s">
        <v>77</v>
      </c>
    </row>
    <row r="53" spans="1:19" x14ac:dyDescent="0.25">
      <c r="A53" s="10">
        <v>52</v>
      </c>
      <c r="B53" s="10">
        <v>59</v>
      </c>
      <c r="C53" s="8" t="s">
        <v>19</v>
      </c>
      <c r="D53" s="8" t="s">
        <v>87</v>
      </c>
      <c r="E53" s="8" t="s">
        <v>21</v>
      </c>
      <c r="F53" s="7">
        <v>59</v>
      </c>
      <c r="G53" s="8" t="s">
        <v>129</v>
      </c>
      <c r="H53" s="8" t="s">
        <v>92</v>
      </c>
      <c r="I53" s="8" t="s">
        <v>24</v>
      </c>
      <c r="J53" s="8" t="s">
        <v>25</v>
      </c>
      <c r="K53" s="20">
        <v>4.7</v>
      </c>
      <c r="L53" s="8" t="s">
        <v>26</v>
      </c>
      <c r="M53" s="8" t="s">
        <v>46</v>
      </c>
      <c r="N53" s="8" t="s">
        <v>72</v>
      </c>
      <c r="O53" s="8" t="s">
        <v>26</v>
      </c>
      <c r="P53" s="8" t="s">
        <v>26</v>
      </c>
      <c r="Q53" s="10">
        <v>7</v>
      </c>
      <c r="R53" s="8" t="s">
        <v>27</v>
      </c>
      <c r="S53" s="8" t="s">
        <v>60</v>
      </c>
    </row>
    <row r="54" spans="1:19" x14ac:dyDescent="0.25">
      <c r="A54" s="10">
        <v>53</v>
      </c>
      <c r="B54" s="10">
        <v>42</v>
      </c>
      <c r="C54" s="8" t="s">
        <v>19</v>
      </c>
      <c r="D54" s="8" t="s">
        <v>113</v>
      </c>
      <c r="E54" s="8" t="s">
        <v>21</v>
      </c>
      <c r="F54" s="7">
        <v>20</v>
      </c>
      <c r="G54" s="8" t="s">
        <v>120</v>
      </c>
      <c r="H54" s="8" t="s">
        <v>45</v>
      </c>
      <c r="I54" s="8" t="s">
        <v>96</v>
      </c>
      <c r="J54" s="8" t="s">
        <v>54</v>
      </c>
      <c r="K54" s="20">
        <v>2.6</v>
      </c>
      <c r="L54" s="8" t="s">
        <v>26</v>
      </c>
      <c r="M54" s="8" t="s">
        <v>27</v>
      </c>
      <c r="N54" s="8" t="s">
        <v>40</v>
      </c>
      <c r="O54" s="8" t="s">
        <v>26</v>
      </c>
      <c r="P54" s="8" t="s">
        <v>26</v>
      </c>
      <c r="Q54" s="10">
        <v>26</v>
      </c>
      <c r="R54" s="8" t="s">
        <v>27</v>
      </c>
      <c r="S54" s="8" t="s">
        <v>41</v>
      </c>
    </row>
    <row r="55" spans="1:19" x14ac:dyDescent="0.25">
      <c r="A55" s="10">
        <v>54</v>
      </c>
      <c r="B55" s="10">
        <v>29</v>
      </c>
      <c r="C55" s="8" t="s">
        <v>19</v>
      </c>
      <c r="D55" s="8" t="s">
        <v>87</v>
      </c>
      <c r="E55" s="8" t="s">
        <v>21</v>
      </c>
      <c r="F55" s="7">
        <v>24</v>
      </c>
      <c r="G55" s="8" t="s">
        <v>91</v>
      </c>
      <c r="H55" s="8" t="s">
        <v>38</v>
      </c>
      <c r="I55" s="8" t="s">
        <v>100</v>
      </c>
      <c r="J55" s="8" t="s">
        <v>25</v>
      </c>
      <c r="K55" s="20">
        <v>3.9</v>
      </c>
      <c r="L55" s="8" t="s">
        <v>26</v>
      </c>
      <c r="M55" s="8" t="s">
        <v>59</v>
      </c>
      <c r="N55" s="8" t="s">
        <v>47</v>
      </c>
      <c r="O55" s="8" t="s">
        <v>26</v>
      </c>
      <c r="P55" s="8" t="s">
        <v>26</v>
      </c>
      <c r="Q55" s="10">
        <v>35</v>
      </c>
      <c r="R55" s="8" t="s">
        <v>27</v>
      </c>
      <c r="S55" s="8" t="s">
        <v>41</v>
      </c>
    </row>
    <row r="56" spans="1:19" x14ac:dyDescent="0.25">
      <c r="A56" s="10">
        <v>55</v>
      </c>
      <c r="B56" s="10">
        <v>47</v>
      </c>
      <c r="C56" s="8" t="s">
        <v>19</v>
      </c>
      <c r="D56" s="8" t="s">
        <v>64</v>
      </c>
      <c r="E56" s="8" t="s">
        <v>65</v>
      </c>
      <c r="F56" s="7">
        <v>94</v>
      </c>
      <c r="G56" s="8" t="s">
        <v>130</v>
      </c>
      <c r="H56" s="8" t="s">
        <v>45</v>
      </c>
      <c r="I56" s="8" t="s">
        <v>110</v>
      </c>
      <c r="J56" s="8" t="s">
        <v>54</v>
      </c>
      <c r="K56" s="20">
        <v>4.2</v>
      </c>
      <c r="L56" s="8" t="s">
        <v>26</v>
      </c>
      <c r="M56" s="8" t="s">
        <v>34</v>
      </c>
      <c r="N56" s="8" t="s">
        <v>47</v>
      </c>
      <c r="O56" s="8" t="s">
        <v>26</v>
      </c>
      <c r="P56" s="8" t="s">
        <v>26</v>
      </c>
      <c r="Q56" s="10">
        <v>35</v>
      </c>
      <c r="R56" s="8" t="s">
        <v>59</v>
      </c>
      <c r="S56" s="8" t="s">
        <v>77</v>
      </c>
    </row>
    <row r="57" spans="1:19" x14ac:dyDescent="0.25">
      <c r="A57" s="10">
        <v>56</v>
      </c>
      <c r="B57" s="10">
        <v>40</v>
      </c>
      <c r="C57" s="8" t="s">
        <v>19</v>
      </c>
      <c r="D57" s="8" t="s">
        <v>102</v>
      </c>
      <c r="E57" s="8" t="s">
        <v>65</v>
      </c>
      <c r="F57" s="7">
        <v>28</v>
      </c>
      <c r="G57" s="8" t="s">
        <v>131</v>
      </c>
      <c r="H57" s="8" t="s">
        <v>45</v>
      </c>
      <c r="I57" s="8" t="s">
        <v>93</v>
      </c>
      <c r="J57" s="8" t="s">
        <v>25</v>
      </c>
      <c r="K57" s="20">
        <v>3</v>
      </c>
      <c r="L57" s="8" t="s">
        <v>26</v>
      </c>
      <c r="M57" s="8" t="s">
        <v>29</v>
      </c>
      <c r="N57" s="8" t="s">
        <v>72</v>
      </c>
      <c r="O57" s="8" t="s">
        <v>26</v>
      </c>
      <c r="P57" s="8" t="s">
        <v>26</v>
      </c>
      <c r="Q57" s="10">
        <v>49</v>
      </c>
      <c r="R57" s="8" t="s">
        <v>27</v>
      </c>
      <c r="S57" s="8" t="s">
        <v>50</v>
      </c>
    </row>
    <row r="58" spans="1:19" x14ac:dyDescent="0.25">
      <c r="A58" s="10">
        <v>57</v>
      </c>
      <c r="B58" s="10">
        <v>41</v>
      </c>
      <c r="C58" s="8" t="s">
        <v>19</v>
      </c>
      <c r="D58" s="8" t="s">
        <v>132</v>
      </c>
      <c r="E58" s="8" t="s">
        <v>69</v>
      </c>
      <c r="F58" s="7">
        <v>73</v>
      </c>
      <c r="G58" s="8" t="s">
        <v>91</v>
      </c>
      <c r="H58" s="8" t="s">
        <v>92</v>
      </c>
      <c r="I58" s="8" t="s">
        <v>110</v>
      </c>
      <c r="J58" s="8" t="s">
        <v>54</v>
      </c>
      <c r="K58" s="20">
        <v>4.7</v>
      </c>
      <c r="L58" s="8" t="s">
        <v>26</v>
      </c>
      <c r="M58" s="8" t="s">
        <v>46</v>
      </c>
      <c r="N58" s="8" t="s">
        <v>76</v>
      </c>
      <c r="O58" s="8" t="s">
        <v>26</v>
      </c>
      <c r="P58" s="8" t="s">
        <v>26</v>
      </c>
      <c r="Q58" s="10">
        <v>46</v>
      </c>
      <c r="R58" s="8" t="s">
        <v>27</v>
      </c>
      <c r="S58" s="8" t="s">
        <v>41</v>
      </c>
    </row>
    <row r="59" spans="1:19" x14ac:dyDescent="0.25">
      <c r="A59" s="10">
        <v>58</v>
      </c>
      <c r="B59" s="10">
        <v>21</v>
      </c>
      <c r="C59" s="8" t="s">
        <v>19</v>
      </c>
      <c r="D59" s="8" t="s">
        <v>64</v>
      </c>
      <c r="E59" s="8" t="s">
        <v>65</v>
      </c>
      <c r="F59" s="7">
        <v>64</v>
      </c>
      <c r="G59" s="8" t="s">
        <v>66</v>
      </c>
      <c r="H59" s="8" t="s">
        <v>45</v>
      </c>
      <c r="I59" s="8" t="s">
        <v>53</v>
      </c>
      <c r="J59" s="8" t="s">
        <v>54</v>
      </c>
      <c r="K59" s="20">
        <v>4.4000000000000004</v>
      </c>
      <c r="L59" s="8" t="s">
        <v>26</v>
      </c>
      <c r="M59" s="8" t="s">
        <v>46</v>
      </c>
      <c r="N59" s="8" t="s">
        <v>76</v>
      </c>
      <c r="O59" s="8" t="s">
        <v>26</v>
      </c>
      <c r="P59" s="8" t="s">
        <v>26</v>
      </c>
      <c r="Q59" s="10">
        <v>17</v>
      </c>
      <c r="R59" s="8" t="s">
        <v>59</v>
      </c>
      <c r="S59" s="8" t="s">
        <v>30</v>
      </c>
    </row>
    <row r="60" spans="1:19" x14ac:dyDescent="0.25">
      <c r="A60" s="10">
        <v>59</v>
      </c>
      <c r="B60" s="10">
        <v>69</v>
      </c>
      <c r="C60" s="8" t="s">
        <v>19</v>
      </c>
      <c r="D60" s="8" t="s">
        <v>104</v>
      </c>
      <c r="E60" s="8" t="s">
        <v>21</v>
      </c>
      <c r="F60" s="7">
        <v>54</v>
      </c>
      <c r="G60" s="8" t="s">
        <v>70</v>
      </c>
      <c r="H60" s="8" t="s">
        <v>45</v>
      </c>
      <c r="I60" s="8" t="s">
        <v>63</v>
      </c>
      <c r="J60" s="8" t="s">
        <v>54</v>
      </c>
      <c r="K60" s="20">
        <v>4.2</v>
      </c>
      <c r="L60" s="8" t="s">
        <v>26</v>
      </c>
      <c r="M60" s="8" t="s">
        <v>27</v>
      </c>
      <c r="N60" s="8" t="s">
        <v>40</v>
      </c>
      <c r="O60" s="8" t="s">
        <v>26</v>
      </c>
      <c r="P60" s="8" t="s">
        <v>26</v>
      </c>
      <c r="Q60" s="10">
        <v>29</v>
      </c>
      <c r="R60" s="8" t="s">
        <v>29</v>
      </c>
      <c r="S60" s="8" t="s">
        <v>88</v>
      </c>
    </row>
    <row r="61" spans="1:19" x14ac:dyDescent="0.25">
      <c r="A61" s="10">
        <v>60</v>
      </c>
      <c r="B61" s="10">
        <v>63</v>
      </c>
      <c r="C61" s="8" t="s">
        <v>19</v>
      </c>
      <c r="D61" s="8" t="s">
        <v>133</v>
      </c>
      <c r="E61" s="8" t="s">
        <v>69</v>
      </c>
      <c r="F61" s="7">
        <v>79</v>
      </c>
      <c r="G61" s="8" t="s">
        <v>62</v>
      </c>
      <c r="H61" s="8" t="s">
        <v>23</v>
      </c>
      <c r="I61" s="8" t="s">
        <v>134</v>
      </c>
      <c r="J61" s="8" t="s">
        <v>39</v>
      </c>
      <c r="K61" s="20">
        <v>4.5999999999999996</v>
      </c>
      <c r="L61" s="8" t="s">
        <v>26</v>
      </c>
      <c r="M61" s="8" t="s">
        <v>59</v>
      </c>
      <c r="N61" s="8" t="s">
        <v>55</v>
      </c>
      <c r="O61" s="8" t="s">
        <v>26</v>
      </c>
      <c r="P61" s="8" t="s">
        <v>26</v>
      </c>
      <c r="Q61" s="10">
        <v>4</v>
      </c>
      <c r="R61" s="8" t="s">
        <v>59</v>
      </c>
      <c r="S61" s="8" t="s">
        <v>41</v>
      </c>
    </row>
    <row r="62" spans="1:19" x14ac:dyDescent="0.25">
      <c r="A62" s="10">
        <v>61</v>
      </c>
      <c r="B62" s="10">
        <v>50</v>
      </c>
      <c r="C62" s="8" t="s">
        <v>19</v>
      </c>
      <c r="D62" s="8" t="s">
        <v>31</v>
      </c>
      <c r="E62" s="8" t="s">
        <v>21</v>
      </c>
      <c r="F62" s="7">
        <v>37</v>
      </c>
      <c r="G62" s="8" t="s">
        <v>135</v>
      </c>
      <c r="H62" s="8" t="s">
        <v>23</v>
      </c>
      <c r="I62" s="8" t="s">
        <v>110</v>
      </c>
      <c r="J62" s="8" t="s">
        <v>54</v>
      </c>
      <c r="K62" s="20">
        <v>4</v>
      </c>
      <c r="L62" s="8" t="s">
        <v>26</v>
      </c>
      <c r="M62" s="8" t="s">
        <v>27</v>
      </c>
      <c r="N62" s="8" t="s">
        <v>28</v>
      </c>
      <c r="O62" s="8" t="s">
        <v>26</v>
      </c>
      <c r="P62" s="8" t="s">
        <v>26</v>
      </c>
      <c r="Q62" s="10">
        <v>17</v>
      </c>
      <c r="R62" s="8" t="s">
        <v>35</v>
      </c>
      <c r="S62" s="8" t="s">
        <v>41</v>
      </c>
    </row>
    <row r="63" spans="1:19" x14ac:dyDescent="0.25">
      <c r="A63" s="10">
        <v>62</v>
      </c>
      <c r="B63" s="10">
        <v>55</v>
      </c>
      <c r="C63" s="8" t="s">
        <v>19</v>
      </c>
      <c r="D63" s="8" t="s">
        <v>119</v>
      </c>
      <c r="E63" s="8" t="s">
        <v>69</v>
      </c>
      <c r="F63" s="7">
        <v>68</v>
      </c>
      <c r="G63" s="8" t="s">
        <v>105</v>
      </c>
      <c r="H63" s="8" t="s">
        <v>45</v>
      </c>
      <c r="I63" s="8" t="s">
        <v>121</v>
      </c>
      <c r="J63" s="8" t="s">
        <v>25</v>
      </c>
      <c r="K63" s="20">
        <v>4.7</v>
      </c>
      <c r="L63" s="8" t="s">
        <v>26</v>
      </c>
      <c r="M63" s="8" t="s">
        <v>34</v>
      </c>
      <c r="N63" s="8" t="s">
        <v>76</v>
      </c>
      <c r="O63" s="8" t="s">
        <v>26</v>
      </c>
      <c r="P63" s="8" t="s">
        <v>26</v>
      </c>
      <c r="Q63" s="10">
        <v>21</v>
      </c>
      <c r="R63" s="8" t="s">
        <v>27</v>
      </c>
      <c r="S63" s="8" t="s">
        <v>97</v>
      </c>
    </row>
    <row r="64" spans="1:19" x14ac:dyDescent="0.25">
      <c r="A64" s="10">
        <v>63</v>
      </c>
      <c r="B64" s="10">
        <v>30</v>
      </c>
      <c r="C64" s="8" t="s">
        <v>19</v>
      </c>
      <c r="D64" s="8" t="s">
        <v>51</v>
      </c>
      <c r="E64" s="8" t="s">
        <v>43</v>
      </c>
      <c r="F64" s="7">
        <v>21</v>
      </c>
      <c r="G64" s="8" t="s">
        <v>91</v>
      </c>
      <c r="H64" s="8" t="s">
        <v>38</v>
      </c>
      <c r="I64" s="8" t="s">
        <v>136</v>
      </c>
      <c r="J64" s="8" t="s">
        <v>39</v>
      </c>
      <c r="K64" s="20">
        <v>3.8</v>
      </c>
      <c r="L64" s="8" t="s">
        <v>26</v>
      </c>
      <c r="M64" s="8" t="s">
        <v>27</v>
      </c>
      <c r="N64" s="8" t="s">
        <v>40</v>
      </c>
      <c r="O64" s="8" t="s">
        <v>26</v>
      </c>
      <c r="P64" s="8" t="s">
        <v>26</v>
      </c>
      <c r="Q64" s="10">
        <v>31</v>
      </c>
      <c r="R64" s="8" t="s">
        <v>27</v>
      </c>
      <c r="S64" s="8" t="s">
        <v>30</v>
      </c>
    </row>
    <row r="65" spans="1:19" x14ac:dyDescent="0.25">
      <c r="A65" s="10">
        <v>64</v>
      </c>
      <c r="B65" s="10">
        <v>33</v>
      </c>
      <c r="C65" s="8" t="s">
        <v>19</v>
      </c>
      <c r="D65" s="8" t="s">
        <v>89</v>
      </c>
      <c r="E65" s="8" t="s">
        <v>69</v>
      </c>
      <c r="F65" s="7">
        <v>79</v>
      </c>
      <c r="G65" s="8" t="s">
        <v>117</v>
      </c>
      <c r="H65" s="8" t="s">
        <v>23</v>
      </c>
      <c r="I65" s="8" t="s">
        <v>93</v>
      </c>
      <c r="J65" s="8" t="s">
        <v>25</v>
      </c>
      <c r="K65" s="20">
        <v>2.7</v>
      </c>
      <c r="L65" s="8" t="s">
        <v>26</v>
      </c>
      <c r="M65" s="8" t="s">
        <v>27</v>
      </c>
      <c r="N65" s="8" t="s">
        <v>72</v>
      </c>
      <c r="O65" s="8" t="s">
        <v>26</v>
      </c>
      <c r="P65" s="8" t="s">
        <v>26</v>
      </c>
      <c r="Q65" s="10">
        <v>43</v>
      </c>
      <c r="R65" s="8" t="s">
        <v>27</v>
      </c>
      <c r="S65" s="8" t="s">
        <v>41</v>
      </c>
    </row>
    <row r="66" spans="1:19" x14ac:dyDescent="0.25">
      <c r="A66" s="10">
        <v>65</v>
      </c>
      <c r="B66" s="10">
        <v>65</v>
      </c>
      <c r="C66" s="8" t="s">
        <v>19</v>
      </c>
      <c r="D66" s="8" t="s">
        <v>137</v>
      </c>
      <c r="E66" s="8" t="s">
        <v>43</v>
      </c>
      <c r="F66" s="7">
        <v>83</v>
      </c>
      <c r="G66" s="8" t="s">
        <v>90</v>
      </c>
      <c r="H66" s="8" t="s">
        <v>38</v>
      </c>
      <c r="I66" s="8" t="s">
        <v>96</v>
      </c>
      <c r="J66" s="8" t="s">
        <v>58</v>
      </c>
      <c r="K66" s="20">
        <v>4.8</v>
      </c>
      <c r="L66" s="8" t="s">
        <v>26</v>
      </c>
      <c r="M66" s="8" t="s">
        <v>46</v>
      </c>
      <c r="N66" s="8" t="s">
        <v>55</v>
      </c>
      <c r="O66" s="8" t="s">
        <v>26</v>
      </c>
      <c r="P66" s="8" t="s">
        <v>26</v>
      </c>
      <c r="Q66" s="10">
        <v>18</v>
      </c>
      <c r="R66" s="8" t="s">
        <v>59</v>
      </c>
      <c r="S66" s="8" t="s">
        <v>30</v>
      </c>
    </row>
    <row r="67" spans="1:19" x14ac:dyDescent="0.25">
      <c r="A67" s="10">
        <v>66</v>
      </c>
      <c r="B67" s="10">
        <v>65</v>
      </c>
      <c r="C67" s="8" t="s">
        <v>19</v>
      </c>
      <c r="D67" s="8" t="s">
        <v>132</v>
      </c>
      <c r="E67" s="8" t="s">
        <v>69</v>
      </c>
      <c r="F67" s="7">
        <v>36</v>
      </c>
      <c r="G67" s="8" t="s">
        <v>127</v>
      </c>
      <c r="H67" s="8" t="s">
        <v>45</v>
      </c>
      <c r="I67" s="8" t="s">
        <v>75</v>
      </c>
      <c r="J67" s="8" t="s">
        <v>39</v>
      </c>
      <c r="K67" s="20">
        <v>4.8</v>
      </c>
      <c r="L67" s="8" t="s">
        <v>26</v>
      </c>
      <c r="M67" s="8" t="s">
        <v>27</v>
      </c>
      <c r="N67" s="8" t="s">
        <v>72</v>
      </c>
      <c r="O67" s="8" t="s">
        <v>26</v>
      </c>
      <c r="P67" s="8" t="s">
        <v>26</v>
      </c>
      <c r="Q67" s="10">
        <v>44</v>
      </c>
      <c r="R67" s="8" t="s">
        <v>29</v>
      </c>
      <c r="S67" s="8" t="s">
        <v>97</v>
      </c>
    </row>
    <row r="68" spans="1:19" x14ac:dyDescent="0.25">
      <c r="A68" s="10">
        <v>67</v>
      </c>
      <c r="B68" s="10">
        <v>31</v>
      </c>
      <c r="C68" s="8" t="s">
        <v>19</v>
      </c>
      <c r="D68" s="8" t="s">
        <v>20</v>
      </c>
      <c r="E68" s="8" t="s">
        <v>21</v>
      </c>
      <c r="F68" s="7">
        <v>94</v>
      </c>
      <c r="G68" s="8" t="s">
        <v>138</v>
      </c>
      <c r="H68" s="8" t="s">
        <v>38</v>
      </c>
      <c r="I68" s="8" t="s">
        <v>136</v>
      </c>
      <c r="J68" s="8" t="s">
        <v>25</v>
      </c>
      <c r="K68" s="20">
        <v>4.7</v>
      </c>
      <c r="L68" s="8" t="s">
        <v>26</v>
      </c>
      <c r="M68" s="8" t="s">
        <v>34</v>
      </c>
      <c r="N68" s="8" t="s">
        <v>72</v>
      </c>
      <c r="O68" s="8" t="s">
        <v>26</v>
      </c>
      <c r="P68" s="8" t="s">
        <v>26</v>
      </c>
      <c r="Q68" s="10">
        <v>3</v>
      </c>
      <c r="R68" s="8" t="s">
        <v>29</v>
      </c>
      <c r="S68" s="8" t="s">
        <v>97</v>
      </c>
    </row>
    <row r="69" spans="1:19" x14ac:dyDescent="0.25">
      <c r="A69" s="10">
        <v>68</v>
      </c>
      <c r="B69" s="10">
        <v>45</v>
      </c>
      <c r="C69" s="8" t="s">
        <v>19</v>
      </c>
      <c r="D69" s="8" t="s">
        <v>64</v>
      </c>
      <c r="E69" s="8" t="s">
        <v>65</v>
      </c>
      <c r="F69" s="7">
        <v>33</v>
      </c>
      <c r="G69" s="8" t="s">
        <v>139</v>
      </c>
      <c r="H69" s="8" t="s">
        <v>23</v>
      </c>
      <c r="I69" s="8" t="s">
        <v>24</v>
      </c>
      <c r="J69" s="8" t="s">
        <v>25</v>
      </c>
      <c r="K69" s="20">
        <v>4.4000000000000004</v>
      </c>
      <c r="L69" s="8" t="s">
        <v>26</v>
      </c>
      <c r="M69" s="8" t="s">
        <v>46</v>
      </c>
      <c r="N69" s="8" t="s">
        <v>76</v>
      </c>
      <c r="O69" s="8" t="s">
        <v>26</v>
      </c>
      <c r="P69" s="8" t="s">
        <v>26</v>
      </c>
      <c r="Q69" s="10">
        <v>49</v>
      </c>
      <c r="R69" s="8" t="s">
        <v>59</v>
      </c>
      <c r="S69" s="8" t="s">
        <v>88</v>
      </c>
    </row>
    <row r="70" spans="1:19" x14ac:dyDescent="0.25">
      <c r="A70" s="10">
        <v>69</v>
      </c>
      <c r="B70" s="10">
        <v>57</v>
      </c>
      <c r="C70" s="8" t="s">
        <v>19</v>
      </c>
      <c r="D70" s="8" t="s">
        <v>68</v>
      </c>
      <c r="E70" s="8" t="s">
        <v>69</v>
      </c>
      <c r="F70" s="7">
        <v>46</v>
      </c>
      <c r="G70" s="8" t="s">
        <v>140</v>
      </c>
      <c r="H70" s="8" t="s">
        <v>23</v>
      </c>
      <c r="I70" s="8" t="s">
        <v>67</v>
      </c>
      <c r="J70" s="8" t="s">
        <v>54</v>
      </c>
      <c r="K70" s="20">
        <v>3.9</v>
      </c>
      <c r="L70" s="8" t="s">
        <v>26</v>
      </c>
      <c r="M70" s="8" t="s">
        <v>27</v>
      </c>
      <c r="N70" s="8" t="s">
        <v>47</v>
      </c>
      <c r="O70" s="8" t="s">
        <v>26</v>
      </c>
      <c r="P70" s="8" t="s">
        <v>26</v>
      </c>
      <c r="Q70" s="10">
        <v>21</v>
      </c>
      <c r="R70" s="8" t="s">
        <v>35</v>
      </c>
      <c r="S70" s="8" t="s">
        <v>97</v>
      </c>
    </row>
    <row r="71" spans="1:19" x14ac:dyDescent="0.25">
      <c r="A71" s="10">
        <v>70</v>
      </c>
      <c r="B71" s="10">
        <v>48</v>
      </c>
      <c r="C71" s="8" t="s">
        <v>19</v>
      </c>
      <c r="D71" s="8" t="s">
        <v>133</v>
      </c>
      <c r="E71" s="8" t="s">
        <v>69</v>
      </c>
      <c r="F71" s="7">
        <v>70</v>
      </c>
      <c r="G71" s="8" t="s">
        <v>122</v>
      </c>
      <c r="H71" s="8" t="s">
        <v>38</v>
      </c>
      <c r="I71" s="8" t="s">
        <v>109</v>
      </c>
      <c r="J71" s="8" t="s">
        <v>54</v>
      </c>
      <c r="K71" s="20">
        <v>4.4000000000000004</v>
      </c>
      <c r="L71" s="8" t="s">
        <v>26</v>
      </c>
      <c r="M71" s="8" t="s">
        <v>27</v>
      </c>
      <c r="N71" s="8" t="s">
        <v>28</v>
      </c>
      <c r="O71" s="8" t="s">
        <v>26</v>
      </c>
      <c r="P71" s="8" t="s">
        <v>26</v>
      </c>
      <c r="Q71" s="10">
        <v>5</v>
      </c>
      <c r="R71" s="8" t="s">
        <v>35</v>
      </c>
      <c r="S71" s="8" t="s">
        <v>41</v>
      </c>
    </row>
    <row r="72" spans="1:19" x14ac:dyDescent="0.25">
      <c r="A72" s="10">
        <v>71</v>
      </c>
      <c r="B72" s="10">
        <v>22</v>
      </c>
      <c r="C72" s="8" t="s">
        <v>19</v>
      </c>
      <c r="D72" s="8" t="s">
        <v>133</v>
      </c>
      <c r="E72" s="8" t="s">
        <v>69</v>
      </c>
      <c r="F72" s="7">
        <v>29</v>
      </c>
      <c r="G72" s="8" t="s">
        <v>90</v>
      </c>
      <c r="H72" s="8" t="s">
        <v>45</v>
      </c>
      <c r="I72" s="8" t="s">
        <v>136</v>
      </c>
      <c r="J72" s="8" t="s">
        <v>58</v>
      </c>
      <c r="K72" s="20">
        <v>4.2</v>
      </c>
      <c r="L72" s="8" t="s">
        <v>26</v>
      </c>
      <c r="M72" s="8" t="s">
        <v>27</v>
      </c>
      <c r="N72" s="8" t="s">
        <v>28</v>
      </c>
      <c r="O72" s="8" t="s">
        <v>26</v>
      </c>
      <c r="P72" s="8" t="s">
        <v>26</v>
      </c>
      <c r="Q72" s="10">
        <v>32</v>
      </c>
      <c r="R72" s="8" t="s">
        <v>59</v>
      </c>
      <c r="S72" s="8" t="s">
        <v>97</v>
      </c>
    </row>
    <row r="73" spans="1:19" x14ac:dyDescent="0.25">
      <c r="A73" s="10">
        <v>72</v>
      </c>
      <c r="B73" s="10">
        <v>36</v>
      </c>
      <c r="C73" s="8" t="s">
        <v>19</v>
      </c>
      <c r="D73" s="8" t="s">
        <v>82</v>
      </c>
      <c r="E73" s="8" t="s">
        <v>21</v>
      </c>
      <c r="F73" s="7">
        <v>48</v>
      </c>
      <c r="G73" s="8" t="s">
        <v>141</v>
      </c>
      <c r="H73" s="8" t="s">
        <v>23</v>
      </c>
      <c r="I73" s="8" t="s">
        <v>81</v>
      </c>
      <c r="J73" s="8" t="s">
        <v>54</v>
      </c>
      <c r="K73" s="20">
        <v>2.9</v>
      </c>
      <c r="L73" s="8" t="s">
        <v>26</v>
      </c>
      <c r="M73" s="8" t="s">
        <v>59</v>
      </c>
      <c r="N73" s="8" t="s">
        <v>28</v>
      </c>
      <c r="O73" s="8" t="s">
        <v>26</v>
      </c>
      <c r="P73" s="8" t="s">
        <v>26</v>
      </c>
      <c r="Q73" s="10">
        <v>34</v>
      </c>
      <c r="R73" s="8" t="s">
        <v>34</v>
      </c>
      <c r="S73" s="8" t="s">
        <v>50</v>
      </c>
    </row>
    <row r="74" spans="1:19" x14ac:dyDescent="0.25">
      <c r="A74" s="10">
        <v>73</v>
      </c>
      <c r="B74" s="10">
        <v>18</v>
      </c>
      <c r="C74" s="8" t="s">
        <v>19</v>
      </c>
      <c r="D74" s="8" t="s">
        <v>82</v>
      </c>
      <c r="E74" s="8" t="s">
        <v>21</v>
      </c>
      <c r="F74" s="7">
        <v>26</v>
      </c>
      <c r="G74" s="8" t="s">
        <v>142</v>
      </c>
      <c r="H74" s="8" t="s">
        <v>45</v>
      </c>
      <c r="I74" s="8" t="s">
        <v>79</v>
      </c>
      <c r="J74" s="8" t="s">
        <v>25</v>
      </c>
      <c r="K74" s="20">
        <v>2.9</v>
      </c>
      <c r="L74" s="8" t="s">
        <v>26</v>
      </c>
      <c r="M74" s="8" t="s">
        <v>59</v>
      </c>
      <c r="N74" s="8" t="s">
        <v>76</v>
      </c>
      <c r="O74" s="8" t="s">
        <v>26</v>
      </c>
      <c r="P74" s="8" t="s">
        <v>26</v>
      </c>
      <c r="Q74" s="10">
        <v>21</v>
      </c>
      <c r="R74" s="8" t="s">
        <v>34</v>
      </c>
      <c r="S74" s="8" t="s">
        <v>97</v>
      </c>
    </row>
    <row r="75" spans="1:19" x14ac:dyDescent="0.25">
      <c r="A75" s="10">
        <v>74</v>
      </c>
      <c r="B75" s="10">
        <v>48</v>
      </c>
      <c r="C75" s="8" t="s">
        <v>19</v>
      </c>
      <c r="D75" s="8" t="s">
        <v>95</v>
      </c>
      <c r="E75" s="8" t="s">
        <v>21</v>
      </c>
      <c r="F75" s="7">
        <v>85</v>
      </c>
      <c r="G75" s="8" t="s">
        <v>78</v>
      </c>
      <c r="H75" s="8" t="s">
        <v>45</v>
      </c>
      <c r="I75" s="8" t="s">
        <v>86</v>
      </c>
      <c r="J75" s="8" t="s">
        <v>39</v>
      </c>
      <c r="K75" s="20">
        <v>2.7</v>
      </c>
      <c r="L75" s="8" t="s">
        <v>26</v>
      </c>
      <c r="M75" s="8" t="s">
        <v>59</v>
      </c>
      <c r="N75" s="8" t="s">
        <v>40</v>
      </c>
      <c r="O75" s="8" t="s">
        <v>26</v>
      </c>
      <c r="P75" s="8" t="s">
        <v>26</v>
      </c>
      <c r="Q75" s="10">
        <v>43</v>
      </c>
      <c r="R75" s="8" t="s">
        <v>34</v>
      </c>
      <c r="S75" s="8" t="s">
        <v>77</v>
      </c>
    </row>
    <row r="76" spans="1:19" x14ac:dyDescent="0.25">
      <c r="A76" s="10">
        <v>75</v>
      </c>
      <c r="B76" s="10">
        <v>49</v>
      </c>
      <c r="C76" s="8" t="s">
        <v>19</v>
      </c>
      <c r="D76" s="8" t="s">
        <v>143</v>
      </c>
      <c r="E76" s="8" t="s">
        <v>69</v>
      </c>
      <c r="F76" s="7">
        <v>58</v>
      </c>
      <c r="G76" s="8" t="s">
        <v>116</v>
      </c>
      <c r="H76" s="8" t="s">
        <v>23</v>
      </c>
      <c r="I76" s="8" t="s">
        <v>84</v>
      </c>
      <c r="J76" s="8" t="s">
        <v>39</v>
      </c>
      <c r="K76" s="20">
        <v>4.5</v>
      </c>
      <c r="L76" s="8" t="s">
        <v>26</v>
      </c>
      <c r="M76" s="8" t="s">
        <v>46</v>
      </c>
      <c r="N76" s="8" t="s">
        <v>28</v>
      </c>
      <c r="O76" s="8" t="s">
        <v>26</v>
      </c>
      <c r="P76" s="8" t="s">
        <v>26</v>
      </c>
      <c r="Q76" s="10">
        <v>3</v>
      </c>
      <c r="R76" s="8" t="s">
        <v>35</v>
      </c>
      <c r="S76" s="8" t="s">
        <v>88</v>
      </c>
    </row>
    <row r="77" spans="1:19" x14ac:dyDescent="0.25">
      <c r="A77" s="10">
        <v>76</v>
      </c>
      <c r="B77" s="10">
        <v>64</v>
      </c>
      <c r="C77" s="8" t="s">
        <v>19</v>
      </c>
      <c r="D77" s="8" t="s">
        <v>119</v>
      </c>
      <c r="E77" s="8" t="s">
        <v>69</v>
      </c>
      <c r="F77" s="7">
        <v>85</v>
      </c>
      <c r="G77" s="8" t="s">
        <v>140</v>
      </c>
      <c r="H77" s="8" t="s">
        <v>45</v>
      </c>
      <c r="I77" s="8" t="s">
        <v>144</v>
      </c>
      <c r="J77" s="8" t="s">
        <v>54</v>
      </c>
      <c r="K77" s="20">
        <v>2.7</v>
      </c>
      <c r="L77" s="8" t="s">
        <v>26</v>
      </c>
      <c r="M77" s="8" t="s">
        <v>59</v>
      </c>
      <c r="N77" s="8" t="s">
        <v>40</v>
      </c>
      <c r="O77" s="8" t="s">
        <v>26</v>
      </c>
      <c r="P77" s="8" t="s">
        <v>26</v>
      </c>
      <c r="Q77" s="10">
        <v>21</v>
      </c>
      <c r="R77" s="8" t="s">
        <v>27</v>
      </c>
      <c r="S77" s="8" t="s">
        <v>50</v>
      </c>
    </row>
    <row r="78" spans="1:19" x14ac:dyDescent="0.25">
      <c r="A78" s="10">
        <v>77</v>
      </c>
      <c r="B78" s="10">
        <v>50</v>
      </c>
      <c r="C78" s="8" t="s">
        <v>19</v>
      </c>
      <c r="D78" s="8" t="s">
        <v>124</v>
      </c>
      <c r="E78" s="8" t="s">
        <v>69</v>
      </c>
      <c r="F78" s="7">
        <v>43</v>
      </c>
      <c r="G78" s="8" t="s">
        <v>80</v>
      </c>
      <c r="H78" s="8" t="s">
        <v>38</v>
      </c>
      <c r="I78" s="8" t="s">
        <v>86</v>
      </c>
      <c r="J78" s="8" t="s">
        <v>54</v>
      </c>
      <c r="K78" s="20">
        <v>4.2</v>
      </c>
      <c r="L78" s="8" t="s">
        <v>26</v>
      </c>
      <c r="M78" s="8" t="s">
        <v>34</v>
      </c>
      <c r="N78" s="8" t="s">
        <v>40</v>
      </c>
      <c r="O78" s="8" t="s">
        <v>26</v>
      </c>
      <c r="P78" s="8" t="s">
        <v>26</v>
      </c>
      <c r="Q78" s="10">
        <v>32</v>
      </c>
      <c r="R78" s="8" t="s">
        <v>29</v>
      </c>
      <c r="S78" s="8" t="s">
        <v>88</v>
      </c>
    </row>
    <row r="79" spans="1:19" x14ac:dyDescent="0.25">
      <c r="A79" s="10">
        <v>78</v>
      </c>
      <c r="B79" s="10">
        <v>22</v>
      </c>
      <c r="C79" s="8" t="s">
        <v>19</v>
      </c>
      <c r="D79" s="8" t="s">
        <v>82</v>
      </c>
      <c r="E79" s="8" t="s">
        <v>21</v>
      </c>
      <c r="F79" s="7">
        <v>53</v>
      </c>
      <c r="G79" s="8" t="s">
        <v>80</v>
      </c>
      <c r="H79" s="8" t="s">
        <v>23</v>
      </c>
      <c r="I79" s="8" t="s">
        <v>81</v>
      </c>
      <c r="J79" s="8" t="s">
        <v>54</v>
      </c>
      <c r="K79" s="20">
        <v>3.3</v>
      </c>
      <c r="L79" s="8" t="s">
        <v>26</v>
      </c>
      <c r="M79" s="8" t="s">
        <v>59</v>
      </c>
      <c r="N79" s="8" t="s">
        <v>47</v>
      </c>
      <c r="O79" s="8" t="s">
        <v>26</v>
      </c>
      <c r="P79" s="8" t="s">
        <v>26</v>
      </c>
      <c r="Q79" s="10">
        <v>36</v>
      </c>
      <c r="R79" s="8" t="s">
        <v>59</v>
      </c>
      <c r="S79" s="8" t="s">
        <v>30</v>
      </c>
    </row>
    <row r="80" spans="1:19" x14ac:dyDescent="0.25">
      <c r="A80" s="10">
        <v>79</v>
      </c>
      <c r="B80" s="10">
        <v>50</v>
      </c>
      <c r="C80" s="8" t="s">
        <v>19</v>
      </c>
      <c r="D80" s="8" t="s">
        <v>87</v>
      </c>
      <c r="E80" s="8" t="s">
        <v>21</v>
      </c>
      <c r="F80" s="7">
        <v>91</v>
      </c>
      <c r="G80" s="8" t="s">
        <v>145</v>
      </c>
      <c r="H80" s="8" t="s">
        <v>45</v>
      </c>
      <c r="I80" s="8" t="s">
        <v>33</v>
      </c>
      <c r="J80" s="8" t="s">
        <v>39</v>
      </c>
      <c r="K80" s="20">
        <v>4.7</v>
      </c>
      <c r="L80" s="8" t="s">
        <v>26</v>
      </c>
      <c r="M80" s="8" t="s">
        <v>29</v>
      </c>
      <c r="N80" s="8" t="s">
        <v>40</v>
      </c>
      <c r="O80" s="8" t="s">
        <v>26</v>
      </c>
      <c r="P80" s="8" t="s">
        <v>26</v>
      </c>
      <c r="Q80" s="10">
        <v>50</v>
      </c>
      <c r="R80" s="8" t="s">
        <v>29</v>
      </c>
      <c r="S80" s="8" t="s">
        <v>30</v>
      </c>
    </row>
    <row r="81" spans="1:19" x14ac:dyDescent="0.25">
      <c r="A81" s="10">
        <v>80</v>
      </c>
      <c r="B81" s="10">
        <v>38</v>
      </c>
      <c r="C81" s="8" t="s">
        <v>19</v>
      </c>
      <c r="D81" s="8" t="s">
        <v>102</v>
      </c>
      <c r="E81" s="8" t="s">
        <v>65</v>
      </c>
      <c r="F81" s="7">
        <v>96</v>
      </c>
      <c r="G81" s="8" t="s">
        <v>146</v>
      </c>
      <c r="H81" s="8" t="s">
        <v>45</v>
      </c>
      <c r="I81" s="8" t="s">
        <v>79</v>
      </c>
      <c r="J81" s="8" t="s">
        <v>25</v>
      </c>
      <c r="K81" s="20">
        <v>2.6</v>
      </c>
      <c r="L81" s="8" t="s">
        <v>26</v>
      </c>
      <c r="M81" s="8" t="s">
        <v>34</v>
      </c>
      <c r="N81" s="8" t="s">
        <v>72</v>
      </c>
      <c r="O81" s="8" t="s">
        <v>26</v>
      </c>
      <c r="P81" s="8" t="s">
        <v>26</v>
      </c>
      <c r="Q81" s="10">
        <v>43</v>
      </c>
      <c r="R81" s="8" t="s">
        <v>34</v>
      </c>
      <c r="S81" s="8" t="s">
        <v>97</v>
      </c>
    </row>
    <row r="82" spans="1:19" x14ac:dyDescent="0.25">
      <c r="A82" s="10">
        <v>81</v>
      </c>
      <c r="B82" s="10">
        <v>19</v>
      </c>
      <c r="C82" s="8" t="s">
        <v>19</v>
      </c>
      <c r="D82" s="8" t="s">
        <v>42</v>
      </c>
      <c r="E82" s="8" t="s">
        <v>43</v>
      </c>
      <c r="F82" s="7">
        <v>72</v>
      </c>
      <c r="G82" s="8" t="s">
        <v>85</v>
      </c>
      <c r="H82" s="8" t="s">
        <v>92</v>
      </c>
      <c r="I82" s="8" t="s">
        <v>144</v>
      </c>
      <c r="J82" s="8" t="s">
        <v>54</v>
      </c>
      <c r="K82" s="20">
        <v>3.3</v>
      </c>
      <c r="L82" s="8" t="s">
        <v>26</v>
      </c>
      <c r="M82" s="8" t="s">
        <v>27</v>
      </c>
      <c r="N82" s="8" t="s">
        <v>76</v>
      </c>
      <c r="O82" s="8" t="s">
        <v>26</v>
      </c>
      <c r="P82" s="8" t="s">
        <v>26</v>
      </c>
      <c r="Q82" s="10">
        <v>24</v>
      </c>
      <c r="R82" s="8" t="s">
        <v>27</v>
      </c>
      <c r="S82" s="8" t="s">
        <v>97</v>
      </c>
    </row>
    <row r="83" spans="1:19" x14ac:dyDescent="0.25">
      <c r="A83" s="10">
        <v>82</v>
      </c>
      <c r="B83" s="10">
        <v>67</v>
      </c>
      <c r="C83" s="8" t="s">
        <v>19</v>
      </c>
      <c r="D83" s="8" t="s">
        <v>73</v>
      </c>
      <c r="E83" s="8" t="s">
        <v>43</v>
      </c>
      <c r="F83" s="7">
        <v>96</v>
      </c>
      <c r="G83" s="8" t="s">
        <v>141</v>
      </c>
      <c r="H83" s="8" t="s">
        <v>23</v>
      </c>
      <c r="I83" s="8" t="s">
        <v>33</v>
      </c>
      <c r="J83" s="8" t="s">
        <v>54</v>
      </c>
      <c r="K83" s="20">
        <v>2.6</v>
      </c>
      <c r="L83" s="8" t="s">
        <v>26</v>
      </c>
      <c r="M83" s="8" t="s">
        <v>46</v>
      </c>
      <c r="N83" s="8" t="s">
        <v>28</v>
      </c>
      <c r="O83" s="8" t="s">
        <v>26</v>
      </c>
      <c r="P83" s="8" t="s">
        <v>26</v>
      </c>
      <c r="Q83" s="10">
        <v>36</v>
      </c>
      <c r="R83" s="8" t="s">
        <v>27</v>
      </c>
      <c r="S83" s="8" t="s">
        <v>97</v>
      </c>
    </row>
    <row r="84" spans="1:19" x14ac:dyDescent="0.25">
      <c r="A84" s="10">
        <v>83</v>
      </c>
      <c r="B84" s="10">
        <v>19</v>
      </c>
      <c r="C84" s="8" t="s">
        <v>19</v>
      </c>
      <c r="D84" s="8" t="s">
        <v>95</v>
      </c>
      <c r="E84" s="8" t="s">
        <v>21</v>
      </c>
      <c r="F84" s="7">
        <v>28</v>
      </c>
      <c r="G84" s="8" t="s">
        <v>142</v>
      </c>
      <c r="H84" s="8" t="s">
        <v>38</v>
      </c>
      <c r="I84" s="8" t="s">
        <v>79</v>
      </c>
      <c r="J84" s="8" t="s">
        <v>39</v>
      </c>
      <c r="K84" s="20">
        <v>4</v>
      </c>
      <c r="L84" s="8" t="s">
        <v>26</v>
      </c>
      <c r="M84" s="8" t="s">
        <v>34</v>
      </c>
      <c r="N84" s="8" t="s">
        <v>72</v>
      </c>
      <c r="O84" s="8" t="s">
        <v>26</v>
      </c>
      <c r="P84" s="8" t="s">
        <v>26</v>
      </c>
      <c r="Q84" s="10">
        <v>21</v>
      </c>
      <c r="R84" s="8" t="s">
        <v>27</v>
      </c>
      <c r="S84" s="8" t="s">
        <v>97</v>
      </c>
    </row>
    <row r="85" spans="1:19" x14ac:dyDescent="0.25">
      <c r="A85" s="10">
        <v>84</v>
      </c>
      <c r="B85" s="10">
        <v>36</v>
      </c>
      <c r="C85" s="8" t="s">
        <v>19</v>
      </c>
      <c r="D85" s="8" t="s">
        <v>82</v>
      </c>
      <c r="E85" s="8" t="s">
        <v>21</v>
      </c>
      <c r="F85" s="7">
        <v>40</v>
      </c>
      <c r="G85" s="8" t="s">
        <v>105</v>
      </c>
      <c r="H85" s="8" t="s">
        <v>45</v>
      </c>
      <c r="I85" s="8" t="s">
        <v>49</v>
      </c>
      <c r="J85" s="8" t="s">
        <v>54</v>
      </c>
      <c r="K85" s="20">
        <v>4.0999999999999996</v>
      </c>
      <c r="L85" s="8" t="s">
        <v>26</v>
      </c>
      <c r="M85" s="8" t="s">
        <v>59</v>
      </c>
      <c r="N85" s="8" t="s">
        <v>55</v>
      </c>
      <c r="O85" s="8" t="s">
        <v>26</v>
      </c>
      <c r="P85" s="8" t="s">
        <v>26</v>
      </c>
      <c r="Q85" s="10">
        <v>34</v>
      </c>
      <c r="R85" s="8" t="s">
        <v>34</v>
      </c>
      <c r="S85" s="8" t="s">
        <v>41</v>
      </c>
    </row>
    <row r="86" spans="1:19" x14ac:dyDescent="0.25">
      <c r="A86" s="10">
        <v>85</v>
      </c>
      <c r="B86" s="10">
        <v>52</v>
      </c>
      <c r="C86" s="8" t="s">
        <v>19</v>
      </c>
      <c r="D86" s="8" t="s">
        <v>64</v>
      </c>
      <c r="E86" s="8" t="s">
        <v>65</v>
      </c>
      <c r="F86" s="7">
        <v>32</v>
      </c>
      <c r="G86" s="8" t="s">
        <v>117</v>
      </c>
      <c r="H86" s="8" t="s">
        <v>38</v>
      </c>
      <c r="I86" s="8" t="s">
        <v>100</v>
      </c>
      <c r="J86" s="8" t="s">
        <v>39</v>
      </c>
      <c r="K86" s="20">
        <v>4.4000000000000004</v>
      </c>
      <c r="L86" s="8" t="s">
        <v>26</v>
      </c>
      <c r="M86" s="8" t="s">
        <v>35</v>
      </c>
      <c r="N86" s="8" t="s">
        <v>55</v>
      </c>
      <c r="O86" s="8" t="s">
        <v>26</v>
      </c>
      <c r="P86" s="8" t="s">
        <v>26</v>
      </c>
      <c r="Q86" s="10">
        <v>42</v>
      </c>
      <c r="R86" s="8" t="s">
        <v>34</v>
      </c>
      <c r="S86" s="8" t="s">
        <v>97</v>
      </c>
    </row>
    <row r="87" spans="1:19" x14ac:dyDescent="0.25">
      <c r="A87" s="10">
        <v>86</v>
      </c>
      <c r="B87" s="10">
        <v>53</v>
      </c>
      <c r="C87" s="8" t="s">
        <v>19</v>
      </c>
      <c r="D87" s="8" t="s">
        <v>89</v>
      </c>
      <c r="E87" s="8" t="s">
        <v>69</v>
      </c>
      <c r="F87" s="7">
        <v>95</v>
      </c>
      <c r="G87" s="8" t="s">
        <v>130</v>
      </c>
      <c r="H87" s="8" t="s">
        <v>45</v>
      </c>
      <c r="I87" s="8" t="s">
        <v>63</v>
      </c>
      <c r="J87" s="8" t="s">
        <v>25</v>
      </c>
      <c r="K87" s="20">
        <v>4.5</v>
      </c>
      <c r="L87" s="8" t="s">
        <v>26</v>
      </c>
      <c r="M87" s="8" t="s">
        <v>27</v>
      </c>
      <c r="N87" s="8" t="s">
        <v>47</v>
      </c>
      <c r="O87" s="8" t="s">
        <v>26</v>
      </c>
      <c r="P87" s="8" t="s">
        <v>26</v>
      </c>
      <c r="Q87" s="10">
        <v>2</v>
      </c>
      <c r="R87" s="8" t="s">
        <v>59</v>
      </c>
      <c r="S87" s="8" t="s">
        <v>77</v>
      </c>
    </row>
    <row r="88" spans="1:19" x14ac:dyDescent="0.25">
      <c r="A88" s="10">
        <v>87</v>
      </c>
      <c r="B88" s="10">
        <v>24</v>
      </c>
      <c r="C88" s="8" t="s">
        <v>19</v>
      </c>
      <c r="D88" s="8" t="s">
        <v>104</v>
      </c>
      <c r="E88" s="8" t="s">
        <v>21</v>
      </c>
      <c r="F88" s="7">
        <v>41</v>
      </c>
      <c r="G88" s="8" t="s">
        <v>107</v>
      </c>
      <c r="H88" s="8" t="s">
        <v>23</v>
      </c>
      <c r="I88" s="8" t="s">
        <v>71</v>
      </c>
      <c r="J88" s="8" t="s">
        <v>39</v>
      </c>
      <c r="K88" s="20">
        <v>3.7</v>
      </c>
      <c r="L88" s="8" t="s">
        <v>26</v>
      </c>
      <c r="M88" s="8" t="s">
        <v>29</v>
      </c>
      <c r="N88" s="8" t="s">
        <v>72</v>
      </c>
      <c r="O88" s="8" t="s">
        <v>26</v>
      </c>
      <c r="P88" s="8" t="s">
        <v>26</v>
      </c>
      <c r="Q88" s="10">
        <v>47</v>
      </c>
      <c r="R88" s="8" t="s">
        <v>35</v>
      </c>
      <c r="S88" s="8" t="s">
        <v>77</v>
      </c>
    </row>
    <row r="89" spans="1:19" x14ac:dyDescent="0.25">
      <c r="A89" s="10">
        <v>88</v>
      </c>
      <c r="B89" s="10">
        <v>52</v>
      </c>
      <c r="C89" s="8" t="s">
        <v>19</v>
      </c>
      <c r="D89" s="8" t="s">
        <v>73</v>
      </c>
      <c r="E89" s="8" t="s">
        <v>43</v>
      </c>
      <c r="F89" s="7">
        <v>53</v>
      </c>
      <c r="G89" s="8" t="s">
        <v>123</v>
      </c>
      <c r="H89" s="8" t="s">
        <v>45</v>
      </c>
      <c r="I89" s="8" t="s">
        <v>96</v>
      </c>
      <c r="J89" s="8" t="s">
        <v>58</v>
      </c>
      <c r="K89" s="20">
        <v>3.7</v>
      </c>
      <c r="L89" s="8" t="s">
        <v>26</v>
      </c>
      <c r="M89" s="8" t="s">
        <v>59</v>
      </c>
      <c r="N89" s="8" t="s">
        <v>72</v>
      </c>
      <c r="O89" s="8" t="s">
        <v>26</v>
      </c>
      <c r="P89" s="8" t="s">
        <v>26</v>
      </c>
      <c r="Q89" s="10">
        <v>44</v>
      </c>
      <c r="R89" s="8" t="s">
        <v>59</v>
      </c>
      <c r="S89" s="8" t="s">
        <v>30</v>
      </c>
    </row>
    <row r="90" spans="1:19" x14ac:dyDescent="0.25">
      <c r="A90" s="10">
        <v>89</v>
      </c>
      <c r="B90" s="10">
        <v>33</v>
      </c>
      <c r="C90" s="8" t="s">
        <v>19</v>
      </c>
      <c r="D90" s="8" t="s">
        <v>113</v>
      </c>
      <c r="E90" s="8" t="s">
        <v>21</v>
      </c>
      <c r="F90" s="7">
        <v>47</v>
      </c>
      <c r="G90" s="8" t="s">
        <v>52</v>
      </c>
      <c r="H90" s="8" t="s">
        <v>45</v>
      </c>
      <c r="I90" s="8" t="s">
        <v>121</v>
      </c>
      <c r="J90" s="8" t="s">
        <v>58</v>
      </c>
      <c r="K90" s="20">
        <v>3.5</v>
      </c>
      <c r="L90" s="8" t="s">
        <v>26</v>
      </c>
      <c r="M90" s="8" t="s">
        <v>27</v>
      </c>
      <c r="N90" s="8" t="s">
        <v>40</v>
      </c>
      <c r="O90" s="8" t="s">
        <v>26</v>
      </c>
      <c r="P90" s="8" t="s">
        <v>26</v>
      </c>
      <c r="Q90" s="10">
        <v>35</v>
      </c>
      <c r="R90" s="8" t="s">
        <v>27</v>
      </c>
      <c r="S90" s="8" t="s">
        <v>88</v>
      </c>
    </row>
    <row r="91" spans="1:19" x14ac:dyDescent="0.25">
      <c r="A91" s="10">
        <v>90</v>
      </c>
      <c r="B91" s="10">
        <v>47</v>
      </c>
      <c r="C91" s="8" t="s">
        <v>19</v>
      </c>
      <c r="D91" s="8" t="s">
        <v>102</v>
      </c>
      <c r="E91" s="8" t="s">
        <v>65</v>
      </c>
      <c r="F91" s="7">
        <v>83</v>
      </c>
      <c r="G91" s="8" t="s">
        <v>99</v>
      </c>
      <c r="H91" s="8" t="s">
        <v>92</v>
      </c>
      <c r="I91" s="8" t="s">
        <v>71</v>
      </c>
      <c r="J91" s="8" t="s">
        <v>58</v>
      </c>
      <c r="K91" s="20">
        <v>3.6</v>
      </c>
      <c r="L91" s="8" t="s">
        <v>26</v>
      </c>
      <c r="M91" s="8" t="s">
        <v>34</v>
      </c>
      <c r="N91" s="8" t="s">
        <v>47</v>
      </c>
      <c r="O91" s="8" t="s">
        <v>26</v>
      </c>
      <c r="P91" s="8" t="s">
        <v>26</v>
      </c>
      <c r="Q91" s="10">
        <v>15</v>
      </c>
      <c r="R91" s="8" t="s">
        <v>35</v>
      </c>
      <c r="S91" s="8" t="s">
        <v>60</v>
      </c>
    </row>
    <row r="92" spans="1:19" x14ac:dyDescent="0.25">
      <c r="A92" s="10">
        <v>91</v>
      </c>
      <c r="B92" s="10">
        <v>25</v>
      </c>
      <c r="C92" s="8" t="s">
        <v>19</v>
      </c>
      <c r="D92" s="8" t="s">
        <v>124</v>
      </c>
      <c r="E92" s="8" t="s">
        <v>69</v>
      </c>
      <c r="F92" s="7">
        <v>48</v>
      </c>
      <c r="G92" s="8" t="s">
        <v>131</v>
      </c>
      <c r="H92" s="8" t="s">
        <v>23</v>
      </c>
      <c r="I92" s="8" t="s">
        <v>84</v>
      </c>
      <c r="J92" s="8" t="s">
        <v>54</v>
      </c>
      <c r="K92" s="20">
        <v>2.9</v>
      </c>
      <c r="L92" s="8" t="s">
        <v>26</v>
      </c>
      <c r="M92" s="8" t="s">
        <v>29</v>
      </c>
      <c r="N92" s="8" t="s">
        <v>28</v>
      </c>
      <c r="O92" s="8" t="s">
        <v>26</v>
      </c>
      <c r="P92" s="8" t="s">
        <v>26</v>
      </c>
      <c r="Q92" s="10">
        <v>29</v>
      </c>
      <c r="R92" s="8" t="s">
        <v>27</v>
      </c>
      <c r="S92" s="8" t="s">
        <v>88</v>
      </c>
    </row>
    <row r="93" spans="1:19" x14ac:dyDescent="0.25">
      <c r="A93" s="10">
        <v>92</v>
      </c>
      <c r="B93" s="10">
        <v>44</v>
      </c>
      <c r="C93" s="8" t="s">
        <v>19</v>
      </c>
      <c r="D93" s="8" t="s">
        <v>119</v>
      </c>
      <c r="E93" s="8" t="s">
        <v>69</v>
      </c>
      <c r="F93" s="7">
        <v>99</v>
      </c>
      <c r="G93" s="8" t="s">
        <v>131</v>
      </c>
      <c r="H93" s="8" t="s">
        <v>38</v>
      </c>
      <c r="I93" s="8" t="s">
        <v>96</v>
      </c>
      <c r="J93" s="8" t="s">
        <v>25</v>
      </c>
      <c r="K93" s="20">
        <v>4.5999999999999996</v>
      </c>
      <c r="L93" s="8" t="s">
        <v>26</v>
      </c>
      <c r="M93" s="8" t="s">
        <v>46</v>
      </c>
      <c r="N93" s="8" t="s">
        <v>55</v>
      </c>
      <c r="O93" s="8" t="s">
        <v>26</v>
      </c>
      <c r="P93" s="8" t="s">
        <v>26</v>
      </c>
      <c r="Q93" s="10">
        <v>18</v>
      </c>
      <c r="R93" s="8" t="s">
        <v>27</v>
      </c>
      <c r="S93" s="8" t="s">
        <v>97</v>
      </c>
    </row>
    <row r="94" spans="1:19" x14ac:dyDescent="0.25">
      <c r="A94" s="10">
        <v>93</v>
      </c>
      <c r="B94" s="10">
        <v>61</v>
      </c>
      <c r="C94" s="8" t="s">
        <v>19</v>
      </c>
      <c r="D94" s="8" t="s">
        <v>102</v>
      </c>
      <c r="E94" s="8" t="s">
        <v>65</v>
      </c>
      <c r="F94" s="7">
        <v>87</v>
      </c>
      <c r="G94" s="8" t="s">
        <v>105</v>
      </c>
      <c r="H94" s="8" t="s">
        <v>45</v>
      </c>
      <c r="I94" s="8" t="s">
        <v>79</v>
      </c>
      <c r="J94" s="8" t="s">
        <v>25</v>
      </c>
      <c r="K94" s="20">
        <v>4.4000000000000004</v>
      </c>
      <c r="L94" s="8" t="s">
        <v>26</v>
      </c>
      <c r="M94" s="8" t="s">
        <v>35</v>
      </c>
      <c r="N94" s="8" t="s">
        <v>72</v>
      </c>
      <c r="O94" s="8" t="s">
        <v>26</v>
      </c>
      <c r="P94" s="8" t="s">
        <v>26</v>
      </c>
      <c r="Q94" s="10">
        <v>13</v>
      </c>
      <c r="R94" s="8" t="s">
        <v>29</v>
      </c>
      <c r="S94" s="8" t="s">
        <v>97</v>
      </c>
    </row>
    <row r="95" spans="1:19" x14ac:dyDescent="0.25">
      <c r="A95" s="10">
        <v>94</v>
      </c>
      <c r="B95" s="10">
        <v>37</v>
      </c>
      <c r="C95" s="8" t="s">
        <v>19</v>
      </c>
      <c r="D95" s="8" t="s">
        <v>31</v>
      </c>
      <c r="E95" s="8" t="s">
        <v>21</v>
      </c>
      <c r="F95" s="7">
        <v>62</v>
      </c>
      <c r="G95" s="8" t="s">
        <v>103</v>
      </c>
      <c r="H95" s="8" t="s">
        <v>45</v>
      </c>
      <c r="I95" s="8" t="s">
        <v>75</v>
      </c>
      <c r="J95" s="8" t="s">
        <v>58</v>
      </c>
      <c r="K95" s="20">
        <v>4.5</v>
      </c>
      <c r="L95" s="8" t="s">
        <v>26</v>
      </c>
      <c r="M95" s="8" t="s">
        <v>46</v>
      </c>
      <c r="N95" s="8" t="s">
        <v>55</v>
      </c>
      <c r="O95" s="8" t="s">
        <v>26</v>
      </c>
      <c r="P95" s="8" t="s">
        <v>26</v>
      </c>
      <c r="Q95" s="10">
        <v>46</v>
      </c>
      <c r="R95" s="8" t="s">
        <v>27</v>
      </c>
      <c r="S95" s="8" t="s">
        <v>41</v>
      </c>
    </row>
    <row r="96" spans="1:19" x14ac:dyDescent="0.25">
      <c r="A96" s="10">
        <v>95</v>
      </c>
      <c r="B96" s="10">
        <v>58</v>
      </c>
      <c r="C96" s="8" t="s">
        <v>19</v>
      </c>
      <c r="D96" s="8" t="s">
        <v>87</v>
      </c>
      <c r="E96" s="8" t="s">
        <v>21</v>
      </c>
      <c r="F96" s="7">
        <v>76</v>
      </c>
      <c r="G96" s="8" t="s">
        <v>107</v>
      </c>
      <c r="H96" s="8" t="s">
        <v>38</v>
      </c>
      <c r="I96" s="8" t="s">
        <v>67</v>
      </c>
      <c r="J96" s="8" t="s">
        <v>39</v>
      </c>
      <c r="K96" s="20">
        <v>4.5999999999999996</v>
      </c>
      <c r="L96" s="8" t="s">
        <v>26</v>
      </c>
      <c r="M96" s="8" t="s">
        <v>34</v>
      </c>
      <c r="N96" s="8" t="s">
        <v>40</v>
      </c>
      <c r="O96" s="8" t="s">
        <v>26</v>
      </c>
      <c r="P96" s="8" t="s">
        <v>26</v>
      </c>
      <c r="Q96" s="10">
        <v>28</v>
      </c>
      <c r="R96" s="8" t="s">
        <v>27</v>
      </c>
      <c r="S96" s="8" t="s">
        <v>41</v>
      </c>
    </row>
    <row r="97" spans="1:19" x14ac:dyDescent="0.25">
      <c r="A97" s="10">
        <v>96</v>
      </c>
      <c r="B97" s="10">
        <v>37</v>
      </c>
      <c r="C97" s="8" t="s">
        <v>19</v>
      </c>
      <c r="D97" s="8" t="s">
        <v>51</v>
      </c>
      <c r="E97" s="8" t="s">
        <v>43</v>
      </c>
      <c r="F97" s="7">
        <v>100</v>
      </c>
      <c r="G97" s="8" t="s">
        <v>70</v>
      </c>
      <c r="H97" s="8" t="s">
        <v>23</v>
      </c>
      <c r="I97" s="8" t="s">
        <v>71</v>
      </c>
      <c r="J97" s="8" t="s">
        <v>58</v>
      </c>
      <c r="K97" s="20">
        <v>3.8</v>
      </c>
      <c r="L97" s="8" t="s">
        <v>26</v>
      </c>
      <c r="M97" s="8" t="s">
        <v>46</v>
      </c>
      <c r="N97" s="8" t="s">
        <v>40</v>
      </c>
      <c r="O97" s="8" t="s">
        <v>26</v>
      </c>
      <c r="P97" s="8" t="s">
        <v>26</v>
      </c>
      <c r="Q97" s="10">
        <v>48</v>
      </c>
      <c r="R97" s="8" t="s">
        <v>46</v>
      </c>
      <c r="S97" s="8" t="s">
        <v>88</v>
      </c>
    </row>
    <row r="98" spans="1:19" x14ac:dyDescent="0.25">
      <c r="A98" s="10">
        <v>97</v>
      </c>
      <c r="B98" s="10">
        <v>32</v>
      </c>
      <c r="C98" s="8" t="s">
        <v>19</v>
      </c>
      <c r="D98" s="8" t="s">
        <v>143</v>
      </c>
      <c r="E98" s="8" t="s">
        <v>69</v>
      </c>
      <c r="F98" s="7">
        <v>73</v>
      </c>
      <c r="G98" s="8" t="s">
        <v>80</v>
      </c>
      <c r="H98" s="8" t="s">
        <v>38</v>
      </c>
      <c r="I98" s="8" t="s">
        <v>81</v>
      </c>
      <c r="J98" s="8" t="s">
        <v>39</v>
      </c>
      <c r="K98" s="20">
        <v>3.6</v>
      </c>
      <c r="L98" s="8" t="s">
        <v>26</v>
      </c>
      <c r="M98" s="8" t="s">
        <v>29</v>
      </c>
      <c r="N98" s="8" t="s">
        <v>28</v>
      </c>
      <c r="O98" s="8" t="s">
        <v>26</v>
      </c>
      <c r="P98" s="8" t="s">
        <v>26</v>
      </c>
      <c r="Q98" s="10">
        <v>43</v>
      </c>
      <c r="R98" s="8" t="s">
        <v>29</v>
      </c>
      <c r="S98" s="8" t="s">
        <v>97</v>
      </c>
    </row>
    <row r="99" spans="1:19" x14ac:dyDescent="0.25">
      <c r="A99" s="10">
        <v>98</v>
      </c>
      <c r="B99" s="10">
        <v>21</v>
      </c>
      <c r="C99" s="8" t="s">
        <v>19</v>
      </c>
      <c r="D99" s="8" t="s">
        <v>73</v>
      </c>
      <c r="E99" s="8" t="s">
        <v>43</v>
      </c>
      <c r="F99" s="7">
        <v>92</v>
      </c>
      <c r="G99" s="8" t="s">
        <v>141</v>
      </c>
      <c r="H99" s="8" t="s">
        <v>45</v>
      </c>
      <c r="I99" s="8" t="s">
        <v>86</v>
      </c>
      <c r="J99" s="8" t="s">
        <v>25</v>
      </c>
      <c r="K99" s="20">
        <v>4.8</v>
      </c>
      <c r="L99" s="8" t="s">
        <v>26</v>
      </c>
      <c r="M99" s="8" t="s">
        <v>46</v>
      </c>
      <c r="N99" s="8" t="s">
        <v>76</v>
      </c>
      <c r="O99" s="8" t="s">
        <v>26</v>
      </c>
      <c r="P99" s="8" t="s">
        <v>26</v>
      </c>
      <c r="Q99" s="10">
        <v>37</v>
      </c>
      <c r="R99" s="8" t="s">
        <v>35</v>
      </c>
      <c r="S99" s="8" t="s">
        <v>50</v>
      </c>
    </row>
    <row r="100" spans="1:19" x14ac:dyDescent="0.25">
      <c r="A100" s="10">
        <v>99</v>
      </c>
      <c r="B100" s="10">
        <v>20</v>
      </c>
      <c r="C100" s="8" t="s">
        <v>19</v>
      </c>
      <c r="D100" s="8" t="s">
        <v>36</v>
      </c>
      <c r="E100" s="8" t="s">
        <v>21</v>
      </c>
      <c r="F100" s="7">
        <v>67</v>
      </c>
      <c r="G100" s="8" t="s">
        <v>85</v>
      </c>
      <c r="H100" s="8" t="s">
        <v>92</v>
      </c>
      <c r="I100" s="8" t="s">
        <v>86</v>
      </c>
      <c r="J100" s="8" t="s">
        <v>39</v>
      </c>
      <c r="K100" s="20">
        <v>2.6</v>
      </c>
      <c r="L100" s="8" t="s">
        <v>26</v>
      </c>
      <c r="M100" s="8" t="s">
        <v>35</v>
      </c>
      <c r="N100" s="8" t="s">
        <v>47</v>
      </c>
      <c r="O100" s="8" t="s">
        <v>26</v>
      </c>
      <c r="P100" s="8" t="s">
        <v>26</v>
      </c>
      <c r="Q100" s="10">
        <v>20</v>
      </c>
      <c r="R100" s="8" t="s">
        <v>34</v>
      </c>
      <c r="S100" s="8" t="s">
        <v>50</v>
      </c>
    </row>
    <row r="101" spans="1:19" x14ac:dyDescent="0.25">
      <c r="A101" s="10">
        <v>100</v>
      </c>
      <c r="B101" s="10">
        <v>26</v>
      </c>
      <c r="C101" s="8" t="s">
        <v>19</v>
      </c>
      <c r="D101" s="8" t="s">
        <v>104</v>
      </c>
      <c r="E101" s="8" t="s">
        <v>21</v>
      </c>
      <c r="F101" s="7">
        <v>40</v>
      </c>
      <c r="G101" s="8" t="s">
        <v>70</v>
      </c>
      <c r="H101" s="8" t="s">
        <v>92</v>
      </c>
      <c r="I101" s="8" t="s">
        <v>126</v>
      </c>
      <c r="J101" s="8" t="s">
        <v>54</v>
      </c>
      <c r="K101" s="20">
        <v>3.7</v>
      </c>
      <c r="L101" s="8" t="s">
        <v>26</v>
      </c>
      <c r="M101" s="8" t="s">
        <v>35</v>
      </c>
      <c r="N101" s="8" t="s">
        <v>28</v>
      </c>
      <c r="O101" s="8" t="s">
        <v>26</v>
      </c>
      <c r="P101" s="8" t="s">
        <v>26</v>
      </c>
      <c r="Q101" s="10">
        <v>33</v>
      </c>
      <c r="R101" s="8" t="s">
        <v>59</v>
      </c>
      <c r="S101" s="8" t="s">
        <v>60</v>
      </c>
    </row>
    <row r="102" spans="1:19" x14ac:dyDescent="0.25">
      <c r="A102" s="10">
        <v>101</v>
      </c>
      <c r="B102" s="10">
        <v>62</v>
      </c>
      <c r="C102" s="8" t="s">
        <v>19</v>
      </c>
      <c r="D102" s="8" t="s">
        <v>89</v>
      </c>
      <c r="E102" s="8" t="s">
        <v>69</v>
      </c>
      <c r="F102" s="7">
        <v>98</v>
      </c>
      <c r="G102" s="8" t="s">
        <v>147</v>
      </c>
      <c r="H102" s="8" t="s">
        <v>45</v>
      </c>
      <c r="I102" s="8" t="s">
        <v>33</v>
      </c>
      <c r="J102" s="8" t="s">
        <v>58</v>
      </c>
      <c r="K102" s="20">
        <v>2.7</v>
      </c>
      <c r="L102" s="8" t="s">
        <v>26</v>
      </c>
      <c r="M102" s="8" t="s">
        <v>46</v>
      </c>
      <c r="N102" s="8" t="s">
        <v>28</v>
      </c>
      <c r="O102" s="8" t="s">
        <v>26</v>
      </c>
      <c r="P102" s="8" t="s">
        <v>26</v>
      </c>
      <c r="Q102" s="10">
        <v>31</v>
      </c>
      <c r="R102" s="8" t="s">
        <v>35</v>
      </c>
      <c r="S102" s="8" t="s">
        <v>30</v>
      </c>
    </row>
    <row r="103" spans="1:19" x14ac:dyDescent="0.25">
      <c r="A103" s="10">
        <v>102</v>
      </c>
      <c r="B103" s="10">
        <v>27</v>
      </c>
      <c r="C103" s="8" t="s">
        <v>19</v>
      </c>
      <c r="D103" s="8" t="s">
        <v>64</v>
      </c>
      <c r="E103" s="8" t="s">
        <v>65</v>
      </c>
      <c r="F103" s="7">
        <v>85</v>
      </c>
      <c r="G103" s="8" t="s">
        <v>114</v>
      </c>
      <c r="H103" s="8" t="s">
        <v>92</v>
      </c>
      <c r="I103" s="8" t="s">
        <v>53</v>
      </c>
      <c r="J103" s="8" t="s">
        <v>39</v>
      </c>
      <c r="K103" s="20">
        <v>4.5999999999999996</v>
      </c>
      <c r="L103" s="8" t="s">
        <v>26</v>
      </c>
      <c r="M103" s="8" t="s">
        <v>29</v>
      </c>
      <c r="N103" s="8" t="s">
        <v>28</v>
      </c>
      <c r="O103" s="8" t="s">
        <v>26</v>
      </c>
      <c r="P103" s="8" t="s">
        <v>26</v>
      </c>
      <c r="Q103" s="10">
        <v>50</v>
      </c>
      <c r="R103" s="8" t="s">
        <v>27</v>
      </c>
      <c r="S103" s="8" t="s">
        <v>77</v>
      </c>
    </row>
    <row r="104" spans="1:19" x14ac:dyDescent="0.25">
      <c r="A104" s="10">
        <v>103</v>
      </c>
      <c r="B104" s="10">
        <v>51</v>
      </c>
      <c r="C104" s="8" t="s">
        <v>19</v>
      </c>
      <c r="D104" s="8" t="s">
        <v>125</v>
      </c>
      <c r="E104" s="8" t="s">
        <v>21</v>
      </c>
      <c r="F104" s="7">
        <v>67</v>
      </c>
      <c r="G104" s="8" t="s">
        <v>101</v>
      </c>
      <c r="H104" s="8" t="s">
        <v>23</v>
      </c>
      <c r="I104" s="8" t="s">
        <v>84</v>
      </c>
      <c r="J104" s="8" t="s">
        <v>25</v>
      </c>
      <c r="K104" s="20">
        <v>4.8</v>
      </c>
      <c r="L104" s="8" t="s">
        <v>26</v>
      </c>
      <c r="M104" s="8" t="s">
        <v>27</v>
      </c>
      <c r="N104" s="8" t="s">
        <v>47</v>
      </c>
      <c r="O104" s="8" t="s">
        <v>26</v>
      </c>
      <c r="P104" s="8" t="s">
        <v>26</v>
      </c>
      <c r="Q104" s="10">
        <v>35</v>
      </c>
      <c r="R104" s="8" t="s">
        <v>27</v>
      </c>
      <c r="S104" s="8" t="s">
        <v>60</v>
      </c>
    </row>
    <row r="105" spans="1:19" x14ac:dyDescent="0.25">
      <c r="A105" s="10">
        <v>104</v>
      </c>
      <c r="B105" s="10">
        <v>54</v>
      </c>
      <c r="C105" s="8" t="s">
        <v>19</v>
      </c>
      <c r="D105" s="8" t="s">
        <v>137</v>
      </c>
      <c r="E105" s="8" t="s">
        <v>43</v>
      </c>
      <c r="F105" s="7">
        <v>89</v>
      </c>
      <c r="G105" s="8" t="s">
        <v>66</v>
      </c>
      <c r="H105" s="8" t="s">
        <v>23</v>
      </c>
      <c r="I105" s="8" t="s">
        <v>108</v>
      </c>
      <c r="J105" s="8" t="s">
        <v>25</v>
      </c>
      <c r="K105" s="20">
        <v>4</v>
      </c>
      <c r="L105" s="8" t="s">
        <v>26</v>
      </c>
      <c r="M105" s="8" t="s">
        <v>59</v>
      </c>
      <c r="N105" s="8" t="s">
        <v>47</v>
      </c>
      <c r="O105" s="8" t="s">
        <v>26</v>
      </c>
      <c r="P105" s="8" t="s">
        <v>26</v>
      </c>
      <c r="Q105" s="10">
        <v>22</v>
      </c>
      <c r="R105" s="8" t="s">
        <v>29</v>
      </c>
      <c r="S105" s="8" t="s">
        <v>77</v>
      </c>
    </row>
    <row r="106" spans="1:19" x14ac:dyDescent="0.25">
      <c r="A106" s="10">
        <v>105</v>
      </c>
      <c r="B106" s="10">
        <v>55</v>
      </c>
      <c r="C106" s="8" t="s">
        <v>19</v>
      </c>
      <c r="D106" s="8" t="s">
        <v>89</v>
      </c>
      <c r="E106" s="8" t="s">
        <v>69</v>
      </c>
      <c r="F106" s="7">
        <v>24</v>
      </c>
      <c r="G106" s="8" t="s">
        <v>83</v>
      </c>
      <c r="H106" s="8" t="s">
        <v>23</v>
      </c>
      <c r="I106" s="8" t="s">
        <v>71</v>
      </c>
      <c r="J106" s="8" t="s">
        <v>39</v>
      </c>
      <c r="K106" s="20">
        <v>4.4000000000000004</v>
      </c>
      <c r="L106" s="8" t="s">
        <v>26</v>
      </c>
      <c r="M106" s="8" t="s">
        <v>34</v>
      </c>
      <c r="N106" s="8" t="s">
        <v>72</v>
      </c>
      <c r="O106" s="8" t="s">
        <v>26</v>
      </c>
      <c r="P106" s="8" t="s">
        <v>26</v>
      </c>
      <c r="Q106" s="10">
        <v>1</v>
      </c>
      <c r="R106" s="8" t="s">
        <v>46</v>
      </c>
      <c r="S106" s="8" t="s">
        <v>88</v>
      </c>
    </row>
    <row r="107" spans="1:19" x14ac:dyDescent="0.25">
      <c r="A107" s="10">
        <v>106</v>
      </c>
      <c r="B107" s="10">
        <v>69</v>
      </c>
      <c r="C107" s="8" t="s">
        <v>19</v>
      </c>
      <c r="D107" s="8" t="s">
        <v>132</v>
      </c>
      <c r="E107" s="8" t="s">
        <v>69</v>
      </c>
      <c r="F107" s="7">
        <v>96</v>
      </c>
      <c r="G107" s="8" t="s">
        <v>85</v>
      </c>
      <c r="H107" s="8" t="s">
        <v>45</v>
      </c>
      <c r="I107" s="8" t="s">
        <v>63</v>
      </c>
      <c r="J107" s="8" t="s">
        <v>58</v>
      </c>
      <c r="K107" s="20">
        <v>3.6</v>
      </c>
      <c r="L107" s="8" t="s">
        <v>26</v>
      </c>
      <c r="M107" s="8" t="s">
        <v>34</v>
      </c>
      <c r="N107" s="8" t="s">
        <v>47</v>
      </c>
      <c r="O107" s="8" t="s">
        <v>26</v>
      </c>
      <c r="P107" s="8" t="s">
        <v>26</v>
      </c>
      <c r="Q107" s="10">
        <v>4</v>
      </c>
      <c r="R107" s="8" t="s">
        <v>34</v>
      </c>
      <c r="S107" s="8" t="s">
        <v>50</v>
      </c>
    </row>
    <row r="108" spans="1:19" x14ac:dyDescent="0.25">
      <c r="A108" s="10">
        <v>107</v>
      </c>
      <c r="B108" s="10">
        <v>64</v>
      </c>
      <c r="C108" s="8" t="s">
        <v>19</v>
      </c>
      <c r="D108" s="8" t="s">
        <v>102</v>
      </c>
      <c r="E108" s="8" t="s">
        <v>65</v>
      </c>
      <c r="F108" s="7">
        <v>35</v>
      </c>
      <c r="G108" s="8" t="s">
        <v>148</v>
      </c>
      <c r="H108" s="8" t="s">
        <v>23</v>
      </c>
      <c r="I108" s="8" t="s">
        <v>53</v>
      </c>
      <c r="J108" s="8" t="s">
        <v>54</v>
      </c>
      <c r="K108" s="20">
        <v>3.7</v>
      </c>
      <c r="L108" s="8" t="s">
        <v>26</v>
      </c>
      <c r="M108" s="8" t="s">
        <v>35</v>
      </c>
      <c r="N108" s="8" t="s">
        <v>55</v>
      </c>
      <c r="O108" s="8" t="s">
        <v>26</v>
      </c>
      <c r="P108" s="8" t="s">
        <v>26</v>
      </c>
      <c r="Q108" s="10">
        <v>31</v>
      </c>
      <c r="R108" s="8" t="s">
        <v>27</v>
      </c>
      <c r="S108" s="8" t="s">
        <v>88</v>
      </c>
    </row>
    <row r="109" spans="1:19" x14ac:dyDescent="0.25">
      <c r="A109" s="10">
        <v>108</v>
      </c>
      <c r="B109" s="10">
        <v>28</v>
      </c>
      <c r="C109" s="8" t="s">
        <v>19</v>
      </c>
      <c r="D109" s="8" t="s">
        <v>51</v>
      </c>
      <c r="E109" s="8" t="s">
        <v>43</v>
      </c>
      <c r="F109" s="7">
        <v>67</v>
      </c>
      <c r="G109" s="8" t="s">
        <v>128</v>
      </c>
      <c r="H109" s="8" t="s">
        <v>23</v>
      </c>
      <c r="I109" s="8" t="s">
        <v>79</v>
      </c>
      <c r="J109" s="8" t="s">
        <v>25</v>
      </c>
      <c r="K109" s="20">
        <v>3.1</v>
      </c>
      <c r="L109" s="8" t="s">
        <v>26</v>
      </c>
      <c r="M109" s="8" t="s">
        <v>35</v>
      </c>
      <c r="N109" s="8" t="s">
        <v>47</v>
      </c>
      <c r="O109" s="8" t="s">
        <v>26</v>
      </c>
      <c r="P109" s="8" t="s">
        <v>26</v>
      </c>
      <c r="Q109" s="10">
        <v>46</v>
      </c>
      <c r="R109" s="8" t="s">
        <v>46</v>
      </c>
      <c r="S109" s="8" t="s">
        <v>30</v>
      </c>
    </row>
    <row r="110" spans="1:19" x14ac:dyDescent="0.25">
      <c r="A110" s="10">
        <v>109</v>
      </c>
      <c r="B110" s="10">
        <v>70</v>
      </c>
      <c r="C110" s="8" t="s">
        <v>19</v>
      </c>
      <c r="D110" s="8" t="s">
        <v>125</v>
      </c>
      <c r="E110" s="8" t="s">
        <v>21</v>
      </c>
      <c r="F110" s="7">
        <v>79</v>
      </c>
      <c r="G110" s="8" t="s">
        <v>57</v>
      </c>
      <c r="H110" s="8" t="s">
        <v>23</v>
      </c>
      <c r="I110" s="8" t="s">
        <v>75</v>
      </c>
      <c r="J110" s="8" t="s">
        <v>39</v>
      </c>
      <c r="K110" s="20">
        <v>3.4</v>
      </c>
      <c r="L110" s="8" t="s">
        <v>26</v>
      </c>
      <c r="M110" s="8" t="s">
        <v>34</v>
      </c>
      <c r="N110" s="8" t="s">
        <v>47</v>
      </c>
      <c r="O110" s="8" t="s">
        <v>26</v>
      </c>
      <c r="P110" s="8" t="s">
        <v>26</v>
      </c>
      <c r="Q110" s="10">
        <v>32</v>
      </c>
      <c r="R110" s="8" t="s">
        <v>34</v>
      </c>
      <c r="S110" s="8" t="s">
        <v>77</v>
      </c>
    </row>
    <row r="111" spans="1:19" x14ac:dyDescent="0.25">
      <c r="A111" s="10">
        <v>110</v>
      </c>
      <c r="B111" s="10">
        <v>58</v>
      </c>
      <c r="C111" s="8" t="s">
        <v>19</v>
      </c>
      <c r="D111" s="8" t="s">
        <v>113</v>
      </c>
      <c r="E111" s="8" t="s">
        <v>21</v>
      </c>
      <c r="F111" s="7">
        <v>85</v>
      </c>
      <c r="G111" s="8" t="s">
        <v>90</v>
      </c>
      <c r="H111" s="8" t="s">
        <v>45</v>
      </c>
      <c r="I111" s="8" t="s">
        <v>84</v>
      </c>
      <c r="J111" s="8" t="s">
        <v>39</v>
      </c>
      <c r="K111" s="20">
        <v>2.6</v>
      </c>
      <c r="L111" s="8" t="s">
        <v>26</v>
      </c>
      <c r="M111" s="8" t="s">
        <v>35</v>
      </c>
      <c r="N111" s="8" t="s">
        <v>47</v>
      </c>
      <c r="O111" s="8" t="s">
        <v>26</v>
      </c>
      <c r="P111" s="8" t="s">
        <v>26</v>
      </c>
      <c r="Q111" s="10">
        <v>43</v>
      </c>
      <c r="R111" s="8" t="s">
        <v>34</v>
      </c>
      <c r="S111" s="8" t="s">
        <v>30</v>
      </c>
    </row>
    <row r="112" spans="1:19" x14ac:dyDescent="0.25">
      <c r="A112" s="10">
        <v>111</v>
      </c>
      <c r="B112" s="10">
        <v>56</v>
      </c>
      <c r="C112" s="8" t="s">
        <v>19</v>
      </c>
      <c r="D112" s="8" t="s">
        <v>132</v>
      </c>
      <c r="E112" s="8" t="s">
        <v>69</v>
      </c>
      <c r="F112" s="7">
        <v>26</v>
      </c>
      <c r="G112" s="8" t="s">
        <v>85</v>
      </c>
      <c r="H112" s="8" t="s">
        <v>45</v>
      </c>
      <c r="I112" s="8" t="s">
        <v>94</v>
      </c>
      <c r="J112" s="8" t="s">
        <v>54</v>
      </c>
      <c r="K112" s="20">
        <v>4</v>
      </c>
      <c r="L112" s="8" t="s">
        <v>26</v>
      </c>
      <c r="M112" s="8" t="s">
        <v>34</v>
      </c>
      <c r="N112" s="8" t="s">
        <v>55</v>
      </c>
      <c r="O112" s="8" t="s">
        <v>26</v>
      </c>
      <c r="P112" s="8" t="s">
        <v>26</v>
      </c>
      <c r="Q112" s="10">
        <v>26</v>
      </c>
      <c r="R112" s="8" t="s">
        <v>29</v>
      </c>
      <c r="S112" s="8" t="s">
        <v>30</v>
      </c>
    </row>
    <row r="113" spans="1:19" x14ac:dyDescent="0.25">
      <c r="A113" s="10">
        <v>112</v>
      </c>
      <c r="B113" s="10">
        <v>26</v>
      </c>
      <c r="C113" s="8" t="s">
        <v>19</v>
      </c>
      <c r="D113" s="8" t="s">
        <v>133</v>
      </c>
      <c r="E113" s="8" t="s">
        <v>69</v>
      </c>
      <c r="F113" s="7">
        <v>75</v>
      </c>
      <c r="G113" s="8" t="s">
        <v>37</v>
      </c>
      <c r="H113" s="8" t="s">
        <v>23</v>
      </c>
      <c r="I113" s="8" t="s">
        <v>75</v>
      </c>
      <c r="J113" s="8" t="s">
        <v>54</v>
      </c>
      <c r="K113" s="20">
        <v>5</v>
      </c>
      <c r="L113" s="8" t="s">
        <v>26</v>
      </c>
      <c r="M113" s="8" t="s">
        <v>46</v>
      </c>
      <c r="N113" s="8" t="s">
        <v>40</v>
      </c>
      <c r="O113" s="8" t="s">
        <v>26</v>
      </c>
      <c r="P113" s="8" t="s">
        <v>26</v>
      </c>
      <c r="Q113" s="10">
        <v>9</v>
      </c>
      <c r="R113" s="8" t="s">
        <v>27</v>
      </c>
      <c r="S113" s="8" t="s">
        <v>50</v>
      </c>
    </row>
    <row r="114" spans="1:19" x14ac:dyDescent="0.25">
      <c r="A114" s="10">
        <v>113</v>
      </c>
      <c r="B114" s="10">
        <v>37</v>
      </c>
      <c r="C114" s="8" t="s">
        <v>19</v>
      </c>
      <c r="D114" s="8" t="s">
        <v>143</v>
      </c>
      <c r="E114" s="8" t="s">
        <v>69</v>
      </c>
      <c r="F114" s="7">
        <v>65</v>
      </c>
      <c r="G114" s="8" t="s">
        <v>103</v>
      </c>
      <c r="H114" s="8" t="s">
        <v>45</v>
      </c>
      <c r="I114" s="8" t="s">
        <v>108</v>
      </c>
      <c r="J114" s="8" t="s">
        <v>39</v>
      </c>
      <c r="K114" s="20">
        <v>4.3</v>
      </c>
      <c r="L114" s="8" t="s">
        <v>26</v>
      </c>
      <c r="M114" s="8" t="s">
        <v>27</v>
      </c>
      <c r="N114" s="8" t="s">
        <v>40</v>
      </c>
      <c r="O114" s="8" t="s">
        <v>26</v>
      </c>
      <c r="P114" s="8" t="s">
        <v>26</v>
      </c>
      <c r="Q114" s="10">
        <v>28</v>
      </c>
      <c r="R114" s="8" t="s">
        <v>46</v>
      </c>
      <c r="S114" s="8" t="s">
        <v>77</v>
      </c>
    </row>
    <row r="115" spans="1:19" x14ac:dyDescent="0.25">
      <c r="A115" s="10">
        <v>114</v>
      </c>
      <c r="B115" s="10">
        <v>44</v>
      </c>
      <c r="C115" s="8" t="s">
        <v>19</v>
      </c>
      <c r="D115" s="8" t="s">
        <v>124</v>
      </c>
      <c r="E115" s="8" t="s">
        <v>69</v>
      </c>
      <c r="F115" s="7">
        <v>54</v>
      </c>
      <c r="G115" s="8" t="s">
        <v>127</v>
      </c>
      <c r="H115" s="8" t="s">
        <v>23</v>
      </c>
      <c r="I115" s="8" t="s">
        <v>33</v>
      </c>
      <c r="J115" s="8" t="s">
        <v>25</v>
      </c>
      <c r="K115" s="20">
        <v>3.1</v>
      </c>
      <c r="L115" s="8" t="s">
        <v>26</v>
      </c>
      <c r="M115" s="8" t="s">
        <v>59</v>
      </c>
      <c r="N115" s="8" t="s">
        <v>47</v>
      </c>
      <c r="O115" s="8" t="s">
        <v>26</v>
      </c>
      <c r="P115" s="8" t="s">
        <v>26</v>
      </c>
      <c r="Q115" s="10">
        <v>20</v>
      </c>
      <c r="R115" s="8" t="s">
        <v>46</v>
      </c>
      <c r="S115" s="8" t="s">
        <v>60</v>
      </c>
    </row>
    <row r="116" spans="1:19" x14ac:dyDescent="0.25">
      <c r="A116" s="10">
        <v>115</v>
      </c>
      <c r="B116" s="10">
        <v>70</v>
      </c>
      <c r="C116" s="8" t="s">
        <v>19</v>
      </c>
      <c r="D116" s="8" t="s">
        <v>64</v>
      </c>
      <c r="E116" s="8" t="s">
        <v>65</v>
      </c>
      <c r="F116" s="7">
        <v>95</v>
      </c>
      <c r="G116" s="8" t="s">
        <v>37</v>
      </c>
      <c r="H116" s="8" t="s">
        <v>38</v>
      </c>
      <c r="I116" s="8" t="s">
        <v>144</v>
      </c>
      <c r="J116" s="8" t="s">
        <v>54</v>
      </c>
      <c r="K116" s="20">
        <v>3.7</v>
      </c>
      <c r="L116" s="8" t="s">
        <v>26</v>
      </c>
      <c r="M116" s="8" t="s">
        <v>29</v>
      </c>
      <c r="N116" s="8" t="s">
        <v>76</v>
      </c>
      <c r="O116" s="8" t="s">
        <v>26</v>
      </c>
      <c r="P116" s="8" t="s">
        <v>26</v>
      </c>
      <c r="Q116" s="10">
        <v>9</v>
      </c>
      <c r="R116" s="8" t="s">
        <v>35</v>
      </c>
      <c r="S116" s="8" t="s">
        <v>41</v>
      </c>
    </row>
    <row r="117" spans="1:19" x14ac:dyDescent="0.25">
      <c r="A117" s="10">
        <v>116</v>
      </c>
      <c r="B117" s="10">
        <v>53</v>
      </c>
      <c r="C117" s="8" t="s">
        <v>19</v>
      </c>
      <c r="D117" s="8" t="s">
        <v>87</v>
      </c>
      <c r="E117" s="8" t="s">
        <v>21</v>
      </c>
      <c r="F117" s="7">
        <v>94</v>
      </c>
      <c r="G117" s="8" t="s">
        <v>52</v>
      </c>
      <c r="H117" s="8" t="s">
        <v>45</v>
      </c>
      <c r="I117" s="8" t="s">
        <v>24</v>
      </c>
      <c r="J117" s="8" t="s">
        <v>39</v>
      </c>
      <c r="K117" s="20">
        <v>3.8</v>
      </c>
      <c r="L117" s="8" t="s">
        <v>26</v>
      </c>
      <c r="M117" s="8" t="s">
        <v>35</v>
      </c>
      <c r="N117" s="8" t="s">
        <v>55</v>
      </c>
      <c r="O117" s="8" t="s">
        <v>26</v>
      </c>
      <c r="P117" s="8" t="s">
        <v>26</v>
      </c>
      <c r="Q117" s="10">
        <v>48</v>
      </c>
      <c r="R117" s="8" t="s">
        <v>59</v>
      </c>
      <c r="S117" s="8" t="s">
        <v>97</v>
      </c>
    </row>
    <row r="118" spans="1:19" x14ac:dyDescent="0.25">
      <c r="A118" s="10">
        <v>117</v>
      </c>
      <c r="B118" s="10">
        <v>55</v>
      </c>
      <c r="C118" s="8" t="s">
        <v>19</v>
      </c>
      <c r="D118" s="8" t="s">
        <v>73</v>
      </c>
      <c r="E118" s="8" t="s">
        <v>43</v>
      </c>
      <c r="F118" s="7">
        <v>86</v>
      </c>
      <c r="G118" s="8" t="s">
        <v>141</v>
      </c>
      <c r="H118" s="8" t="s">
        <v>38</v>
      </c>
      <c r="I118" s="8" t="s">
        <v>144</v>
      </c>
      <c r="J118" s="8" t="s">
        <v>39</v>
      </c>
      <c r="K118" s="20">
        <v>3.4</v>
      </c>
      <c r="L118" s="8" t="s">
        <v>26</v>
      </c>
      <c r="M118" s="8" t="s">
        <v>46</v>
      </c>
      <c r="N118" s="8" t="s">
        <v>40</v>
      </c>
      <c r="O118" s="8" t="s">
        <v>26</v>
      </c>
      <c r="P118" s="8" t="s">
        <v>26</v>
      </c>
      <c r="Q118" s="10">
        <v>12</v>
      </c>
      <c r="R118" s="8" t="s">
        <v>29</v>
      </c>
      <c r="S118" s="8" t="s">
        <v>50</v>
      </c>
    </row>
    <row r="119" spans="1:19" x14ac:dyDescent="0.25">
      <c r="A119" s="10">
        <v>118</v>
      </c>
      <c r="B119" s="10">
        <v>50</v>
      </c>
      <c r="C119" s="8" t="s">
        <v>19</v>
      </c>
      <c r="D119" s="8" t="s">
        <v>42</v>
      </c>
      <c r="E119" s="8" t="s">
        <v>43</v>
      </c>
      <c r="F119" s="7">
        <v>32</v>
      </c>
      <c r="G119" s="8" t="s">
        <v>147</v>
      </c>
      <c r="H119" s="8" t="s">
        <v>23</v>
      </c>
      <c r="I119" s="8" t="s">
        <v>134</v>
      </c>
      <c r="J119" s="8" t="s">
        <v>54</v>
      </c>
      <c r="K119" s="20">
        <v>4.5999999999999996</v>
      </c>
      <c r="L119" s="8" t="s">
        <v>26</v>
      </c>
      <c r="M119" s="8" t="s">
        <v>34</v>
      </c>
      <c r="N119" s="8" t="s">
        <v>28</v>
      </c>
      <c r="O119" s="8" t="s">
        <v>26</v>
      </c>
      <c r="P119" s="8" t="s">
        <v>26</v>
      </c>
      <c r="Q119" s="10">
        <v>29</v>
      </c>
      <c r="R119" s="8" t="s">
        <v>35</v>
      </c>
      <c r="S119" s="8" t="s">
        <v>30</v>
      </c>
    </row>
    <row r="120" spans="1:19" x14ac:dyDescent="0.25">
      <c r="A120" s="10">
        <v>119</v>
      </c>
      <c r="B120" s="10">
        <v>50</v>
      </c>
      <c r="C120" s="8" t="s">
        <v>19</v>
      </c>
      <c r="D120" s="8" t="s">
        <v>31</v>
      </c>
      <c r="E120" s="8" t="s">
        <v>21</v>
      </c>
      <c r="F120" s="7">
        <v>45</v>
      </c>
      <c r="G120" s="8" t="s">
        <v>22</v>
      </c>
      <c r="H120" s="8" t="s">
        <v>23</v>
      </c>
      <c r="I120" s="8" t="s">
        <v>121</v>
      </c>
      <c r="J120" s="8" t="s">
        <v>58</v>
      </c>
      <c r="K120" s="20">
        <v>4.8</v>
      </c>
      <c r="L120" s="8" t="s">
        <v>26</v>
      </c>
      <c r="M120" s="8" t="s">
        <v>34</v>
      </c>
      <c r="N120" s="8" t="s">
        <v>72</v>
      </c>
      <c r="O120" s="8" t="s">
        <v>26</v>
      </c>
      <c r="P120" s="8" t="s">
        <v>26</v>
      </c>
      <c r="Q120" s="10">
        <v>27</v>
      </c>
      <c r="R120" s="8" t="s">
        <v>35</v>
      </c>
      <c r="S120" s="8" t="s">
        <v>77</v>
      </c>
    </row>
    <row r="121" spans="1:19" x14ac:dyDescent="0.25">
      <c r="A121" s="10">
        <v>120</v>
      </c>
      <c r="B121" s="10">
        <v>38</v>
      </c>
      <c r="C121" s="8" t="s">
        <v>19</v>
      </c>
      <c r="D121" s="8" t="s">
        <v>64</v>
      </c>
      <c r="E121" s="8" t="s">
        <v>65</v>
      </c>
      <c r="F121" s="7">
        <v>76</v>
      </c>
      <c r="G121" s="8" t="s">
        <v>52</v>
      </c>
      <c r="H121" s="8" t="s">
        <v>45</v>
      </c>
      <c r="I121" s="8" t="s">
        <v>121</v>
      </c>
      <c r="J121" s="8" t="s">
        <v>58</v>
      </c>
      <c r="K121" s="20">
        <v>4.3</v>
      </c>
      <c r="L121" s="8" t="s">
        <v>26</v>
      </c>
      <c r="M121" s="8" t="s">
        <v>59</v>
      </c>
      <c r="N121" s="8" t="s">
        <v>28</v>
      </c>
      <c r="O121" s="8" t="s">
        <v>26</v>
      </c>
      <c r="P121" s="8" t="s">
        <v>26</v>
      </c>
      <c r="Q121" s="10">
        <v>44</v>
      </c>
      <c r="R121" s="8" t="s">
        <v>35</v>
      </c>
      <c r="S121" s="8" t="s">
        <v>50</v>
      </c>
    </row>
    <row r="122" spans="1:19" x14ac:dyDescent="0.25">
      <c r="A122" s="10">
        <v>121</v>
      </c>
      <c r="B122" s="10">
        <v>64</v>
      </c>
      <c r="C122" s="8" t="s">
        <v>19</v>
      </c>
      <c r="D122" s="8" t="s">
        <v>124</v>
      </c>
      <c r="E122" s="8" t="s">
        <v>69</v>
      </c>
      <c r="F122" s="7">
        <v>84</v>
      </c>
      <c r="G122" s="8" t="s">
        <v>66</v>
      </c>
      <c r="H122" s="8" t="s">
        <v>23</v>
      </c>
      <c r="I122" s="8" t="s">
        <v>108</v>
      </c>
      <c r="J122" s="8" t="s">
        <v>54</v>
      </c>
      <c r="K122" s="20">
        <v>4</v>
      </c>
      <c r="L122" s="8" t="s">
        <v>26</v>
      </c>
      <c r="M122" s="8" t="s">
        <v>46</v>
      </c>
      <c r="N122" s="8" t="s">
        <v>28</v>
      </c>
      <c r="O122" s="8" t="s">
        <v>26</v>
      </c>
      <c r="P122" s="8" t="s">
        <v>26</v>
      </c>
      <c r="Q122" s="10">
        <v>32</v>
      </c>
      <c r="R122" s="8" t="s">
        <v>34</v>
      </c>
      <c r="S122" s="8" t="s">
        <v>50</v>
      </c>
    </row>
    <row r="123" spans="1:19" x14ac:dyDescent="0.25">
      <c r="A123" s="10">
        <v>122</v>
      </c>
      <c r="B123" s="10">
        <v>19</v>
      </c>
      <c r="C123" s="8" t="s">
        <v>19</v>
      </c>
      <c r="D123" s="8" t="s">
        <v>61</v>
      </c>
      <c r="E123" s="8" t="s">
        <v>21</v>
      </c>
      <c r="F123" s="7">
        <v>72</v>
      </c>
      <c r="G123" s="8" t="s">
        <v>141</v>
      </c>
      <c r="H123" s="8" t="s">
        <v>45</v>
      </c>
      <c r="I123" s="8" t="s">
        <v>79</v>
      </c>
      <c r="J123" s="8" t="s">
        <v>25</v>
      </c>
      <c r="K123" s="20">
        <v>4.2</v>
      </c>
      <c r="L123" s="8" t="s">
        <v>26</v>
      </c>
      <c r="M123" s="8" t="s">
        <v>35</v>
      </c>
      <c r="N123" s="8" t="s">
        <v>55</v>
      </c>
      <c r="O123" s="8" t="s">
        <v>26</v>
      </c>
      <c r="P123" s="8" t="s">
        <v>26</v>
      </c>
      <c r="Q123" s="10">
        <v>11</v>
      </c>
      <c r="R123" s="8" t="s">
        <v>35</v>
      </c>
      <c r="S123" s="8" t="s">
        <v>30</v>
      </c>
    </row>
    <row r="124" spans="1:19" x14ac:dyDescent="0.25">
      <c r="A124" s="10">
        <v>123</v>
      </c>
      <c r="B124" s="10">
        <v>40</v>
      </c>
      <c r="C124" s="8" t="s">
        <v>19</v>
      </c>
      <c r="D124" s="8" t="s">
        <v>132</v>
      </c>
      <c r="E124" s="8" t="s">
        <v>69</v>
      </c>
      <c r="F124" s="7">
        <v>40</v>
      </c>
      <c r="G124" s="8" t="s">
        <v>149</v>
      </c>
      <c r="H124" s="8" t="s">
        <v>23</v>
      </c>
      <c r="I124" s="8" t="s">
        <v>110</v>
      </c>
      <c r="J124" s="8" t="s">
        <v>39</v>
      </c>
      <c r="K124" s="20">
        <v>4.8</v>
      </c>
      <c r="L124" s="8" t="s">
        <v>26</v>
      </c>
      <c r="M124" s="8" t="s">
        <v>27</v>
      </c>
      <c r="N124" s="8" t="s">
        <v>72</v>
      </c>
      <c r="O124" s="8" t="s">
        <v>26</v>
      </c>
      <c r="P124" s="8" t="s">
        <v>26</v>
      </c>
      <c r="Q124" s="10">
        <v>44</v>
      </c>
      <c r="R124" s="8" t="s">
        <v>35</v>
      </c>
      <c r="S124" s="8" t="s">
        <v>30</v>
      </c>
    </row>
    <row r="125" spans="1:19" x14ac:dyDescent="0.25">
      <c r="A125" s="10">
        <v>124</v>
      </c>
      <c r="B125" s="10">
        <v>57</v>
      </c>
      <c r="C125" s="8" t="s">
        <v>19</v>
      </c>
      <c r="D125" s="8" t="s">
        <v>31</v>
      </c>
      <c r="E125" s="8" t="s">
        <v>21</v>
      </c>
      <c r="F125" s="7">
        <v>89</v>
      </c>
      <c r="G125" s="8" t="s">
        <v>62</v>
      </c>
      <c r="H125" s="8" t="s">
        <v>23</v>
      </c>
      <c r="I125" s="8" t="s">
        <v>110</v>
      </c>
      <c r="J125" s="8" t="s">
        <v>58</v>
      </c>
      <c r="K125" s="20">
        <v>3.1</v>
      </c>
      <c r="L125" s="8" t="s">
        <v>26</v>
      </c>
      <c r="M125" s="8" t="s">
        <v>59</v>
      </c>
      <c r="N125" s="8" t="s">
        <v>40</v>
      </c>
      <c r="O125" s="8" t="s">
        <v>26</v>
      </c>
      <c r="P125" s="8" t="s">
        <v>26</v>
      </c>
      <c r="Q125" s="10">
        <v>46</v>
      </c>
      <c r="R125" s="8" t="s">
        <v>35</v>
      </c>
      <c r="S125" s="8" t="s">
        <v>41</v>
      </c>
    </row>
    <row r="126" spans="1:19" x14ac:dyDescent="0.25">
      <c r="A126" s="10">
        <v>125</v>
      </c>
      <c r="B126" s="10">
        <v>44</v>
      </c>
      <c r="C126" s="8" t="s">
        <v>19</v>
      </c>
      <c r="D126" s="8" t="s">
        <v>31</v>
      </c>
      <c r="E126" s="8" t="s">
        <v>21</v>
      </c>
      <c r="F126" s="7">
        <v>86</v>
      </c>
      <c r="G126" s="8" t="s">
        <v>107</v>
      </c>
      <c r="H126" s="8" t="s">
        <v>45</v>
      </c>
      <c r="I126" s="8" t="s">
        <v>24</v>
      </c>
      <c r="J126" s="8" t="s">
        <v>39</v>
      </c>
      <c r="K126" s="20">
        <v>3.1</v>
      </c>
      <c r="L126" s="8" t="s">
        <v>26</v>
      </c>
      <c r="M126" s="8" t="s">
        <v>46</v>
      </c>
      <c r="N126" s="8" t="s">
        <v>47</v>
      </c>
      <c r="O126" s="8" t="s">
        <v>26</v>
      </c>
      <c r="P126" s="8" t="s">
        <v>26</v>
      </c>
      <c r="Q126" s="10">
        <v>50</v>
      </c>
      <c r="R126" s="8" t="s">
        <v>46</v>
      </c>
      <c r="S126" s="8" t="s">
        <v>50</v>
      </c>
    </row>
    <row r="127" spans="1:19" x14ac:dyDescent="0.25">
      <c r="A127" s="10">
        <v>126</v>
      </c>
      <c r="B127" s="10">
        <v>49</v>
      </c>
      <c r="C127" s="8" t="s">
        <v>19</v>
      </c>
      <c r="D127" s="8" t="s">
        <v>61</v>
      </c>
      <c r="E127" s="8" t="s">
        <v>21</v>
      </c>
      <c r="F127" s="7">
        <v>54</v>
      </c>
      <c r="G127" s="8" t="s">
        <v>99</v>
      </c>
      <c r="H127" s="8" t="s">
        <v>45</v>
      </c>
      <c r="I127" s="8" t="s">
        <v>126</v>
      </c>
      <c r="J127" s="8" t="s">
        <v>25</v>
      </c>
      <c r="K127" s="20">
        <v>3.6</v>
      </c>
      <c r="L127" s="8" t="s">
        <v>26</v>
      </c>
      <c r="M127" s="8" t="s">
        <v>35</v>
      </c>
      <c r="N127" s="8" t="s">
        <v>47</v>
      </c>
      <c r="O127" s="8" t="s">
        <v>26</v>
      </c>
      <c r="P127" s="8" t="s">
        <v>26</v>
      </c>
      <c r="Q127" s="10">
        <v>45</v>
      </c>
      <c r="R127" s="8" t="s">
        <v>29</v>
      </c>
      <c r="S127" s="8" t="s">
        <v>97</v>
      </c>
    </row>
    <row r="128" spans="1:19" x14ac:dyDescent="0.25">
      <c r="A128" s="10">
        <v>127</v>
      </c>
      <c r="B128" s="10">
        <v>43</v>
      </c>
      <c r="C128" s="8" t="s">
        <v>19</v>
      </c>
      <c r="D128" s="8" t="s">
        <v>61</v>
      </c>
      <c r="E128" s="8" t="s">
        <v>21</v>
      </c>
      <c r="F128" s="7">
        <v>36</v>
      </c>
      <c r="G128" s="8" t="s">
        <v>91</v>
      </c>
      <c r="H128" s="8" t="s">
        <v>23</v>
      </c>
      <c r="I128" s="8" t="s">
        <v>71</v>
      </c>
      <c r="J128" s="8" t="s">
        <v>39</v>
      </c>
      <c r="K128" s="20">
        <v>3.9</v>
      </c>
      <c r="L128" s="8" t="s">
        <v>26</v>
      </c>
      <c r="M128" s="8" t="s">
        <v>34</v>
      </c>
      <c r="N128" s="8" t="s">
        <v>76</v>
      </c>
      <c r="O128" s="8" t="s">
        <v>26</v>
      </c>
      <c r="P128" s="8" t="s">
        <v>26</v>
      </c>
      <c r="Q128" s="10">
        <v>48</v>
      </c>
      <c r="R128" s="8" t="s">
        <v>35</v>
      </c>
      <c r="S128" s="8" t="s">
        <v>97</v>
      </c>
    </row>
    <row r="129" spans="1:19" x14ac:dyDescent="0.25">
      <c r="A129" s="10">
        <v>128</v>
      </c>
      <c r="B129" s="10">
        <v>24</v>
      </c>
      <c r="C129" s="8" t="s">
        <v>19</v>
      </c>
      <c r="D129" s="8" t="s">
        <v>31</v>
      </c>
      <c r="E129" s="8" t="s">
        <v>21</v>
      </c>
      <c r="F129" s="7">
        <v>89</v>
      </c>
      <c r="G129" s="8" t="s">
        <v>91</v>
      </c>
      <c r="H129" s="8" t="s">
        <v>45</v>
      </c>
      <c r="I129" s="8" t="s">
        <v>24</v>
      </c>
      <c r="J129" s="8" t="s">
        <v>25</v>
      </c>
      <c r="K129" s="20">
        <v>4.8</v>
      </c>
      <c r="L129" s="8" t="s">
        <v>26</v>
      </c>
      <c r="M129" s="8" t="s">
        <v>29</v>
      </c>
      <c r="N129" s="8" t="s">
        <v>47</v>
      </c>
      <c r="O129" s="8" t="s">
        <v>26</v>
      </c>
      <c r="P129" s="8" t="s">
        <v>26</v>
      </c>
      <c r="Q129" s="10">
        <v>26</v>
      </c>
      <c r="R129" s="8" t="s">
        <v>27</v>
      </c>
      <c r="S129" s="8" t="s">
        <v>41</v>
      </c>
    </row>
    <row r="130" spans="1:19" x14ac:dyDescent="0.25">
      <c r="A130" s="10">
        <v>129</v>
      </c>
      <c r="B130" s="10">
        <v>20</v>
      </c>
      <c r="C130" s="8" t="s">
        <v>19</v>
      </c>
      <c r="D130" s="8" t="s">
        <v>119</v>
      </c>
      <c r="E130" s="8" t="s">
        <v>69</v>
      </c>
      <c r="F130" s="7">
        <v>32</v>
      </c>
      <c r="G130" s="8" t="s">
        <v>99</v>
      </c>
      <c r="H130" s="8" t="s">
        <v>45</v>
      </c>
      <c r="I130" s="8" t="s">
        <v>81</v>
      </c>
      <c r="J130" s="8" t="s">
        <v>39</v>
      </c>
      <c r="K130" s="20">
        <v>4.7</v>
      </c>
      <c r="L130" s="8" t="s">
        <v>26</v>
      </c>
      <c r="M130" s="8" t="s">
        <v>29</v>
      </c>
      <c r="N130" s="8" t="s">
        <v>55</v>
      </c>
      <c r="O130" s="8" t="s">
        <v>26</v>
      </c>
      <c r="P130" s="8" t="s">
        <v>26</v>
      </c>
      <c r="Q130" s="10">
        <v>21</v>
      </c>
      <c r="R130" s="8" t="s">
        <v>27</v>
      </c>
      <c r="S130" s="8" t="s">
        <v>30</v>
      </c>
    </row>
    <row r="131" spans="1:19" x14ac:dyDescent="0.25">
      <c r="A131" s="10">
        <v>130</v>
      </c>
      <c r="B131" s="10">
        <v>24</v>
      </c>
      <c r="C131" s="8" t="s">
        <v>19</v>
      </c>
      <c r="D131" s="8" t="s">
        <v>82</v>
      </c>
      <c r="E131" s="8" t="s">
        <v>21</v>
      </c>
      <c r="F131" s="7">
        <v>67</v>
      </c>
      <c r="G131" s="8" t="s">
        <v>138</v>
      </c>
      <c r="H131" s="8" t="s">
        <v>92</v>
      </c>
      <c r="I131" s="8" t="s">
        <v>79</v>
      </c>
      <c r="J131" s="8" t="s">
        <v>54</v>
      </c>
      <c r="K131" s="20">
        <v>4.2</v>
      </c>
      <c r="L131" s="8" t="s">
        <v>26</v>
      </c>
      <c r="M131" s="8" t="s">
        <v>35</v>
      </c>
      <c r="N131" s="8" t="s">
        <v>72</v>
      </c>
      <c r="O131" s="8" t="s">
        <v>26</v>
      </c>
      <c r="P131" s="8" t="s">
        <v>26</v>
      </c>
      <c r="Q131" s="10">
        <v>49</v>
      </c>
      <c r="R131" s="8" t="s">
        <v>46</v>
      </c>
      <c r="S131" s="8" t="s">
        <v>77</v>
      </c>
    </row>
    <row r="132" spans="1:19" x14ac:dyDescent="0.25">
      <c r="A132" s="10">
        <v>131</v>
      </c>
      <c r="B132" s="10">
        <v>44</v>
      </c>
      <c r="C132" s="8" t="s">
        <v>19</v>
      </c>
      <c r="D132" s="8" t="s">
        <v>119</v>
      </c>
      <c r="E132" s="8" t="s">
        <v>69</v>
      </c>
      <c r="F132" s="7">
        <v>39</v>
      </c>
      <c r="G132" s="8" t="s">
        <v>22</v>
      </c>
      <c r="H132" s="8" t="s">
        <v>23</v>
      </c>
      <c r="I132" s="8" t="s">
        <v>84</v>
      </c>
      <c r="J132" s="8" t="s">
        <v>58</v>
      </c>
      <c r="K132" s="20">
        <v>3.7</v>
      </c>
      <c r="L132" s="8" t="s">
        <v>26</v>
      </c>
      <c r="M132" s="8" t="s">
        <v>27</v>
      </c>
      <c r="N132" s="8" t="s">
        <v>47</v>
      </c>
      <c r="O132" s="8" t="s">
        <v>26</v>
      </c>
      <c r="P132" s="8" t="s">
        <v>26</v>
      </c>
      <c r="Q132" s="10">
        <v>13</v>
      </c>
      <c r="R132" s="8" t="s">
        <v>46</v>
      </c>
      <c r="S132" s="8" t="s">
        <v>30</v>
      </c>
    </row>
    <row r="133" spans="1:19" x14ac:dyDescent="0.25">
      <c r="A133" s="10">
        <v>132</v>
      </c>
      <c r="B133" s="10">
        <v>28</v>
      </c>
      <c r="C133" s="8" t="s">
        <v>19</v>
      </c>
      <c r="D133" s="8" t="s">
        <v>87</v>
      </c>
      <c r="E133" s="8" t="s">
        <v>21</v>
      </c>
      <c r="F133" s="7">
        <v>29</v>
      </c>
      <c r="G133" s="8" t="s">
        <v>32</v>
      </c>
      <c r="H133" s="8" t="s">
        <v>23</v>
      </c>
      <c r="I133" s="8" t="s">
        <v>126</v>
      </c>
      <c r="J133" s="8" t="s">
        <v>54</v>
      </c>
      <c r="K133" s="20">
        <v>3.9</v>
      </c>
      <c r="L133" s="8" t="s">
        <v>26</v>
      </c>
      <c r="M133" s="8" t="s">
        <v>46</v>
      </c>
      <c r="N133" s="8" t="s">
        <v>55</v>
      </c>
      <c r="O133" s="8" t="s">
        <v>26</v>
      </c>
      <c r="P133" s="8" t="s">
        <v>26</v>
      </c>
      <c r="Q133" s="10">
        <v>46</v>
      </c>
      <c r="R133" s="8" t="s">
        <v>27</v>
      </c>
      <c r="S133" s="8" t="s">
        <v>41</v>
      </c>
    </row>
    <row r="134" spans="1:19" x14ac:dyDescent="0.25">
      <c r="A134" s="10">
        <v>133</v>
      </c>
      <c r="B134" s="10">
        <v>30</v>
      </c>
      <c r="C134" s="8" t="s">
        <v>19</v>
      </c>
      <c r="D134" s="8" t="s">
        <v>132</v>
      </c>
      <c r="E134" s="8" t="s">
        <v>69</v>
      </c>
      <c r="F134" s="7">
        <v>58</v>
      </c>
      <c r="G134" s="8" t="s">
        <v>130</v>
      </c>
      <c r="H134" s="8" t="s">
        <v>45</v>
      </c>
      <c r="I134" s="8" t="s">
        <v>121</v>
      </c>
      <c r="J134" s="8" t="s">
        <v>58</v>
      </c>
      <c r="K134" s="20">
        <v>4.7</v>
      </c>
      <c r="L134" s="8" t="s">
        <v>26</v>
      </c>
      <c r="M134" s="8" t="s">
        <v>34</v>
      </c>
      <c r="N134" s="8" t="s">
        <v>72</v>
      </c>
      <c r="O134" s="8" t="s">
        <v>26</v>
      </c>
      <c r="P134" s="8" t="s">
        <v>26</v>
      </c>
      <c r="Q134" s="10">
        <v>42</v>
      </c>
      <c r="R134" s="8" t="s">
        <v>46</v>
      </c>
      <c r="S134" s="8" t="s">
        <v>41</v>
      </c>
    </row>
    <row r="135" spans="1:19" x14ac:dyDescent="0.25">
      <c r="A135" s="10">
        <v>134</v>
      </c>
      <c r="B135" s="10">
        <v>52</v>
      </c>
      <c r="C135" s="8" t="s">
        <v>19</v>
      </c>
      <c r="D135" s="8" t="s">
        <v>31</v>
      </c>
      <c r="E135" s="8" t="s">
        <v>21</v>
      </c>
      <c r="F135" s="7">
        <v>65</v>
      </c>
      <c r="G135" s="8" t="s">
        <v>57</v>
      </c>
      <c r="H135" s="8" t="s">
        <v>45</v>
      </c>
      <c r="I135" s="8" t="s">
        <v>84</v>
      </c>
      <c r="J135" s="8" t="s">
        <v>25</v>
      </c>
      <c r="K135" s="20">
        <v>2.5</v>
      </c>
      <c r="L135" s="8" t="s">
        <v>26</v>
      </c>
      <c r="M135" s="8" t="s">
        <v>34</v>
      </c>
      <c r="N135" s="8" t="s">
        <v>47</v>
      </c>
      <c r="O135" s="8" t="s">
        <v>26</v>
      </c>
      <c r="P135" s="8" t="s">
        <v>26</v>
      </c>
      <c r="Q135" s="10">
        <v>25</v>
      </c>
      <c r="R135" s="8" t="s">
        <v>29</v>
      </c>
      <c r="S135" s="8" t="s">
        <v>50</v>
      </c>
    </row>
    <row r="136" spans="1:19" x14ac:dyDescent="0.25">
      <c r="A136" s="10">
        <v>135</v>
      </c>
      <c r="B136" s="10">
        <v>43</v>
      </c>
      <c r="C136" s="8" t="s">
        <v>19</v>
      </c>
      <c r="D136" s="8" t="s">
        <v>124</v>
      </c>
      <c r="E136" s="8" t="s">
        <v>69</v>
      </c>
      <c r="F136" s="7">
        <v>94</v>
      </c>
      <c r="G136" s="8" t="s">
        <v>105</v>
      </c>
      <c r="H136" s="8" t="s">
        <v>23</v>
      </c>
      <c r="I136" s="8" t="s">
        <v>24</v>
      </c>
      <c r="J136" s="8" t="s">
        <v>58</v>
      </c>
      <c r="K136" s="20">
        <v>4.9000000000000004</v>
      </c>
      <c r="L136" s="8" t="s">
        <v>26</v>
      </c>
      <c r="M136" s="8" t="s">
        <v>27</v>
      </c>
      <c r="N136" s="8" t="s">
        <v>76</v>
      </c>
      <c r="O136" s="8" t="s">
        <v>26</v>
      </c>
      <c r="P136" s="8" t="s">
        <v>26</v>
      </c>
      <c r="Q136" s="10">
        <v>25</v>
      </c>
      <c r="R136" s="8" t="s">
        <v>35</v>
      </c>
      <c r="S136" s="8" t="s">
        <v>88</v>
      </c>
    </row>
    <row r="137" spans="1:19" x14ac:dyDescent="0.25">
      <c r="A137" s="10">
        <v>136</v>
      </c>
      <c r="B137" s="10">
        <v>43</v>
      </c>
      <c r="C137" s="8" t="s">
        <v>19</v>
      </c>
      <c r="D137" s="8" t="s">
        <v>42</v>
      </c>
      <c r="E137" s="8" t="s">
        <v>43</v>
      </c>
      <c r="F137" s="7">
        <v>81</v>
      </c>
      <c r="G137" s="8" t="s">
        <v>111</v>
      </c>
      <c r="H137" s="8" t="s">
        <v>45</v>
      </c>
      <c r="I137" s="8" t="s">
        <v>75</v>
      </c>
      <c r="J137" s="8" t="s">
        <v>58</v>
      </c>
      <c r="K137" s="20">
        <v>4.0999999999999996</v>
      </c>
      <c r="L137" s="8" t="s">
        <v>26</v>
      </c>
      <c r="M137" s="8" t="s">
        <v>46</v>
      </c>
      <c r="N137" s="8" t="s">
        <v>28</v>
      </c>
      <c r="O137" s="8" t="s">
        <v>26</v>
      </c>
      <c r="P137" s="8" t="s">
        <v>26</v>
      </c>
      <c r="Q137" s="10">
        <v>12</v>
      </c>
      <c r="R137" s="8" t="s">
        <v>46</v>
      </c>
      <c r="S137" s="8" t="s">
        <v>60</v>
      </c>
    </row>
    <row r="138" spans="1:19" x14ac:dyDescent="0.25">
      <c r="A138" s="10">
        <v>137</v>
      </c>
      <c r="B138" s="10">
        <v>39</v>
      </c>
      <c r="C138" s="8" t="s">
        <v>19</v>
      </c>
      <c r="D138" s="8" t="s">
        <v>20</v>
      </c>
      <c r="E138" s="8" t="s">
        <v>21</v>
      </c>
      <c r="F138" s="7">
        <v>86</v>
      </c>
      <c r="G138" s="8" t="s">
        <v>131</v>
      </c>
      <c r="H138" s="8" t="s">
        <v>45</v>
      </c>
      <c r="I138" s="8" t="s">
        <v>53</v>
      </c>
      <c r="J138" s="8" t="s">
        <v>25</v>
      </c>
      <c r="K138" s="20">
        <v>3.3</v>
      </c>
      <c r="L138" s="8" t="s">
        <v>26</v>
      </c>
      <c r="M138" s="8" t="s">
        <v>27</v>
      </c>
      <c r="N138" s="8" t="s">
        <v>40</v>
      </c>
      <c r="O138" s="8" t="s">
        <v>26</v>
      </c>
      <c r="P138" s="8" t="s">
        <v>26</v>
      </c>
      <c r="Q138" s="10">
        <v>4</v>
      </c>
      <c r="R138" s="8" t="s">
        <v>59</v>
      </c>
      <c r="S138" s="8" t="s">
        <v>60</v>
      </c>
    </row>
    <row r="139" spans="1:19" x14ac:dyDescent="0.25">
      <c r="A139" s="10">
        <v>138</v>
      </c>
      <c r="B139" s="10">
        <v>68</v>
      </c>
      <c r="C139" s="8" t="s">
        <v>19</v>
      </c>
      <c r="D139" s="8" t="s">
        <v>51</v>
      </c>
      <c r="E139" s="8" t="s">
        <v>43</v>
      </c>
      <c r="F139" s="7">
        <v>43</v>
      </c>
      <c r="G139" s="8" t="s">
        <v>112</v>
      </c>
      <c r="H139" s="8" t="s">
        <v>45</v>
      </c>
      <c r="I139" s="8" t="s">
        <v>49</v>
      </c>
      <c r="J139" s="8" t="s">
        <v>39</v>
      </c>
      <c r="K139" s="20">
        <v>4.7</v>
      </c>
      <c r="L139" s="8" t="s">
        <v>26</v>
      </c>
      <c r="M139" s="8" t="s">
        <v>35</v>
      </c>
      <c r="N139" s="8" t="s">
        <v>40</v>
      </c>
      <c r="O139" s="8" t="s">
        <v>26</v>
      </c>
      <c r="P139" s="8" t="s">
        <v>26</v>
      </c>
      <c r="Q139" s="10">
        <v>38</v>
      </c>
      <c r="R139" s="8" t="s">
        <v>46</v>
      </c>
      <c r="S139" s="8" t="s">
        <v>41</v>
      </c>
    </row>
    <row r="140" spans="1:19" x14ac:dyDescent="0.25">
      <c r="A140" s="10">
        <v>139</v>
      </c>
      <c r="B140" s="10">
        <v>68</v>
      </c>
      <c r="C140" s="8" t="s">
        <v>19</v>
      </c>
      <c r="D140" s="8" t="s">
        <v>87</v>
      </c>
      <c r="E140" s="8" t="s">
        <v>21</v>
      </c>
      <c r="F140" s="7">
        <v>29</v>
      </c>
      <c r="G140" s="8" t="s">
        <v>142</v>
      </c>
      <c r="H140" s="8" t="s">
        <v>45</v>
      </c>
      <c r="I140" s="8" t="s">
        <v>33</v>
      </c>
      <c r="J140" s="8" t="s">
        <v>25</v>
      </c>
      <c r="K140" s="20">
        <v>4.4000000000000004</v>
      </c>
      <c r="L140" s="8" t="s">
        <v>26</v>
      </c>
      <c r="M140" s="8" t="s">
        <v>35</v>
      </c>
      <c r="N140" s="8" t="s">
        <v>76</v>
      </c>
      <c r="O140" s="8" t="s">
        <v>26</v>
      </c>
      <c r="P140" s="8" t="s">
        <v>26</v>
      </c>
      <c r="Q140" s="10">
        <v>42</v>
      </c>
      <c r="R140" s="8" t="s">
        <v>34</v>
      </c>
      <c r="S140" s="8" t="s">
        <v>41</v>
      </c>
    </row>
    <row r="141" spans="1:19" x14ac:dyDescent="0.25">
      <c r="A141" s="10">
        <v>140</v>
      </c>
      <c r="B141" s="10">
        <v>49</v>
      </c>
      <c r="C141" s="8" t="s">
        <v>19</v>
      </c>
      <c r="D141" s="8" t="s">
        <v>64</v>
      </c>
      <c r="E141" s="8" t="s">
        <v>65</v>
      </c>
      <c r="F141" s="7">
        <v>95</v>
      </c>
      <c r="G141" s="8" t="s">
        <v>103</v>
      </c>
      <c r="H141" s="8" t="s">
        <v>45</v>
      </c>
      <c r="I141" s="8" t="s">
        <v>53</v>
      </c>
      <c r="J141" s="8" t="s">
        <v>58</v>
      </c>
      <c r="K141" s="20">
        <v>3.8</v>
      </c>
      <c r="L141" s="8" t="s">
        <v>26</v>
      </c>
      <c r="M141" s="8" t="s">
        <v>59</v>
      </c>
      <c r="N141" s="8" t="s">
        <v>76</v>
      </c>
      <c r="O141" s="8" t="s">
        <v>26</v>
      </c>
      <c r="P141" s="8" t="s">
        <v>26</v>
      </c>
      <c r="Q141" s="10">
        <v>30</v>
      </c>
      <c r="R141" s="8" t="s">
        <v>29</v>
      </c>
      <c r="S141" s="8" t="s">
        <v>50</v>
      </c>
    </row>
    <row r="142" spans="1:19" x14ac:dyDescent="0.25">
      <c r="A142" s="10">
        <v>141</v>
      </c>
      <c r="B142" s="10">
        <v>63</v>
      </c>
      <c r="C142" s="8" t="s">
        <v>19</v>
      </c>
      <c r="D142" s="8" t="s">
        <v>56</v>
      </c>
      <c r="E142" s="8" t="s">
        <v>21</v>
      </c>
      <c r="F142" s="7">
        <v>28</v>
      </c>
      <c r="G142" s="8" t="s">
        <v>98</v>
      </c>
      <c r="H142" s="8" t="s">
        <v>23</v>
      </c>
      <c r="I142" s="8" t="s">
        <v>134</v>
      </c>
      <c r="J142" s="8" t="s">
        <v>58</v>
      </c>
      <c r="K142" s="20">
        <v>3.9</v>
      </c>
      <c r="L142" s="8" t="s">
        <v>26</v>
      </c>
      <c r="M142" s="8" t="s">
        <v>34</v>
      </c>
      <c r="N142" s="8" t="s">
        <v>72</v>
      </c>
      <c r="O142" s="8" t="s">
        <v>26</v>
      </c>
      <c r="P142" s="8" t="s">
        <v>26</v>
      </c>
      <c r="Q142" s="10">
        <v>50</v>
      </c>
      <c r="R142" s="8" t="s">
        <v>27</v>
      </c>
      <c r="S142" s="8" t="s">
        <v>41</v>
      </c>
    </row>
    <row r="143" spans="1:19" x14ac:dyDescent="0.25">
      <c r="A143" s="10">
        <v>142</v>
      </c>
      <c r="B143" s="10">
        <v>56</v>
      </c>
      <c r="C143" s="8" t="s">
        <v>19</v>
      </c>
      <c r="D143" s="8" t="s">
        <v>143</v>
      </c>
      <c r="E143" s="8" t="s">
        <v>69</v>
      </c>
      <c r="F143" s="7">
        <v>46</v>
      </c>
      <c r="G143" s="8" t="s">
        <v>141</v>
      </c>
      <c r="H143" s="8" t="s">
        <v>45</v>
      </c>
      <c r="I143" s="8" t="s">
        <v>49</v>
      </c>
      <c r="J143" s="8" t="s">
        <v>58</v>
      </c>
      <c r="K143" s="20">
        <v>4.9000000000000004</v>
      </c>
      <c r="L143" s="8" t="s">
        <v>26</v>
      </c>
      <c r="M143" s="8" t="s">
        <v>46</v>
      </c>
      <c r="N143" s="8" t="s">
        <v>40</v>
      </c>
      <c r="O143" s="8" t="s">
        <v>26</v>
      </c>
      <c r="P143" s="8" t="s">
        <v>26</v>
      </c>
      <c r="Q143" s="10">
        <v>45</v>
      </c>
      <c r="R143" s="8" t="s">
        <v>46</v>
      </c>
      <c r="S143" s="8" t="s">
        <v>41</v>
      </c>
    </row>
    <row r="144" spans="1:19" x14ac:dyDescent="0.25">
      <c r="A144" s="10">
        <v>143</v>
      </c>
      <c r="B144" s="10">
        <v>37</v>
      </c>
      <c r="C144" s="8" t="s">
        <v>19</v>
      </c>
      <c r="D144" s="8" t="s">
        <v>102</v>
      </c>
      <c r="E144" s="8" t="s">
        <v>65</v>
      </c>
      <c r="F144" s="7">
        <v>58</v>
      </c>
      <c r="G144" s="8" t="s">
        <v>145</v>
      </c>
      <c r="H144" s="8" t="s">
        <v>23</v>
      </c>
      <c r="I144" s="8" t="s">
        <v>84</v>
      </c>
      <c r="J144" s="8" t="s">
        <v>58</v>
      </c>
      <c r="K144" s="20">
        <v>3.1</v>
      </c>
      <c r="L144" s="8" t="s">
        <v>26</v>
      </c>
      <c r="M144" s="8" t="s">
        <v>46</v>
      </c>
      <c r="N144" s="8" t="s">
        <v>40</v>
      </c>
      <c r="O144" s="8" t="s">
        <v>26</v>
      </c>
      <c r="P144" s="8" t="s">
        <v>26</v>
      </c>
      <c r="Q144" s="10">
        <v>33</v>
      </c>
      <c r="R144" s="8" t="s">
        <v>27</v>
      </c>
      <c r="S144" s="8" t="s">
        <v>30</v>
      </c>
    </row>
    <row r="145" spans="1:19" x14ac:dyDescent="0.25">
      <c r="A145" s="10">
        <v>144</v>
      </c>
      <c r="B145" s="10">
        <v>30</v>
      </c>
      <c r="C145" s="8" t="s">
        <v>19</v>
      </c>
      <c r="D145" s="8" t="s">
        <v>64</v>
      </c>
      <c r="E145" s="8" t="s">
        <v>65</v>
      </c>
      <c r="F145" s="7">
        <v>48</v>
      </c>
      <c r="G145" s="8" t="s">
        <v>70</v>
      </c>
      <c r="H145" s="8" t="s">
        <v>45</v>
      </c>
      <c r="I145" s="8" t="s">
        <v>118</v>
      </c>
      <c r="J145" s="8" t="s">
        <v>58</v>
      </c>
      <c r="K145" s="20">
        <v>2.7</v>
      </c>
      <c r="L145" s="8" t="s">
        <v>26</v>
      </c>
      <c r="M145" s="8" t="s">
        <v>34</v>
      </c>
      <c r="N145" s="8" t="s">
        <v>76</v>
      </c>
      <c r="O145" s="8" t="s">
        <v>26</v>
      </c>
      <c r="P145" s="8" t="s">
        <v>26</v>
      </c>
      <c r="Q145" s="10">
        <v>25</v>
      </c>
      <c r="R145" s="8" t="s">
        <v>46</v>
      </c>
      <c r="S145" s="8" t="s">
        <v>60</v>
      </c>
    </row>
    <row r="146" spans="1:19" x14ac:dyDescent="0.25">
      <c r="A146" s="10">
        <v>145</v>
      </c>
      <c r="B146" s="10">
        <v>19</v>
      </c>
      <c r="C146" s="8" t="s">
        <v>19</v>
      </c>
      <c r="D146" s="8" t="s">
        <v>73</v>
      </c>
      <c r="E146" s="8" t="s">
        <v>43</v>
      </c>
      <c r="F146" s="7">
        <v>43</v>
      </c>
      <c r="G146" s="8" t="s">
        <v>127</v>
      </c>
      <c r="H146" s="8" t="s">
        <v>45</v>
      </c>
      <c r="I146" s="8" t="s">
        <v>67</v>
      </c>
      <c r="J146" s="8" t="s">
        <v>58</v>
      </c>
      <c r="K146" s="20">
        <v>3.2</v>
      </c>
      <c r="L146" s="8" t="s">
        <v>26</v>
      </c>
      <c r="M146" s="8" t="s">
        <v>27</v>
      </c>
      <c r="N146" s="8" t="s">
        <v>28</v>
      </c>
      <c r="O146" s="8" t="s">
        <v>26</v>
      </c>
      <c r="P146" s="8" t="s">
        <v>26</v>
      </c>
      <c r="Q146" s="10">
        <v>25</v>
      </c>
      <c r="R146" s="8" t="s">
        <v>35</v>
      </c>
      <c r="S146" s="8" t="s">
        <v>88</v>
      </c>
    </row>
    <row r="147" spans="1:19" x14ac:dyDescent="0.25">
      <c r="A147" s="10">
        <v>146</v>
      </c>
      <c r="B147" s="10">
        <v>24</v>
      </c>
      <c r="C147" s="8" t="s">
        <v>19</v>
      </c>
      <c r="D147" s="8" t="s">
        <v>106</v>
      </c>
      <c r="E147" s="8" t="s">
        <v>69</v>
      </c>
      <c r="F147" s="7">
        <v>95</v>
      </c>
      <c r="G147" s="8" t="s">
        <v>70</v>
      </c>
      <c r="H147" s="8" t="s">
        <v>45</v>
      </c>
      <c r="I147" s="8" t="s">
        <v>86</v>
      </c>
      <c r="J147" s="8" t="s">
        <v>58</v>
      </c>
      <c r="K147" s="20">
        <v>4.5</v>
      </c>
      <c r="L147" s="8" t="s">
        <v>26</v>
      </c>
      <c r="M147" s="8" t="s">
        <v>29</v>
      </c>
      <c r="N147" s="8" t="s">
        <v>55</v>
      </c>
      <c r="O147" s="8" t="s">
        <v>26</v>
      </c>
      <c r="P147" s="8" t="s">
        <v>26</v>
      </c>
      <c r="Q147" s="10">
        <v>44</v>
      </c>
      <c r="R147" s="8" t="s">
        <v>59</v>
      </c>
      <c r="S147" s="8" t="s">
        <v>60</v>
      </c>
    </row>
    <row r="148" spans="1:19" x14ac:dyDescent="0.25">
      <c r="A148" s="10">
        <v>147</v>
      </c>
      <c r="B148" s="10">
        <v>52</v>
      </c>
      <c r="C148" s="8" t="s">
        <v>19</v>
      </c>
      <c r="D148" s="8" t="s">
        <v>87</v>
      </c>
      <c r="E148" s="8" t="s">
        <v>21</v>
      </c>
      <c r="F148" s="7">
        <v>30</v>
      </c>
      <c r="G148" s="8" t="s">
        <v>112</v>
      </c>
      <c r="H148" s="8" t="s">
        <v>38</v>
      </c>
      <c r="I148" s="8" t="s">
        <v>94</v>
      </c>
      <c r="J148" s="8" t="s">
        <v>58</v>
      </c>
      <c r="K148" s="20">
        <v>4</v>
      </c>
      <c r="L148" s="8" t="s">
        <v>26</v>
      </c>
      <c r="M148" s="8" t="s">
        <v>59</v>
      </c>
      <c r="N148" s="8" t="s">
        <v>55</v>
      </c>
      <c r="O148" s="8" t="s">
        <v>26</v>
      </c>
      <c r="P148" s="8" t="s">
        <v>26</v>
      </c>
      <c r="Q148" s="10">
        <v>21</v>
      </c>
      <c r="R148" s="8" t="s">
        <v>29</v>
      </c>
      <c r="S148" s="8" t="s">
        <v>30</v>
      </c>
    </row>
    <row r="149" spans="1:19" x14ac:dyDescent="0.25">
      <c r="A149" s="10">
        <v>148</v>
      </c>
      <c r="B149" s="10">
        <v>63</v>
      </c>
      <c r="C149" s="8" t="s">
        <v>19</v>
      </c>
      <c r="D149" s="8" t="s">
        <v>73</v>
      </c>
      <c r="E149" s="8" t="s">
        <v>43</v>
      </c>
      <c r="F149" s="7">
        <v>64</v>
      </c>
      <c r="G149" s="8" t="s">
        <v>135</v>
      </c>
      <c r="H149" s="8" t="s">
        <v>45</v>
      </c>
      <c r="I149" s="8" t="s">
        <v>75</v>
      </c>
      <c r="J149" s="8" t="s">
        <v>54</v>
      </c>
      <c r="K149" s="20">
        <v>3.5</v>
      </c>
      <c r="L149" s="8" t="s">
        <v>26</v>
      </c>
      <c r="M149" s="8" t="s">
        <v>34</v>
      </c>
      <c r="N149" s="8" t="s">
        <v>72</v>
      </c>
      <c r="O149" s="8" t="s">
        <v>26</v>
      </c>
      <c r="P149" s="8" t="s">
        <v>26</v>
      </c>
      <c r="Q149" s="10">
        <v>31</v>
      </c>
      <c r="R149" s="8" t="s">
        <v>34</v>
      </c>
      <c r="S149" s="8" t="s">
        <v>30</v>
      </c>
    </row>
    <row r="150" spans="1:19" x14ac:dyDescent="0.25">
      <c r="A150" s="10">
        <v>149</v>
      </c>
      <c r="B150" s="10">
        <v>37</v>
      </c>
      <c r="C150" s="8" t="s">
        <v>19</v>
      </c>
      <c r="D150" s="8" t="s">
        <v>143</v>
      </c>
      <c r="E150" s="8" t="s">
        <v>69</v>
      </c>
      <c r="F150" s="7">
        <v>90</v>
      </c>
      <c r="G150" s="8" t="s">
        <v>52</v>
      </c>
      <c r="H150" s="8" t="s">
        <v>45</v>
      </c>
      <c r="I150" s="8" t="s">
        <v>24</v>
      </c>
      <c r="J150" s="8" t="s">
        <v>58</v>
      </c>
      <c r="K150" s="20">
        <v>2.6</v>
      </c>
      <c r="L150" s="8" t="s">
        <v>26</v>
      </c>
      <c r="M150" s="8" t="s">
        <v>46</v>
      </c>
      <c r="N150" s="8" t="s">
        <v>76</v>
      </c>
      <c r="O150" s="8" t="s">
        <v>26</v>
      </c>
      <c r="P150" s="8" t="s">
        <v>26</v>
      </c>
      <c r="Q150" s="10">
        <v>47</v>
      </c>
      <c r="R150" s="8" t="s">
        <v>59</v>
      </c>
      <c r="S150" s="8" t="s">
        <v>50</v>
      </c>
    </row>
    <row r="151" spans="1:19" x14ac:dyDescent="0.25">
      <c r="A151" s="10">
        <v>150</v>
      </c>
      <c r="B151" s="10">
        <v>38</v>
      </c>
      <c r="C151" s="8" t="s">
        <v>19</v>
      </c>
      <c r="D151" s="8" t="s">
        <v>95</v>
      </c>
      <c r="E151" s="8" t="s">
        <v>21</v>
      </c>
      <c r="F151" s="7">
        <v>76</v>
      </c>
      <c r="G151" s="8" t="s">
        <v>80</v>
      </c>
      <c r="H151" s="8" t="s">
        <v>45</v>
      </c>
      <c r="I151" s="8" t="s">
        <v>53</v>
      </c>
      <c r="J151" s="8" t="s">
        <v>54</v>
      </c>
      <c r="K151" s="20">
        <v>3.2</v>
      </c>
      <c r="L151" s="8" t="s">
        <v>26</v>
      </c>
      <c r="M151" s="8" t="s">
        <v>29</v>
      </c>
      <c r="N151" s="8" t="s">
        <v>40</v>
      </c>
      <c r="O151" s="8" t="s">
        <v>26</v>
      </c>
      <c r="P151" s="8" t="s">
        <v>26</v>
      </c>
      <c r="Q151" s="10">
        <v>14</v>
      </c>
      <c r="R151" s="8" t="s">
        <v>46</v>
      </c>
      <c r="S151" s="8" t="s">
        <v>88</v>
      </c>
    </row>
    <row r="152" spans="1:19" x14ac:dyDescent="0.25">
      <c r="A152" s="10">
        <v>151</v>
      </c>
      <c r="B152" s="10">
        <v>35</v>
      </c>
      <c r="C152" s="8" t="s">
        <v>19</v>
      </c>
      <c r="D152" s="8" t="s">
        <v>137</v>
      </c>
      <c r="E152" s="8" t="s">
        <v>43</v>
      </c>
      <c r="F152" s="7">
        <v>96</v>
      </c>
      <c r="G152" s="8" t="s">
        <v>99</v>
      </c>
      <c r="H152" s="8" t="s">
        <v>23</v>
      </c>
      <c r="I152" s="8" t="s">
        <v>109</v>
      </c>
      <c r="J152" s="8" t="s">
        <v>58</v>
      </c>
      <c r="K152" s="20">
        <v>4.9000000000000004</v>
      </c>
      <c r="L152" s="8" t="s">
        <v>26</v>
      </c>
      <c r="M152" s="8" t="s">
        <v>34</v>
      </c>
      <c r="N152" s="8" t="s">
        <v>55</v>
      </c>
      <c r="O152" s="8" t="s">
        <v>26</v>
      </c>
      <c r="P152" s="8" t="s">
        <v>26</v>
      </c>
      <c r="Q152" s="10">
        <v>17</v>
      </c>
      <c r="R152" s="8" t="s">
        <v>59</v>
      </c>
      <c r="S152" s="8" t="s">
        <v>97</v>
      </c>
    </row>
    <row r="153" spans="1:19" x14ac:dyDescent="0.25">
      <c r="A153" s="10">
        <v>152</v>
      </c>
      <c r="B153" s="10">
        <v>28</v>
      </c>
      <c r="C153" s="8" t="s">
        <v>19</v>
      </c>
      <c r="D153" s="8" t="s">
        <v>89</v>
      </c>
      <c r="E153" s="8" t="s">
        <v>69</v>
      </c>
      <c r="F153" s="7">
        <v>47</v>
      </c>
      <c r="G153" s="8" t="s">
        <v>114</v>
      </c>
      <c r="H153" s="8" t="s">
        <v>23</v>
      </c>
      <c r="I153" s="8" t="s">
        <v>49</v>
      </c>
      <c r="J153" s="8" t="s">
        <v>58</v>
      </c>
      <c r="K153" s="20">
        <v>4.5</v>
      </c>
      <c r="L153" s="8" t="s">
        <v>26</v>
      </c>
      <c r="M153" s="8" t="s">
        <v>59</v>
      </c>
      <c r="N153" s="8" t="s">
        <v>47</v>
      </c>
      <c r="O153" s="8" t="s">
        <v>26</v>
      </c>
      <c r="P153" s="8" t="s">
        <v>26</v>
      </c>
      <c r="Q153" s="10">
        <v>3</v>
      </c>
      <c r="R153" s="8" t="s">
        <v>29</v>
      </c>
      <c r="S153" s="8" t="s">
        <v>50</v>
      </c>
    </row>
    <row r="154" spans="1:19" x14ac:dyDescent="0.25">
      <c r="A154" s="10">
        <v>153</v>
      </c>
      <c r="B154" s="10">
        <v>30</v>
      </c>
      <c r="C154" s="8" t="s">
        <v>19</v>
      </c>
      <c r="D154" s="8" t="s">
        <v>56</v>
      </c>
      <c r="E154" s="8" t="s">
        <v>21</v>
      </c>
      <c r="F154" s="7">
        <v>85</v>
      </c>
      <c r="G154" s="8" t="s">
        <v>131</v>
      </c>
      <c r="H154" s="8" t="s">
        <v>38</v>
      </c>
      <c r="I154" s="8" t="s">
        <v>110</v>
      </c>
      <c r="J154" s="8" t="s">
        <v>54</v>
      </c>
      <c r="K154" s="20">
        <v>4.3</v>
      </c>
      <c r="L154" s="8" t="s">
        <v>26</v>
      </c>
      <c r="M154" s="8" t="s">
        <v>46</v>
      </c>
      <c r="N154" s="8" t="s">
        <v>28</v>
      </c>
      <c r="O154" s="8" t="s">
        <v>26</v>
      </c>
      <c r="P154" s="8" t="s">
        <v>26</v>
      </c>
      <c r="Q154" s="10">
        <v>42</v>
      </c>
      <c r="R154" s="8" t="s">
        <v>29</v>
      </c>
      <c r="S154" s="8" t="s">
        <v>50</v>
      </c>
    </row>
    <row r="155" spans="1:19" x14ac:dyDescent="0.25">
      <c r="A155" s="10">
        <v>154</v>
      </c>
      <c r="B155" s="10">
        <v>69</v>
      </c>
      <c r="C155" s="8" t="s">
        <v>19</v>
      </c>
      <c r="D155" s="8" t="s">
        <v>104</v>
      </c>
      <c r="E155" s="8" t="s">
        <v>21</v>
      </c>
      <c r="F155" s="7">
        <v>55</v>
      </c>
      <c r="G155" s="8" t="s">
        <v>98</v>
      </c>
      <c r="H155" s="8" t="s">
        <v>45</v>
      </c>
      <c r="I155" s="8" t="s">
        <v>33</v>
      </c>
      <c r="J155" s="8" t="s">
        <v>25</v>
      </c>
      <c r="K155" s="20">
        <v>3.2</v>
      </c>
      <c r="L155" s="8" t="s">
        <v>26</v>
      </c>
      <c r="M155" s="8" t="s">
        <v>59</v>
      </c>
      <c r="N155" s="8" t="s">
        <v>55</v>
      </c>
      <c r="O155" s="8" t="s">
        <v>26</v>
      </c>
      <c r="P155" s="8" t="s">
        <v>26</v>
      </c>
      <c r="Q155" s="10">
        <v>22</v>
      </c>
      <c r="R155" s="8" t="s">
        <v>59</v>
      </c>
      <c r="S155" s="8" t="s">
        <v>50</v>
      </c>
    </row>
    <row r="156" spans="1:19" x14ac:dyDescent="0.25">
      <c r="A156" s="10">
        <v>155</v>
      </c>
      <c r="B156" s="10">
        <v>41</v>
      </c>
      <c r="C156" s="8" t="s">
        <v>19</v>
      </c>
      <c r="D156" s="8" t="s">
        <v>82</v>
      </c>
      <c r="E156" s="8" t="s">
        <v>21</v>
      </c>
      <c r="F156" s="7">
        <v>98</v>
      </c>
      <c r="G156" s="8" t="s">
        <v>101</v>
      </c>
      <c r="H156" s="8" t="s">
        <v>45</v>
      </c>
      <c r="I156" s="8" t="s">
        <v>63</v>
      </c>
      <c r="J156" s="8" t="s">
        <v>58</v>
      </c>
      <c r="K156" s="20">
        <v>3.6</v>
      </c>
      <c r="L156" s="8" t="s">
        <v>26</v>
      </c>
      <c r="M156" s="8" t="s">
        <v>59</v>
      </c>
      <c r="N156" s="8" t="s">
        <v>47</v>
      </c>
      <c r="O156" s="8" t="s">
        <v>26</v>
      </c>
      <c r="P156" s="8" t="s">
        <v>26</v>
      </c>
      <c r="Q156" s="10">
        <v>21</v>
      </c>
      <c r="R156" s="8" t="s">
        <v>29</v>
      </c>
      <c r="S156" s="8" t="s">
        <v>60</v>
      </c>
    </row>
    <row r="157" spans="1:19" x14ac:dyDescent="0.25">
      <c r="A157" s="10">
        <v>156</v>
      </c>
      <c r="B157" s="10">
        <v>63</v>
      </c>
      <c r="C157" s="8" t="s">
        <v>19</v>
      </c>
      <c r="D157" s="8" t="s">
        <v>125</v>
      </c>
      <c r="E157" s="8" t="s">
        <v>21</v>
      </c>
      <c r="F157" s="7">
        <v>77</v>
      </c>
      <c r="G157" s="8" t="s">
        <v>32</v>
      </c>
      <c r="H157" s="8" t="s">
        <v>38</v>
      </c>
      <c r="I157" s="8" t="s">
        <v>79</v>
      </c>
      <c r="J157" s="8" t="s">
        <v>39</v>
      </c>
      <c r="K157" s="20">
        <v>4.3</v>
      </c>
      <c r="L157" s="8" t="s">
        <v>26</v>
      </c>
      <c r="M157" s="8" t="s">
        <v>35</v>
      </c>
      <c r="N157" s="8" t="s">
        <v>40</v>
      </c>
      <c r="O157" s="8" t="s">
        <v>26</v>
      </c>
      <c r="P157" s="8" t="s">
        <v>26</v>
      </c>
      <c r="Q157" s="10">
        <v>21</v>
      </c>
      <c r="R157" s="8" t="s">
        <v>34</v>
      </c>
      <c r="S157" s="8" t="s">
        <v>60</v>
      </c>
    </row>
    <row r="158" spans="1:19" x14ac:dyDescent="0.25">
      <c r="A158" s="10">
        <v>157</v>
      </c>
      <c r="B158" s="10">
        <v>35</v>
      </c>
      <c r="C158" s="8" t="s">
        <v>19</v>
      </c>
      <c r="D158" s="8" t="s">
        <v>61</v>
      </c>
      <c r="E158" s="8" t="s">
        <v>21</v>
      </c>
      <c r="F158" s="7">
        <v>26</v>
      </c>
      <c r="G158" s="8" t="s">
        <v>70</v>
      </c>
      <c r="H158" s="8" t="s">
        <v>45</v>
      </c>
      <c r="I158" s="8" t="s">
        <v>93</v>
      </c>
      <c r="J158" s="8" t="s">
        <v>58</v>
      </c>
      <c r="K158" s="20">
        <v>4</v>
      </c>
      <c r="L158" s="8" t="s">
        <v>26</v>
      </c>
      <c r="M158" s="8" t="s">
        <v>29</v>
      </c>
      <c r="N158" s="8" t="s">
        <v>55</v>
      </c>
      <c r="O158" s="8" t="s">
        <v>26</v>
      </c>
      <c r="P158" s="8" t="s">
        <v>26</v>
      </c>
      <c r="Q158" s="10">
        <v>40</v>
      </c>
      <c r="R158" s="8" t="s">
        <v>59</v>
      </c>
      <c r="S158" s="8" t="s">
        <v>50</v>
      </c>
    </row>
    <row r="159" spans="1:19" x14ac:dyDescent="0.25">
      <c r="A159" s="10">
        <v>158</v>
      </c>
      <c r="B159" s="10">
        <v>36</v>
      </c>
      <c r="C159" s="8" t="s">
        <v>19</v>
      </c>
      <c r="D159" s="8" t="s">
        <v>124</v>
      </c>
      <c r="E159" s="8" t="s">
        <v>69</v>
      </c>
      <c r="F159" s="7">
        <v>68</v>
      </c>
      <c r="G159" s="8" t="s">
        <v>129</v>
      </c>
      <c r="H159" s="8" t="s">
        <v>38</v>
      </c>
      <c r="I159" s="8" t="s">
        <v>134</v>
      </c>
      <c r="J159" s="8" t="s">
        <v>58</v>
      </c>
      <c r="K159" s="20">
        <v>3</v>
      </c>
      <c r="L159" s="8" t="s">
        <v>26</v>
      </c>
      <c r="M159" s="8" t="s">
        <v>59</v>
      </c>
      <c r="N159" s="8" t="s">
        <v>47</v>
      </c>
      <c r="O159" s="8" t="s">
        <v>26</v>
      </c>
      <c r="P159" s="8" t="s">
        <v>26</v>
      </c>
      <c r="Q159" s="10">
        <v>1</v>
      </c>
      <c r="R159" s="8" t="s">
        <v>34</v>
      </c>
      <c r="S159" s="8" t="s">
        <v>30</v>
      </c>
    </row>
    <row r="160" spans="1:19" x14ac:dyDescent="0.25">
      <c r="A160" s="10">
        <v>159</v>
      </c>
      <c r="B160" s="10">
        <v>25</v>
      </c>
      <c r="C160" s="8" t="s">
        <v>19</v>
      </c>
      <c r="D160" s="8" t="s">
        <v>56</v>
      </c>
      <c r="E160" s="8" t="s">
        <v>21</v>
      </c>
      <c r="F160" s="7">
        <v>73</v>
      </c>
      <c r="G160" s="8" t="s">
        <v>139</v>
      </c>
      <c r="H160" s="8" t="s">
        <v>92</v>
      </c>
      <c r="I160" s="8" t="s">
        <v>86</v>
      </c>
      <c r="J160" s="8" t="s">
        <v>58</v>
      </c>
      <c r="K160" s="20">
        <v>4.0999999999999996</v>
      </c>
      <c r="L160" s="8" t="s">
        <v>26</v>
      </c>
      <c r="M160" s="8" t="s">
        <v>34</v>
      </c>
      <c r="N160" s="8" t="s">
        <v>55</v>
      </c>
      <c r="O160" s="8" t="s">
        <v>26</v>
      </c>
      <c r="P160" s="8" t="s">
        <v>26</v>
      </c>
      <c r="Q160" s="10">
        <v>50</v>
      </c>
      <c r="R160" s="8" t="s">
        <v>34</v>
      </c>
      <c r="S160" s="8" t="s">
        <v>88</v>
      </c>
    </row>
    <row r="161" spans="1:19" x14ac:dyDescent="0.25">
      <c r="A161" s="10">
        <v>160</v>
      </c>
      <c r="B161" s="10">
        <v>58</v>
      </c>
      <c r="C161" s="8" t="s">
        <v>19</v>
      </c>
      <c r="D161" s="8" t="s">
        <v>143</v>
      </c>
      <c r="E161" s="8" t="s">
        <v>69</v>
      </c>
      <c r="F161" s="7">
        <v>27</v>
      </c>
      <c r="G161" s="8" t="s">
        <v>83</v>
      </c>
      <c r="H161" s="8" t="s">
        <v>45</v>
      </c>
      <c r="I161" s="8" t="s">
        <v>63</v>
      </c>
      <c r="J161" s="8" t="s">
        <v>58</v>
      </c>
      <c r="K161" s="20">
        <v>3.8</v>
      </c>
      <c r="L161" s="8" t="s">
        <v>26</v>
      </c>
      <c r="M161" s="8" t="s">
        <v>59</v>
      </c>
      <c r="N161" s="8" t="s">
        <v>76</v>
      </c>
      <c r="O161" s="8" t="s">
        <v>26</v>
      </c>
      <c r="P161" s="8" t="s">
        <v>26</v>
      </c>
      <c r="Q161" s="10">
        <v>39</v>
      </c>
      <c r="R161" s="8" t="s">
        <v>34</v>
      </c>
      <c r="S161" s="8" t="s">
        <v>97</v>
      </c>
    </row>
    <row r="162" spans="1:19" x14ac:dyDescent="0.25">
      <c r="A162" s="10">
        <v>161</v>
      </c>
      <c r="B162" s="10">
        <v>27</v>
      </c>
      <c r="C162" s="8" t="s">
        <v>19</v>
      </c>
      <c r="D162" s="8" t="s">
        <v>143</v>
      </c>
      <c r="E162" s="8" t="s">
        <v>69</v>
      </c>
      <c r="F162" s="7">
        <v>23</v>
      </c>
      <c r="G162" s="8" t="s">
        <v>105</v>
      </c>
      <c r="H162" s="8" t="s">
        <v>45</v>
      </c>
      <c r="I162" s="8" t="s">
        <v>121</v>
      </c>
      <c r="J162" s="8" t="s">
        <v>54</v>
      </c>
      <c r="K162" s="20">
        <v>4.5999999999999996</v>
      </c>
      <c r="L162" s="8" t="s">
        <v>26</v>
      </c>
      <c r="M162" s="8" t="s">
        <v>34</v>
      </c>
      <c r="N162" s="8" t="s">
        <v>40</v>
      </c>
      <c r="O162" s="8" t="s">
        <v>26</v>
      </c>
      <c r="P162" s="8" t="s">
        <v>26</v>
      </c>
      <c r="Q162" s="10">
        <v>34</v>
      </c>
      <c r="R162" s="8" t="s">
        <v>29</v>
      </c>
      <c r="S162" s="8" t="s">
        <v>88</v>
      </c>
    </row>
    <row r="163" spans="1:19" x14ac:dyDescent="0.25">
      <c r="A163" s="10">
        <v>162</v>
      </c>
      <c r="B163" s="10">
        <v>65</v>
      </c>
      <c r="C163" s="8" t="s">
        <v>19</v>
      </c>
      <c r="D163" s="8" t="s">
        <v>132</v>
      </c>
      <c r="E163" s="8" t="s">
        <v>69</v>
      </c>
      <c r="F163" s="7">
        <v>49</v>
      </c>
      <c r="G163" s="8" t="s">
        <v>114</v>
      </c>
      <c r="H163" s="8" t="s">
        <v>45</v>
      </c>
      <c r="I163" s="8" t="s">
        <v>79</v>
      </c>
      <c r="J163" s="8" t="s">
        <v>58</v>
      </c>
      <c r="K163" s="20">
        <v>3</v>
      </c>
      <c r="L163" s="8" t="s">
        <v>26</v>
      </c>
      <c r="M163" s="8" t="s">
        <v>29</v>
      </c>
      <c r="N163" s="8" t="s">
        <v>28</v>
      </c>
      <c r="O163" s="8" t="s">
        <v>26</v>
      </c>
      <c r="P163" s="8" t="s">
        <v>26</v>
      </c>
      <c r="Q163" s="10">
        <v>29</v>
      </c>
      <c r="R163" s="8" t="s">
        <v>29</v>
      </c>
      <c r="S163" s="8" t="s">
        <v>30</v>
      </c>
    </row>
    <row r="164" spans="1:19" x14ac:dyDescent="0.25">
      <c r="A164" s="10">
        <v>163</v>
      </c>
      <c r="B164" s="10">
        <v>54</v>
      </c>
      <c r="C164" s="8" t="s">
        <v>19</v>
      </c>
      <c r="D164" s="8" t="s">
        <v>89</v>
      </c>
      <c r="E164" s="8" t="s">
        <v>69</v>
      </c>
      <c r="F164" s="7">
        <v>74</v>
      </c>
      <c r="G164" s="8" t="s">
        <v>99</v>
      </c>
      <c r="H164" s="8" t="s">
        <v>45</v>
      </c>
      <c r="I164" s="8" t="s">
        <v>49</v>
      </c>
      <c r="J164" s="8" t="s">
        <v>54</v>
      </c>
      <c r="K164" s="20">
        <v>3</v>
      </c>
      <c r="L164" s="8" t="s">
        <v>26</v>
      </c>
      <c r="M164" s="8" t="s">
        <v>27</v>
      </c>
      <c r="N164" s="8" t="s">
        <v>76</v>
      </c>
      <c r="O164" s="8" t="s">
        <v>26</v>
      </c>
      <c r="P164" s="8" t="s">
        <v>26</v>
      </c>
      <c r="Q164" s="10">
        <v>31</v>
      </c>
      <c r="R164" s="8" t="s">
        <v>46</v>
      </c>
      <c r="S164" s="8" t="s">
        <v>77</v>
      </c>
    </row>
    <row r="165" spans="1:19" x14ac:dyDescent="0.25">
      <c r="A165" s="10">
        <v>164</v>
      </c>
      <c r="B165" s="10">
        <v>54</v>
      </c>
      <c r="C165" s="8" t="s">
        <v>19</v>
      </c>
      <c r="D165" s="8" t="s">
        <v>87</v>
      </c>
      <c r="E165" s="8" t="s">
        <v>21</v>
      </c>
      <c r="F165" s="7">
        <v>67</v>
      </c>
      <c r="G165" s="8" t="s">
        <v>141</v>
      </c>
      <c r="H165" s="8" t="s">
        <v>45</v>
      </c>
      <c r="I165" s="8" t="s">
        <v>75</v>
      </c>
      <c r="J165" s="8" t="s">
        <v>54</v>
      </c>
      <c r="K165" s="20">
        <v>3.4</v>
      </c>
      <c r="L165" s="8" t="s">
        <v>26</v>
      </c>
      <c r="M165" s="8" t="s">
        <v>46</v>
      </c>
      <c r="N165" s="8" t="s">
        <v>55</v>
      </c>
      <c r="O165" s="8" t="s">
        <v>26</v>
      </c>
      <c r="P165" s="8" t="s">
        <v>26</v>
      </c>
      <c r="Q165" s="10">
        <v>8</v>
      </c>
      <c r="R165" s="8" t="s">
        <v>59</v>
      </c>
      <c r="S165" s="8" t="s">
        <v>41</v>
      </c>
    </row>
    <row r="166" spans="1:19" x14ac:dyDescent="0.25">
      <c r="A166" s="10">
        <v>165</v>
      </c>
      <c r="B166" s="10">
        <v>59</v>
      </c>
      <c r="C166" s="8" t="s">
        <v>19</v>
      </c>
      <c r="D166" s="8" t="s">
        <v>68</v>
      </c>
      <c r="E166" s="8" t="s">
        <v>69</v>
      </c>
      <c r="F166" s="7">
        <v>65</v>
      </c>
      <c r="G166" s="8" t="s">
        <v>80</v>
      </c>
      <c r="H166" s="8" t="s">
        <v>38</v>
      </c>
      <c r="I166" s="8" t="s">
        <v>75</v>
      </c>
      <c r="J166" s="8" t="s">
        <v>39</v>
      </c>
      <c r="K166" s="20">
        <v>2.6</v>
      </c>
      <c r="L166" s="8" t="s">
        <v>26</v>
      </c>
      <c r="M166" s="8" t="s">
        <v>59</v>
      </c>
      <c r="N166" s="8" t="s">
        <v>40</v>
      </c>
      <c r="O166" s="8" t="s">
        <v>26</v>
      </c>
      <c r="P166" s="8" t="s">
        <v>26</v>
      </c>
      <c r="Q166" s="10">
        <v>5</v>
      </c>
      <c r="R166" s="8" t="s">
        <v>27</v>
      </c>
      <c r="S166" s="8" t="s">
        <v>30</v>
      </c>
    </row>
    <row r="167" spans="1:19" x14ac:dyDescent="0.25">
      <c r="A167" s="10">
        <v>166</v>
      </c>
      <c r="B167" s="10">
        <v>42</v>
      </c>
      <c r="C167" s="8" t="s">
        <v>19</v>
      </c>
      <c r="D167" s="8" t="s">
        <v>68</v>
      </c>
      <c r="E167" s="8" t="s">
        <v>69</v>
      </c>
      <c r="F167" s="7">
        <v>60</v>
      </c>
      <c r="G167" s="8" t="s">
        <v>22</v>
      </c>
      <c r="H167" s="8" t="s">
        <v>38</v>
      </c>
      <c r="I167" s="8" t="s">
        <v>134</v>
      </c>
      <c r="J167" s="8" t="s">
        <v>25</v>
      </c>
      <c r="K167" s="20">
        <v>2.8</v>
      </c>
      <c r="L167" s="8" t="s">
        <v>26</v>
      </c>
      <c r="M167" s="8" t="s">
        <v>27</v>
      </c>
      <c r="N167" s="8" t="s">
        <v>76</v>
      </c>
      <c r="O167" s="8" t="s">
        <v>26</v>
      </c>
      <c r="P167" s="8" t="s">
        <v>26</v>
      </c>
      <c r="Q167" s="10">
        <v>7</v>
      </c>
      <c r="R167" s="8" t="s">
        <v>35</v>
      </c>
      <c r="S167" s="8" t="s">
        <v>88</v>
      </c>
    </row>
    <row r="168" spans="1:19" x14ac:dyDescent="0.25">
      <c r="A168" s="10">
        <v>167</v>
      </c>
      <c r="B168" s="10">
        <v>46</v>
      </c>
      <c r="C168" s="8" t="s">
        <v>19</v>
      </c>
      <c r="D168" s="8" t="s">
        <v>51</v>
      </c>
      <c r="E168" s="8" t="s">
        <v>43</v>
      </c>
      <c r="F168" s="7">
        <v>31</v>
      </c>
      <c r="G168" s="8" t="s">
        <v>80</v>
      </c>
      <c r="H168" s="8" t="s">
        <v>92</v>
      </c>
      <c r="I168" s="8" t="s">
        <v>126</v>
      </c>
      <c r="J168" s="8" t="s">
        <v>58</v>
      </c>
      <c r="K168" s="20">
        <v>4</v>
      </c>
      <c r="L168" s="8" t="s">
        <v>26</v>
      </c>
      <c r="M168" s="8" t="s">
        <v>35</v>
      </c>
      <c r="N168" s="8" t="s">
        <v>76</v>
      </c>
      <c r="O168" s="8" t="s">
        <v>26</v>
      </c>
      <c r="P168" s="8" t="s">
        <v>26</v>
      </c>
      <c r="Q168" s="10">
        <v>30</v>
      </c>
      <c r="R168" s="8" t="s">
        <v>35</v>
      </c>
      <c r="S168" s="8" t="s">
        <v>88</v>
      </c>
    </row>
    <row r="169" spans="1:19" x14ac:dyDescent="0.25">
      <c r="A169" s="10">
        <v>168</v>
      </c>
      <c r="B169" s="10">
        <v>33</v>
      </c>
      <c r="C169" s="8" t="s">
        <v>19</v>
      </c>
      <c r="D169" s="8" t="s">
        <v>143</v>
      </c>
      <c r="E169" s="8" t="s">
        <v>69</v>
      </c>
      <c r="F169" s="7">
        <v>27</v>
      </c>
      <c r="G169" s="8" t="s">
        <v>74</v>
      </c>
      <c r="H169" s="8" t="s">
        <v>45</v>
      </c>
      <c r="I169" s="8" t="s">
        <v>96</v>
      </c>
      <c r="J169" s="8" t="s">
        <v>58</v>
      </c>
      <c r="K169" s="20">
        <v>4</v>
      </c>
      <c r="L169" s="8" t="s">
        <v>26</v>
      </c>
      <c r="M169" s="8" t="s">
        <v>29</v>
      </c>
      <c r="N169" s="8" t="s">
        <v>28</v>
      </c>
      <c r="O169" s="8" t="s">
        <v>26</v>
      </c>
      <c r="P169" s="8" t="s">
        <v>26</v>
      </c>
      <c r="Q169" s="10">
        <v>14</v>
      </c>
      <c r="R169" s="8" t="s">
        <v>27</v>
      </c>
      <c r="S169" s="8" t="s">
        <v>97</v>
      </c>
    </row>
    <row r="170" spans="1:19" x14ac:dyDescent="0.25">
      <c r="A170" s="10">
        <v>169</v>
      </c>
      <c r="B170" s="10">
        <v>34</v>
      </c>
      <c r="C170" s="8" t="s">
        <v>19</v>
      </c>
      <c r="D170" s="8" t="s">
        <v>73</v>
      </c>
      <c r="E170" s="8" t="s">
        <v>43</v>
      </c>
      <c r="F170" s="7">
        <v>80</v>
      </c>
      <c r="G170" s="8" t="s">
        <v>62</v>
      </c>
      <c r="H170" s="8" t="s">
        <v>45</v>
      </c>
      <c r="I170" s="8" t="s">
        <v>136</v>
      </c>
      <c r="J170" s="8" t="s">
        <v>54</v>
      </c>
      <c r="K170" s="20">
        <v>3</v>
      </c>
      <c r="L170" s="8" t="s">
        <v>26</v>
      </c>
      <c r="M170" s="8" t="s">
        <v>34</v>
      </c>
      <c r="N170" s="8" t="s">
        <v>28</v>
      </c>
      <c r="O170" s="8" t="s">
        <v>26</v>
      </c>
      <c r="P170" s="8" t="s">
        <v>26</v>
      </c>
      <c r="Q170" s="10">
        <v>5</v>
      </c>
      <c r="R170" s="8" t="s">
        <v>35</v>
      </c>
      <c r="S170" s="8" t="s">
        <v>30</v>
      </c>
    </row>
    <row r="171" spans="1:19" x14ac:dyDescent="0.25">
      <c r="A171" s="10">
        <v>170</v>
      </c>
      <c r="B171" s="10">
        <v>27</v>
      </c>
      <c r="C171" s="8" t="s">
        <v>19</v>
      </c>
      <c r="D171" s="8" t="s">
        <v>102</v>
      </c>
      <c r="E171" s="8" t="s">
        <v>65</v>
      </c>
      <c r="F171" s="7">
        <v>30</v>
      </c>
      <c r="G171" s="8" t="s">
        <v>107</v>
      </c>
      <c r="H171" s="8" t="s">
        <v>38</v>
      </c>
      <c r="I171" s="8" t="s">
        <v>81</v>
      </c>
      <c r="J171" s="8" t="s">
        <v>54</v>
      </c>
      <c r="K171" s="20">
        <v>3.3</v>
      </c>
      <c r="L171" s="8" t="s">
        <v>26</v>
      </c>
      <c r="M171" s="8" t="s">
        <v>27</v>
      </c>
      <c r="N171" s="8" t="s">
        <v>55</v>
      </c>
      <c r="O171" s="8" t="s">
        <v>26</v>
      </c>
      <c r="P171" s="8" t="s">
        <v>26</v>
      </c>
      <c r="Q171" s="10">
        <v>3</v>
      </c>
      <c r="R171" s="8" t="s">
        <v>46</v>
      </c>
      <c r="S171" s="8" t="s">
        <v>97</v>
      </c>
    </row>
    <row r="172" spans="1:19" x14ac:dyDescent="0.25">
      <c r="A172" s="10">
        <v>171</v>
      </c>
      <c r="B172" s="10">
        <v>52</v>
      </c>
      <c r="C172" s="8" t="s">
        <v>19</v>
      </c>
      <c r="D172" s="8" t="s">
        <v>56</v>
      </c>
      <c r="E172" s="8" t="s">
        <v>21</v>
      </c>
      <c r="F172" s="7">
        <v>25</v>
      </c>
      <c r="G172" s="8" t="s">
        <v>52</v>
      </c>
      <c r="H172" s="8" t="s">
        <v>45</v>
      </c>
      <c r="I172" s="8" t="s">
        <v>33</v>
      </c>
      <c r="J172" s="8" t="s">
        <v>58</v>
      </c>
      <c r="K172" s="20">
        <v>2.6</v>
      </c>
      <c r="L172" s="8" t="s">
        <v>26</v>
      </c>
      <c r="M172" s="8" t="s">
        <v>29</v>
      </c>
      <c r="N172" s="8" t="s">
        <v>76</v>
      </c>
      <c r="O172" s="8" t="s">
        <v>26</v>
      </c>
      <c r="P172" s="8" t="s">
        <v>26</v>
      </c>
      <c r="Q172" s="10">
        <v>46</v>
      </c>
      <c r="R172" s="8" t="s">
        <v>29</v>
      </c>
      <c r="S172" s="8" t="s">
        <v>77</v>
      </c>
    </row>
    <row r="173" spans="1:19" x14ac:dyDescent="0.25">
      <c r="A173" s="10">
        <v>172</v>
      </c>
      <c r="B173" s="10">
        <v>29</v>
      </c>
      <c r="C173" s="8" t="s">
        <v>19</v>
      </c>
      <c r="D173" s="8" t="s">
        <v>61</v>
      </c>
      <c r="E173" s="8" t="s">
        <v>21</v>
      </c>
      <c r="F173" s="7">
        <v>35</v>
      </c>
      <c r="G173" s="8" t="s">
        <v>141</v>
      </c>
      <c r="H173" s="8" t="s">
        <v>45</v>
      </c>
      <c r="I173" s="8" t="s">
        <v>144</v>
      </c>
      <c r="J173" s="8" t="s">
        <v>54</v>
      </c>
      <c r="K173" s="20">
        <v>3.6</v>
      </c>
      <c r="L173" s="8" t="s">
        <v>26</v>
      </c>
      <c r="M173" s="8" t="s">
        <v>59</v>
      </c>
      <c r="N173" s="8" t="s">
        <v>76</v>
      </c>
      <c r="O173" s="8" t="s">
        <v>26</v>
      </c>
      <c r="P173" s="8" t="s">
        <v>26</v>
      </c>
      <c r="Q173" s="10">
        <v>4</v>
      </c>
      <c r="R173" s="8" t="s">
        <v>27</v>
      </c>
      <c r="S173" s="8" t="s">
        <v>41</v>
      </c>
    </row>
    <row r="174" spans="1:19" x14ac:dyDescent="0.25">
      <c r="A174" s="10">
        <v>173</v>
      </c>
      <c r="B174" s="10">
        <v>54</v>
      </c>
      <c r="C174" s="8" t="s">
        <v>19</v>
      </c>
      <c r="D174" s="8" t="s">
        <v>106</v>
      </c>
      <c r="E174" s="8" t="s">
        <v>69</v>
      </c>
      <c r="F174" s="7">
        <v>67</v>
      </c>
      <c r="G174" s="8" t="s">
        <v>145</v>
      </c>
      <c r="H174" s="8" t="s">
        <v>45</v>
      </c>
      <c r="I174" s="8" t="s">
        <v>84</v>
      </c>
      <c r="J174" s="8" t="s">
        <v>54</v>
      </c>
      <c r="K174" s="20">
        <v>3.9</v>
      </c>
      <c r="L174" s="8" t="s">
        <v>26</v>
      </c>
      <c r="M174" s="8" t="s">
        <v>34</v>
      </c>
      <c r="N174" s="8" t="s">
        <v>47</v>
      </c>
      <c r="O174" s="8" t="s">
        <v>26</v>
      </c>
      <c r="P174" s="8" t="s">
        <v>26</v>
      </c>
      <c r="Q174" s="10">
        <v>42</v>
      </c>
      <c r="R174" s="8" t="s">
        <v>27</v>
      </c>
      <c r="S174" s="8" t="s">
        <v>77</v>
      </c>
    </row>
    <row r="175" spans="1:19" x14ac:dyDescent="0.25">
      <c r="A175" s="10">
        <v>174</v>
      </c>
      <c r="B175" s="10">
        <v>25</v>
      </c>
      <c r="C175" s="8" t="s">
        <v>19</v>
      </c>
      <c r="D175" s="8" t="s">
        <v>124</v>
      </c>
      <c r="E175" s="8" t="s">
        <v>69</v>
      </c>
      <c r="F175" s="7">
        <v>46</v>
      </c>
      <c r="G175" s="8" t="s">
        <v>78</v>
      </c>
      <c r="H175" s="8" t="s">
        <v>45</v>
      </c>
      <c r="I175" s="8" t="s">
        <v>49</v>
      </c>
      <c r="J175" s="8" t="s">
        <v>58</v>
      </c>
      <c r="K175" s="20">
        <v>3.4</v>
      </c>
      <c r="L175" s="8" t="s">
        <v>26</v>
      </c>
      <c r="M175" s="8" t="s">
        <v>46</v>
      </c>
      <c r="N175" s="8" t="s">
        <v>55</v>
      </c>
      <c r="O175" s="8" t="s">
        <v>26</v>
      </c>
      <c r="P175" s="8" t="s">
        <v>26</v>
      </c>
      <c r="Q175" s="10">
        <v>30</v>
      </c>
      <c r="R175" s="8" t="s">
        <v>35</v>
      </c>
      <c r="S175" s="8" t="s">
        <v>50</v>
      </c>
    </row>
    <row r="176" spans="1:19" x14ac:dyDescent="0.25">
      <c r="A176" s="10">
        <v>175</v>
      </c>
      <c r="B176" s="10">
        <v>41</v>
      </c>
      <c r="C176" s="8" t="s">
        <v>19</v>
      </c>
      <c r="D176" s="8" t="s">
        <v>73</v>
      </c>
      <c r="E176" s="8" t="s">
        <v>43</v>
      </c>
      <c r="F176" s="7">
        <v>35</v>
      </c>
      <c r="G176" s="8" t="s">
        <v>129</v>
      </c>
      <c r="H176" s="8" t="s">
        <v>23</v>
      </c>
      <c r="I176" s="8" t="s">
        <v>110</v>
      </c>
      <c r="J176" s="8" t="s">
        <v>25</v>
      </c>
      <c r="K176" s="20">
        <v>3.5</v>
      </c>
      <c r="L176" s="8" t="s">
        <v>26</v>
      </c>
      <c r="M176" s="8" t="s">
        <v>29</v>
      </c>
      <c r="N176" s="8" t="s">
        <v>28</v>
      </c>
      <c r="O176" s="8" t="s">
        <v>26</v>
      </c>
      <c r="P176" s="8" t="s">
        <v>26</v>
      </c>
      <c r="Q176" s="10">
        <v>37</v>
      </c>
      <c r="R176" s="8" t="s">
        <v>29</v>
      </c>
      <c r="S176" s="8" t="s">
        <v>50</v>
      </c>
    </row>
    <row r="177" spans="1:19" x14ac:dyDescent="0.25">
      <c r="A177" s="10">
        <v>176</v>
      </c>
      <c r="B177" s="10">
        <v>53</v>
      </c>
      <c r="C177" s="8" t="s">
        <v>19</v>
      </c>
      <c r="D177" s="8" t="s">
        <v>64</v>
      </c>
      <c r="E177" s="8" t="s">
        <v>65</v>
      </c>
      <c r="F177" s="7">
        <v>86</v>
      </c>
      <c r="G177" s="8" t="s">
        <v>101</v>
      </c>
      <c r="H177" s="8" t="s">
        <v>23</v>
      </c>
      <c r="I177" s="8" t="s">
        <v>84</v>
      </c>
      <c r="J177" s="8" t="s">
        <v>58</v>
      </c>
      <c r="K177" s="20">
        <v>2.8</v>
      </c>
      <c r="L177" s="8" t="s">
        <v>26</v>
      </c>
      <c r="M177" s="8" t="s">
        <v>59</v>
      </c>
      <c r="N177" s="8" t="s">
        <v>47</v>
      </c>
      <c r="O177" s="8" t="s">
        <v>26</v>
      </c>
      <c r="P177" s="8" t="s">
        <v>26</v>
      </c>
      <c r="Q177" s="10">
        <v>2</v>
      </c>
      <c r="R177" s="8" t="s">
        <v>34</v>
      </c>
      <c r="S177" s="8" t="s">
        <v>50</v>
      </c>
    </row>
    <row r="178" spans="1:19" x14ac:dyDescent="0.25">
      <c r="A178" s="10">
        <v>177</v>
      </c>
      <c r="B178" s="10">
        <v>53</v>
      </c>
      <c r="C178" s="8" t="s">
        <v>19</v>
      </c>
      <c r="D178" s="8" t="s">
        <v>132</v>
      </c>
      <c r="E178" s="8" t="s">
        <v>69</v>
      </c>
      <c r="F178" s="7">
        <v>81</v>
      </c>
      <c r="G178" s="8" t="s">
        <v>83</v>
      </c>
      <c r="H178" s="8" t="s">
        <v>23</v>
      </c>
      <c r="I178" s="8" t="s">
        <v>94</v>
      </c>
      <c r="J178" s="8" t="s">
        <v>39</v>
      </c>
      <c r="K178" s="20">
        <v>2.7</v>
      </c>
      <c r="L178" s="8" t="s">
        <v>26</v>
      </c>
      <c r="M178" s="8" t="s">
        <v>34</v>
      </c>
      <c r="N178" s="8" t="s">
        <v>47</v>
      </c>
      <c r="O178" s="8" t="s">
        <v>26</v>
      </c>
      <c r="P178" s="8" t="s">
        <v>26</v>
      </c>
      <c r="Q178" s="10">
        <v>30</v>
      </c>
      <c r="R178" s="8" t="s">
        <v>27</v>
      </c>
      <c r="S178" s="8" t="s">
        <v>60</v>
      </c>
    </row>
    <row r="179" spans="1:19" x14ac:dyDescent="0.25">
      <c r="A179" s="10">
        <v>178</v>
      </c>
      <c r="B179" s="10">
        <v>21</v>
      </c>
      <c r="C179" s="8" t="s">
        <v>19</v>
      </c>
      <c r="D179" s="8" t="s">
        <v>104</v>
      </c>
      <c r="E179" s="8" t="s">
        <v>21</v>
      </c>
      <c r="F179" s="7">
        <v>42</v>
      </c>
      <c r="G179" s="8" t="s">
        <v>111</v>
      </c>
      <c r="H179" s="8" t="s">
        <v>23</v>
      </c>
      <c r="I179" s="8" t="s">
        <v>136</v>
      </c>
      <c r="J179" s="8" t="s">
        <v>58</v>
      </c>
      <c r="K179" s="20">
        <v>3.7</v>
      </c>
      <c r="L179" s="8" t="s">
        <v>26</v>
      </c>
      <c r="M179" s="8" t="s">
        <v>59</v>
      </c>
      <c r="N179" s="8" t="s">
        <v>47</v>
      </c>
      <c r="O179" s="8" t="s">
        <v>26</v>
      </c>
      <c r="P179" s="8" t="s">
        <v>26</v>
      </c>
      <c r="Q179" s="10">
        <v>47</v>
      </c>
      <c r="R179" s="8" t="s">
        <v>34</v>
      </c>
      <c r="S179" s="8" t="s">
        <v>88</v>
      </c>
    </row>
    <row r="180" spans="1:19" x14ac:dyDescent="0.25">
      <c r="A180" s="10">
        <v>179</v>
      </c>
      <c r="B180" s="10">
        <v>61</v>
      </c>
      <c r="C180" s="8" t="s">
        <v>19</v>
      </c>
      <c r="D180" s="8" t="s">
        <v>87</v>
      </c>
      <c r="E180" s="8" t="s">
        <v>21</v>
      </c>
      <c r="F180" s="7">
        <v>43</v>
      </c>
      <c r="G180" s="8" t="s">
        <v>135</v>
      </c>
      <c r="H180" s="8" t="s">
        <v>23</v>
      </c>
      <c r="I180" s="8" t="s">
        <v>93</v>
      </c>
      <c r="J180" s="8" t="s">
        <v>58</v>
      </c>
      <c r="K180" s="20">
        <v>4.3</v>
      </c>
      <c r="L180" s="8" t="s">
        <v>26</v>
      </c>
      <c r="M180" s="8" t="s">
        <v>59</v>
      </c>
      <c r="N180" s="8" t="s">
        <v>72</v>
      </c>
      <c r="O180" s="8" t="s">
        <v>26</v>
      </c>
      <c r="P180" s="8" t="s">
        <v>26</v>
      </c>
      <c r="Q180" s="10">
        <v>21</v>
      </c>
      <c r="R180" s="8" t="s">
        <v>46</v>
      </c>
      <c r="S180" s="8" t="s">
        <v>60</v>
      </c>
    </row>
    <row r="181" spans="1:19" x14ac:dyDescent="0.25">
      <c r="A181" s="10">
        <v>180</v>
      </c>
      <c r="B181" s="10">
        <v>64</v>
      </c>
      <c r="C181" s="8" t="s">
        <v>19</v>
      </c>
      <c r="D181" s="8" t="s">
        <v>137</v>
      </c>
      <c r="E181" s="8" t="s">
        <v>43</v>
      </c>
      <c r="F181" s="7">
        <v>31</v>
      </c>
      <c r="G181" s="8" t="s">
        <v>115</v>
      </c>
      <c r="H181" s="8" t="s">
        <v>45</v>
      </c>
      <c r="I181" s="8" t="s">
        <v>84</v>
      </c>
      <c r="J181" s="8" t="s">
        <v>58</v>
      </c>
      <c r="K181" s="20">
        <v>4.9000000000000004</v>
      </c>
      <c r="L181" s="8" t="s">
        <v>26</v>
      </c>
      <c r="M181" s="8" t="s">
        <v>59</v>
      </c>
      <c r="N181" s="8" t="s">
        <v>76</v>
      </c>
      <c r="O181" s="8" t="s">
        <v>26</v>
      </c>
      <c r="P181" s="8" t="s">
        <v>26</v>
      </c>
      <c r="Q181" s="10">
        <v>9</v>
      </c>
      <c r="R181" s="8" t="s">
        <v>34</v>
      </c>
      <c r="S181" s="8" t="s">
        <v>30</v>
      </c>
    </row>
    <row r="182" spans="1:19" x14ac:dyDescent="0.25">
      <c r="A182" s="10">
        <v>181</v>
      </c>
      <c r="B182" s="10">
        <v>51</v>
      </c>
      <c r="C182" s="8" t="s">
        <v>19</v>
      </c>
      <c r="D182" s="8" t="s">
        <v>42</v>
      </c>
      <c r="E182" s="8" t="s">
        <v>43</v>
      </c>
      <c r="F182" s="7">
        <v>81</v>
      </c>
      <c r="G182" s="8" t="s">
        <v>147</v>
      </c>
      <c r="H182" s="8" t="s">
        <v>23</v>
      </c>
      <c r="I182" s="8" t="s">
        <v>96</v>
      </c>
      <c r="J182" s="8" t="s">
        <v>58</v>
      </c>
      <c r="K182" s="20">
        <v>3.3</v>
      </c>
      <c r="L182" s="8" t="s">
        <v>26</v>
      </c>
      <c r="M182" s="8" t="s">
        <v>35</v>
      </c>
      <c r="N182" s="8" t="s">
        <v>76</v>
      </c>
      <c r="O182" s="8" t="s">
        <v>26</v>
      </c>
      <c r="P182" s="8" t="s">
        <v>26</v>
      </c>
      <c r="Q182" s="10">
        <v>12</v>
      </c>
      <c r="R182" s="8" t="s">
        <v>59</v>
      </c>
      <c r="S182" s="8" t="s">
        <v>30</v>
      </c>
    </row>
    <row r="183" spans="1:19" x14ac:dyDescent="0.25">
      <c r="A183" s="10">
        <v>182</v>
      </c>
      <c r="B183" s="10">
        <v>32</v>
      </c>
      <c r="C183" s="8" t="s">
        <v>19</v>
      </c>
      <c r="D183" s="8" t="s">
        <v>95</v>
      </c>
      <c r="E183" s="8" t="s">
        <v>21</v>
      </c>
      <c r="F183" s="7">
        <v>61</v>
      </c>
      <c r="G183" s="8" t="s">
        <v>37</v>
      </c>
      <c r="H183" s="8" t="s">
        <v>45</v>
      </c>
      <c r="I183" s="8" t="s">
        <v>118</v>
      </c>
      <c r="J183" s="8" t="s">
        <v>54</v>
      </c>
      <c r="K183" s="20">
        <v>4.7</v>
      </c>
      <c r="L183" s="8" t="s">
        <v>26</v>
      </c>
      <c r="M183" s="8" t="s">
        <v>29</v>
      </c>
      <c r="N183" s="8" t="s">
        <v>47</v>
      </c>
      <c r="O183" s="8" t="s">
        <v>26</v>
      </c>
      <c r="P183" s="8" t="s">
        <v>26</v>
      </c>
      <c r="Q183" s="10">
        <v>4</v>
      </c>
      <c r="R183" s="8" t="s">
        <v>34</v>
      </c>
      <c r="S183" s="8" t="s">
        <v>41</v>
      </c>
    </row>
    <row r="184" spans="1:19" x14ac:dyDescent="0.25">
      <c r="A184" s="10">
        <v>183</v>
      </c>
      <c r="B184" s="10">
        <v>38</v>
      </c>
      <c r="C184" s="8" t="s">
        <v>19</v>
      </c>
      <c r="D184" s="8" t="s">
        <v>143</v>
      </c>
      <c r="E184" s="8" t="s">
        <v>69</v>
      </c>
      <c r="F184" s="7">
        <v>96</v>
      </c>
      <c r="G184" s="8" t="s">
        <v>90</v>
      </c>
      <c r="H184" s="8" t="s">
        <v>92</v>
      </c>
      <c r="I184" s="8" t="s">
        <v>75</v>
      </c>
      <c r="J184" s="8" t="s">
        <v>54</v>
      </c>
      <c r="K184" s="20">
        <v>2.8</v>
      </c>
      <c r="L184" s="8" t="s">
        <v>26</v>
      </c>
      <c r="M184" s="8" t="s">
        <v>29</v>
      </c>
      <c r="N184" s="8" t="s">
        <v>76</v>
      </c>
      <c r="O184" s="8" t="s">
        <v>26</v>
      </c>
      <c r="P184" s="8" t="s">
        <v>26</v>
      </c>
      <c r="Q184" s="10">
        <v>10</v>
      </c>
      <c r="R184" s="8" t="s">
        <v>59</v>
      </c>
      <c r="S184" s="8" t="s">
        <v>50</v>
      </c>
    </row>
    <row r="185" spans="1:19" x14ac:dyDescent="0.25">
      <c r="A185" s="10">
        <v>184</v>
      </c>
      <c r="B185" s="10">
        <v>58</v>
      </c>
      <c r="C185" s="8" t="s">
        <v>19</v>
      </c>
      <c r="D185" s="8" t="s">
        <v>87</v>
      </c>
      <c r="E185" s="8" t="s">
        <v>21</v>
      </c>
      <c r="F185" s="7">
        <v>29</v>
      </c>
      <c r="G185" s="8" t="s">
        <v>123</v>
      </c>
      <c r="H185" s="8" t="s">
        <v>92</v>
      </c>
      <c r="I185" s="8" t="s">
        <v>118</v>
      </c>
      <c r="J185" s="8" t="s">
        <v>39</v>
      </c>
      <c r="K185" s="20">
        <v>3.6</v>
      </c>
      <c r="L185" s="8" t="s">
        <v>26</v>
      </c>
      <c r="M185" s="8" t="s">
        <v>34</v>
      </c>
      <c r="N185" s="8" t="s">
        <v>72</v>
      </c>
      <c r="O185" s="8" t="s">
        <v>26</v>
      </c>
      <c r="P185" s="8" t="s">
        <v>26</v>
      </c>
      <c r="Q185" s="10">
        <v>26</v>
      </c>
      <c r="R185" s="8" t="s">
        <v>27</v>
      </c>
      <c r="S185" s="8" t="s">
        <v>41</v>
      </c>
    </row>
    <row r="186" spans="1:19" x14ac:dyDescent="0.25">
      <c r="A186" s="10">
        <v>185</v>
      </c>
      <c r="B186" s="10">
        <v>32</v>
      </c>
      <c r="C186" s="8" t="s">
        <v>19</v>
      </c>
      <c r="D186" s="8" t="s">
        <v>51</v>
      </c>
      <c r="E186" s="8" t="s">
        <v>43</v>
      </c>
      <c r="F186" s="7">
        <v>33</v>
      </c>
      <c r="G186" s="8" t="s">
        <v>78</v>
      </c>
      <c r="H186" s="8" t="s">
        <v>23</v>
      </c>
      <c r="I186" s="8" t="s">
        <v>109</v>
      </c>
      <c r="J186" s="8" t="s">
        <v>39</v>
      </c>
      <c r="K186" s="20">
        <v>3</v>
      </c>
      <c r="L186" s="8" t="s">
        <v>26</v>
      </c>
      <c r="M186" s="8" t="s">
        <v>35</v>
      </c>
      <c r="N186" s="8" t="s">
        <v>28</v>
      </c>
      <c r="O186" s="8" t="s">
        <v>26</v>
      </c>
      <c r="P186" s="8" t="s">
        <v>26</v>
      </c>
      <c r="Q186" s="10">
        <v>40</v>
      </c>
      <c r="R186" s="8" t="s">
        <v>35</v>
      </c>
      <c r="S186" s="8" t="s">
        <v>30</v>
      </c>
    </row>
    <row r="187" spans="1:19" x14ac:dyDescent="0.25">
      <c r="A187" s="10">
        <v>186</v>
      </c>
      <c r="B187" s="10">
        <v>46</v>
      </c>
      <c r="C187" s="8" t="s">
        <v>19</v>
      </c>
      <c r="D187" s="8" t="s">
        <v>113</v>
      </c>
      <c r="E187" s="8" t="s">
        <v>21</v>
      </c>
      <c r="F187" s="7">
        <v>32</v>
      </c>
      <c r="G187" s="8" t="s">
        <v>150</v>
      </c>
      <c r="H187" s="8" t="s">
        <v>92</v>
      </c>
      <c r="I187" s="8" t="s">
        <v>67</v>
      </c>
      <c r="J187" s="8" t="s">
        <v>54</v>
      </c>
      <c r="K187" s="20">
        <v>4.5</v>
      </c>
      <c r="L187" s="8" t="s">
        <v>26</v>
      </c>
      <c r="M187" s="8" t="s">
        <v>34</v>
      </c>
      <c r="N187" s="8" t="s">
        <v>76</v>
      </c>
      <c r="O187" s="8" t="s">
        <v>26</v>
      </c>
      <c r="P187" s="8" t="s">
        <v>26</v>
      </c>
      <c r="Q187" s="10">
        <v>34</v>
      </c>
      <c r="R187" s="8" t="s">
        <v>34</v>
      </c>
      <c r="S187" s="8" t="s">
        <v>30</v>
      </c>
    </row>
    <row r="188" spans="1:19" x14ac:dyDescent="0.25">
      <c r="A188" s="10">
        <v>187</v>
      </c>
      <c r="B188" s="10">
        <v>39</v>
      </c>
      <c r="C188" s="8" t="s">
        <v>19</v>
      </c>
      <c r="D188" s="8" t="s">
        <v>132</v>
      </c>
      <c r="E188" s="8" t="s">
        <v>69</v>
      </c>
      <c r="F188" s="7">
        <v>56</v>
      </c>
      <c r="G188" s="8" t="s">
        <v>148</v>
      </c>
      <c r="H188" s="8" t="s">
        <v>38</v>
      </c>
      <c r="I188" s="8" t="s">
        <v>93</v>
      </c>
      <c r="J188" s="8" t="s">
        <v>54</v>
      </c>
      <c r="K188" s="20">
        <v>2.9</v>
      </c>
      <c r="L188" s="8" t="s">
        <v>26</v>
      </c>
      <c r="M188" s="8" t="s">
        <v>59</v>
      </c>
      <c r="N188" s="8" t="s">
        <v>55</v>
      </c>
      <c r="O188" s="8" t="s">
        <v>26</v>
      </c>
      <c r="P188" s="8" t="s">
        <v>26</v>
      </c>
      <c r="Q188" s="10">
        <v>31</v>
      </c>
      <c r="R188" s="8" t="s">
        <v>59</v>
      </c>
      <c r="S188" s="8" t="s">
        <v>50</v>
      </c>
    </row>
    <row r="189" spans="1:19" x14ac:dyDescent="0.25">
      <c r="A189" s="10">
        <v>188</v>
      </c>
      <c r="B189" s="10">
        <v>19</v>
      </c>
      <c r="C189" s="8" t="s">
        <v>19</v>
      </c>
      <c r="D189" s="8" t="s">
        <v>73</v>
      </c>
      <c r="E189" s="8" t="s">
        <v>43</v>
      </c>
      <c r="F189" s="7">
        <v>94</v>
      </c>
      <c r="G189" s="8" t="s">
        <v>142</v>
      </c>
      <c r="H189" s="8" t="s">
        <v>38</v>
      </c>
      <c r="I189" s="8" t="s">
        <v>75</v>
      </c>
      <c r="J189" s="8" t="s">
        <v>39</v>
      </c>
      <c r="K189" s="20">
        <v>3.3</v>
      </c>
      <c r="L189" s="8" t="s">
        <v>26</v>
      </c>
      <c r="M189" s="8" t="s">
        <v>27</v>
      </c>
      <c r="N189" s="8" t="s">
        <v>76</v>
      </c>
      <c r="O189" s="8" t="s">
        <v>26</v>
      </c>
      <c r="P189" s="8" t="s">
        <v>26</v>
      </c>
      <c r="Q189" s="10">
        <v>1</v>
      </c>
      <c r="R189" s="8" t="s">
        <v>34</v>
      </c>
      <c r="S189" s="8" t="s">
        <v>77</v>
      </c>
    </row>
    <row r="190" spans="1:19" x14ac:dyDescent="0.25">
      <c r="A190" s="10">
        <v>189</v>
      </c>
      <c r="B190" s="10">
        <v>50</v>
      </c>
      <c r="C190" s="8" t="s">
        <v>19</v>
      </c>
      <c r="D190" s="8" t="s">
        <v>104</v>
      </c>
      <c r="E190" s="8" t="s">
        <v>21</v>
      </c>
      <c r="F190" s="7">
        <v>53</v>
      </c>
      <c r="G190" s="8" t="s">
        <v>74</v>
      </c>
      <c r="H190" s="8" t="s">
        <v>45</v>
      </c>
      <c r="I190" s="8" t="s">
        <v>71</v>
      </c>
      <c r="J190" s="8" t="s">
        <v>39</v>
      </c>
      <c r="K190" s="20">
        <v>3.1</v>
      </c>
      <c r="L190" s="8" t="s">
        <v>26</v>
      </c>
      <c r="M190" s="8" t="s">
        <v>27</v>
      </c>
      <c r="N190" s="8" t="s">
        <v>28</v>
      </c>
      <c r="O190" s="8" t="s">
        <v>26</v>
      </c>
      <c r="P190" s="8" t="s">
        <v>26</v>
      </c>
      <c r="Q190" s="10">
        <v>5</v>
      </c>
      <c r="R190" s="8" t="s">
        <v>34</v>
      </c>
      <c r="S190" s="8" t="s">
        <v>77</v>
      </c>
    </row>
    <row r="191" spans="1:19" x14ac:dyDescent="0.25">
      <c r="A191" s="10">
        <v>190</v>
      </c>
      <c r="B191" s="10">
        <v>36</v>
      </c>
      <c r="C191" s="8" t="s">
        <v>19</v>
      </c>
      <c r="D191" s="8" t="s">
        <v>20</v>
      </c>
      <c r="E191" s="8" t="s">
        <v>21</v>
      </c>
      <c r="F191" s="7">
        <v>82</v>
      </c>
      <c r="G191" s="8" t="s">
        <v>66</v>
      </c>
      <c r="H191" s="8" t="s">
        <v>45</v>
      </c>
      <c r="I191" s="8" t="s">
        <v>33</v>
      </c>
      <c r="J191" s="8" t="s">
        <v>58</v>
      </c>
      <c r="K191" s="20">
        <v>4.4000000000000004</v>
      </c>
      <c r="L191" s="8" t="s">
        <v>26</v>
      </c>
      <c r="M191" s="8" t="s">
        <v>29</v>
      </c>
      <c r="N191" s="8" t="s">
        <v>47</v>
      </c>
      <c r="O191" s="8" t="s">
        <v>26</v>
      </c>
      <c r="P191" s="8" t="s">
        <v>26</v>
      </c>
      <c r="Q191" s="10">
        <v>4</v>
      </c>
      <c r="R191" s="8" t="s">
        <v>27</v>
      </c>
      <c r="S191" s="8" t="s">
        <v>41</v>
      </c>
    </row>
    <row r="192" spans="1:19" x14ac:dyDescent="0.25">
      <c r="A192" s="10">
        <v>191</v>
      </c>
      <c r="B192" s="10">
        <v>65</v>
      </c>
      <c r="C192" s="8" t="s">
        <v>19</v>
      </c>
      <c r="D192" s="8" t="s">
        <v>64</v>
      </c>
      <c r="E192" s="8" t="s">
        <v>65</v>
      </c>
      <c r="F192" s="7">
        <v>70</v>
      </c>
      <c r="G192" s="8" t="s">
        <v>116</v>
      </c>
      <c r="H192" s="8" t="s">
        <v>92</v>
      </c>
      <c r="I192" s="8" t="s">
        <v>118</v>
      </c>
      <c r="J192" s="8" t="s">
        <v>58</v>
      </c>
      <c r="K192" s="20">
        <v>3</v>
      </c>
      <c r="L192" s="8" t="s">
        <v>26</v>
      </c>
      <c r="M192" s="8" t="s">
        <v>29</v>
      </c>
      <c r="N192" s="8" t="s">
        <v>40</v>
      </c>
      <c r="O192" s="8" t="s">
        <v>26</v>
      </c>
      <c r="P192" s="8" t="s">
        <v>26</v>
      </c>
      <c r="Q192" s="10">
        <v>48</v>
      </c>
      <c r="R192" s="8" t="s">
        <v>29</v>
      </c>
      <c r="S192" s="8" t="s">
        <v>60</v>
      </c>
    </row>
    <row r="193" spans="1:19" x14ac:dyDescent="0.25">
      <c r="A193" s="10">
        <v>192</v>
      </c>
      <c r="B193" s="10">
        <v>64</v>
      </c>
      <c r="C193" s="8" t="s">
        <v>19</v>
      </c>
      <c r="D193" s="8" t="s">
        <v>124</v>
      </c>
      <c r="E193" s="8" t="s">
        <v>69</v>
      </c>
      <c r="F193" s="7">
        <v>76</v>
      </c>
      <c r="G193" s="8" t="s">
        <v>140</v>
      </c>
      <c r="H193" s="8" t="s">
        <v>45</v>
      </c>
      <c r="I193" s="8" t="s">
        <v>24</v>
      </c>
      <c r="J193" s="8" t="s">
        <v>58</v>
      </c>
      <c r="K193" s="20">
        <v>3.9</v>
      </c>
      <c r="L193" s="8" t="s">
        <v>26</v>
      </c>
      <c r="M193" s="8" t="s">
        <v>27</v>
      </c>
      <c r="N193" s="8" t="s">
        <v>40</v>
      </c>
      <c r="O193" s="8" t="s">
        <v>26</v>
      </c>
      <c r="P193" s="8" t="s">
        <v>26</v>
      </c>
      <c r="Q193" s="10">
        <v>29</v>
      </c>
      <c r="R193" s="8" t="s">
        <v>35</v>
      </c>
      <c r="S193" s="8" t="s">
        <v>97</v>
      </c>
    </row>
    <row r="194" spans="1:19" x14ac:dyDescent="0.25">
      <c r="A194" s="10">
        <v>193</v>
      </c>
      <c r="B194" s="10">
        <v>46</v>
      </c>
      <c r="C194" s="8" t="s">
        <v>19</v>
      </c>
      <c r="D194" s="8" t="s">
        <v>73</v>
      </c>
      <c r="E194" s="8" t="s">
        <v>43</v>
      </c>
      <c r="F194" s="7">
        <v>29</v>
      </c>
      <c r="G194" s="8" t="s">
        <v>145</v>
      </c>
      <c r="H194" s="8" t="s">
        <v>23</v>
      </c>
      <c r="I194" s="8" t="s">
        <v>49</v>
      </c>
      <c r="J194" s="8" t="s">
        <v>54</v>
      </c>
      <c r="K194" s="20">
        <v>2.9</v>
      </c>
      <c r="L194" s="8" t="s">
        <v>26</v>
      </c>
      <c r="M194" s="8" t="s">
        <v>29</v>
      </c>
      <c r="N194" s="8" t="s">
        <v>28</v>
      </c>
      <c r="O194" s="8" t="s">
        <v>26</v>
      </c>
      <c r="P194" s="8" t="s">
        <v>26</v>
      </c>
      <c r="Q194" s="10">
        <v>12</v>
      </c>
      <c r="R194" s="8" t="s">
        <v>46</v>
      </c>
      <c r="S194" s="8" t="s">
        <v>77</v>
      </c>
    </row>
    <row r="195" spans="1:19" x14ac:dyDescent="0.25">
      <c r="A195" s="10">
        <v>194</v>
      </c>
      <c r="B195" s="10">
        <v>36</v>
      </c>
      <c r="C195" s="8" t="s">
        <v>19</v>
      </c>
      <c r="D195" s="8" t="s">
        <v>133</v>
      </c>
      <c r="E195" s="8" t="s">
        <v>69</v>
      </c>
      <c r="F195" s="7">
        <v>100</v>
      </c>
      <c r="G195" s="8" t="s">
        <v>114</v>
      </c>
      <c r="H195" s="8" t="s">
        <v>38</v>
      </c>
      <c r="I195" s="8" t="s">
        <v>67</v>
      </c>
      <c r="J195" s="8" t="s">
        <v>58</v>
      </c>
      <c r="K195" s="20">
        <v>3</v>
      </c>
      <c r="L195" s="8" t="s">
        <v>26</v>
      </c>
      <c r="M195" s="8" t="s">
        <v>46</v>
      </c>
      <c r="N195" s="8" t="s">
        <v>55</v>
      </c>
      <c r="O195" s="8" t="s">
        <v>26</v>
      </c>
      <c r="P195" s="8" t="s">
        <v>26</v>
      </c>
      <c r="Q195" s="10">
        <v>29</v>
      </c>
      <c r="R195" s="8" t="s">
        <v>29</v>
      </c>
      <c r="S195" s="8" t="s">
        <v>50</v>
      </c>
    </row>
    <row r="196" spans="1:19" x14ac:dyDescent="0.25">
      <c r="A196" s="10">
        <v>195</v>
      </c>
      <c r="B196" s="10">
        <v>51</v>
      </c>
      <c r="C196" s="8" t="s">
        <v>19</v>
      </c>
      <c r="D196" s="8" t="s">
        <v>132</v>
      </c>
      <c r="E196" s="8" t="s">
        <v>69</v>
      </c>
      <c r="F196" s="7">
        <v>94</v>
      </c>
      <c r="G196" s="8" t="s">
        <v>70</v>
      </c>
      <c r="H196" s="8" t="s">
        <v>45</v>
      </c>
      <c r="I196" s="8" t="s">
        <v>79</v>
      </c>
      <c r="J196" s="8" t="s">
        <v>39</v>
      </c>
      <c r="K196" s="20">
        <v>3.1</v>
      </c>
      <c r="L196" s="8" t="s">
        <v>26</v>
      </c>
      <c r="M196" s="8" t="s">
        <v>29</v>
      </c>
      <c r="N196" s="8" t="s">
        <v>28</v>
      </c>
      <c r="O196" s="8" t="s">
        <v>26</v>
      </c>
      <c r="P196" s="8" t="s">
        <v>26</v>
      </c>
      <c r="Q196" s="10">
        <v>15</v>
      </c>
      <c r="R196" s="8" t="s">
        <v>59</v>
      </c>
      <c r="S196" s="8" t="s">
        <v>60</v>
      </c>
    </row>
    <row r="197" spans="1:19" x14ac:dyDescent="0.25">
      <c r="A197" s="10">
        <v>196</v>
      </c>
      <c r="B197" s="10">
        <v>51</v>
      </c>
      <c r="C197" s="8" t="s">
        <v>19</v>
      </c>
      <c r="D197" s="8" t="s">
        <v>102</v>
      </c>
      <c r="E197" s="8" t="s">
        <v>65</v>
      </c>
      <c r="F197" s="7">
        <v>25</v>
      </c>
      <c r="G197" s="8" t="s">
        <v>85</v>
      </c>
      <c r="H197" s="8" t="s">
        <v>45</v>
      </c>
      <c r="I197" s="8" t="s">
        <v>136</v>
      </c>
      <c r="J197" s="8" t="s">
        <v>58</v>
      </c>
      <c r="K197" s="20">
        <v>4.3</v>
      </c>
      <c r="L197" s="8" t="s">
        <v>26</v>
      </c>
      <c r="M197" s="8" t="s">
        <v>27</v>
      </c>
      <c r="N197" s="8" t="s">
        <v>40</v>
      </c>
      <c r="O197" s="8" t="s">
        <v>26</v>
      </c>
      <c r="P197" s="8" t="s">
        <v>26</v>
      </c>
      <c r="Q197" s="10">
        <v>34</v>
      </c>
      <c r="R197" s="8" t="s">
        <v>27</v>
      </c>
      <c r="S197" s="8" t="s">
        <v>88</v>
      </c>
    </row>
    <row r="198" spans="1:19" x14ac:dyDescent="0.25">
      <c r="A198" s="10">
        <v>197</v>
      </c>
      <c r="B198" s="10">
        <v>38</v>
      </c>
      <c r="C198" s="8" t="s">
        <v>19</v>
      </c>
      <c r="D198" s="8" t="s">
        <v>137</v>
      </c>
      <c r="E198" s="8" t="s">
        <v>43</v>
      </c>
      <c r="F198" s="7">
        <v>88</v>
      </c>
      <c r="G198" s="8" t="s">
        <v>149</v>
      </c>
      <c r="H198" s="8" t="s">
        <v>45</v>
      </c>
      <c r="I198" s="8" t="s">
        <v>93</v>
      </c>
      <c r="J198" s="8" t="s">
        <v>54</v>
      </c>
      <c r="K198" s="20">
        <v>3.9</v>
      </c>
      <c r="L198" s="8" t="s">
        <v>26</v>
      </c>
      <c r="M198" s="8" t="s">
        <v>35</v>
      </c>
      <c r="N198" s="8" t="s">
        <v>47</v>
      </c>
      <c r="O198" s="8" t="s">
        <v>26</v>
      </c>
      <c r="P198" s="8" t="s">
        <v>26</v>
      </c>
      <c r="Q198" s="10">
        <v>41</v>
      </c>
      <c r="R198" s="8" t="s">
        <v>27</v>
      </c>
      <c r="S198" s="8" t="s">
        <v>30</v>
      </c>
    </row>
    <row r="199" spans="1:19" x14ac:dyDescent="0.25">
      <c r="A199" s="10">
        <v>198</v>
      </c>
      <c r="B199" s="10">
        <v>59</v>
      </c>
      <c r="C199" s="8" t="s">
        <v>19</v>
      </c>
      <c r="D199" s="8" t="s">
        <v>119</v>
      </c>
      <c r="E199" s="8" t="s">
        <v>69</v>
      </c>
      <c r="F199" s="7">
        <v>78</v>
      </c>
      <c r="G199" s="8" t="s">
        <v>131</v>
      </c>
      <c r="H199" s="8" t="s">
        <v>45</v>
      </c>
      <c r="I199" s="8" t="s">
        <v>94</v>
      </c>
      <c r="J199" s="8" t="s">
        <v>58</v>
      </c>
      <c r="K199" s="20">
        <v>3.2</v>
      </c>
      <c r="L199" s="8" t="s">
        <v>26</v>
      </c>
      <c r="M199" s="8" t="s">
        <v>59</v>
      </c>
      <c r="N199" s="8" t="s">
        <v>72</v>
      </c>
      <c r="O199" s="8" t="s">
        <v>26</v>
      </c>
      <c r="P199" s="8" t="s">
        <v>26</v>
      </c>
      <c r="Q199" s="10">
        <v>41</v>
      </c>
      <c r="R199" s="8" t="s">
        <v>27</v>
      </c>
      <c r="S199" s="8" t="s">
        <v>88</v>
      </c>
    </row>
    <row r="200" spans="1:19" x14ac:dyDescent="0.25">
      <c r="A200" s="10">
        <v>199</v>
      </c>
      <c r="B200" s="10">
        <v>57</v>
      </c>
      <c r="C200" s="8" t="s">
        <v>19</v>
      </c>
      <c r="D200" s="8" t="s">
        <v>106</v>
      </c>
      <c r="E200" s="8" t="s">
        <v>69</v>
      </c>
      <c r="F200" s="7">
        <v>45</v>
      </c>
      <c r="G200" s="8" t="s">
        <v>140</v>
      </c>
      <c r="H200" s="8" t="s">
        <v>45</v>
      </c>
      <c r="I200" s="8" t="s">
        <v>49</v>
      </c>
      <c r="J200" s="8" t="s">
        <v>25</v>
      </c>
      <c r="K200" s="20">
        <v>4.8</v>
      </c>
      <c r="L200" s="8" t="s">
        <v>26</v>
      </c>
      <c r="M200" s="8" t="s">
        <v>35</v>
      </c>
      <c r="N200" s="8" t="s">
        <v>55</v>
      </c>
      <c r="O200" s="8" t="s">
        <v>26</v>
      </c>
      <c r="P200" s="8" t="s">
        <v>26</v>
      </c>
      <c r="Q200" s="10">
        <v>39</v>
      </c>
      <c r="R200" s="8" t="s">
        <v>27</v>
      </c>
      <c r="S200" s="8" t="s">
        <v>30</v>
      </c>
    </row>
    <row r="201" spans="1:19" x14ac:dyDescent="0.25">
      <c r="A201" s="10">
        <v>200</v>
      </c>
      <c r="B201" s="10">
        <v>54</v>
      </c>
      <c r="C201" s="8" t="s">
        <v>19</v>
      </c>
      <c r="D201" s="8" t="s">
        <v>124</v>
      </c>
      <c r="E201" s="8" t="s">
        <v>69</v>
      </c>
      <c r="F201" s="7">
        <v>73</v>
      </c>
      <c r="G201" s="8" t="s">
        <v>135</v>
      </c>
      <c r="H201" s="8" t="s">
        <v>92</v>
      </c>
      <c r="I201" s="8" t="s">
        <v>96</v>
      </c>
      <c r="J201" s="8" t="s">
        <v>54</v>
      </c>
      <c r="K201" s="20">
        <v>3.8</v>
      </c>
      <c r="L201" s="8" t="s">
        <v>26</v>
      </c>
      <c r="M201" s="8" t="s">
        <v>59</v>
      </c>
      <c r="N201" s="8" t="s">
        <v>28</v>
      </c>
      <c r="O201" s="8" t="s">
        <v>26</v>
      </c>
      <c r="P201" s="8" t="s">
        <v>26</v>
      </c>
      <c r="Q201" s="10">
        <v>32</v>
      </c>
      <c r="R201" s="8" t="s">
        <v>35</v>
      </c>
      <c r="S201" s="8" t="s">
        <v>41</v>
      </c>
    </row>
    <row r="202" spans="1:19" x14ac:dyDescent="0.25">
      <c r="A202" s="10">
        <v>201</v>
      </c>
      <c r="B202" s="10">
        <v>25</v>
      </c>
      <c r="C202" s="8" t="s">
        <v>19</v>
      </c>
      <c r="D202" s="8" t="s">
        <v>82</v>
      </c>
      <c r="E202" s="8" t="s">
        <v>21</v>
      </c>
      <c r="F202" s="7">
        <v>61</v>
      </c>
      <c r="G202" s="8" t="s">
        <v>138</v>
      </c>
      <c r="H202" s="8" t="s">
        <v>38</v>
      </c>
      <c r="I202" s="8" t="s">
        <v>86</v>
      </c>
      <c r="J202" s="8" t="s">
        <v>54</v>
      </c>
      <c r="K202" s="20">
        <v>3.3</v>
      </c>
      <c r="L202" s="8" t="s">
        <v>26</v>
      </c>
      <c r="M202" s="8" t="s">
        <v>46</v>
      </c>
      <c r="N202" s="8" t="s">
        <v>47</v>
      </c>
      <c r="O202" s="8" t="s">
        <v>26</v>
      </c>
      <c r="P202" s="8" t="s">
        <v>26</v>
      </c>
      <c r="Q202" s="10">
        <v>29</v>
      </c>
      <c r="R202" s="8" t="s">
        <v>29</v>
      </c>
      <c r="S202" s="8" t="s">
        <v>88</v>
      </c>
    </row>
    <row r="203" spans="1:19" x14ac:dyDescent="0.25">
      <c r="A203" s="10">
        <v>202</v>
      </c>
      <c r="B203" s="10">
        <v>69</v>
      </c>
      <c r="C203" s="8" t="s">
        <v>19</v>
      </c>
      <c r="D203" s="8" t="s">
        <v>20</v>
      </c>
      <c r="E203" s="8" t="s">
        <v>21</v>
      </c>
      <c r="F203" s="7">
        <v>22</v>
      </c>
      <c r="G203" s="8" t="s">
        <v>70</v>
      </c>
      <c r="H203" s="8" t="s">
        <v>38</v>
      </c>
      <c r="I203" s="8" t="s">
        <v>118</v>
      </c>
      <c r="J203" s="8" t="s">
        <v>58</v>
      </c>
      <c r="K203" s="20">
        <v>4.3</v>
      </c>
      <c r="L203" s="8" t="s">
        <v>26</v>
      </c>
      <c r="M203" s="8" t="s">
        <v>34</v>
      </c>
      <c r="N203" s="8" t="s">
        <v>40</v>
      </c>
      <c r="O203" s="8" t="s">
        <v>26</v>
      </c>
      <c r="P203" s="8" t="s">
        <v>26</v>
      </c>
      <c r="Q203" s="10">
        <v>15</v>
      </c>
      <c r="R203" s="8" t="s">
        <v>34</v>
      </c>
      <c r="S203" s="8" t="s">
        <v>50</v>
      </c>
    </row>
    <row r="204" spans="1:19" x14ac:dyDescent="0.25">
      <c r="A204" s="10">
        <v>203</v>
      </c>
      <c r="B204" s="10">
        <v>57</v>
      </c>
      <c r="C204" s="8" t="s">
        <v>19</v>
      </c>
      <c r="D204" s="8" t="s">
        <v>124</v>
      </c>
      <c r="E204" s="8" t="s">
        <v>69</v>
      </c>
      <c r="F204" s="7">
        <v>38</v>
      </c>
      <c r="G204" s="8" t="s">
        <v>145</v>
      </c>
      <c r="H204" s="8" t="s">
        <v>23</v>
      </c>
      <c r="I204" s="8" t="s">
        <v>136</v>
      </c>
      <c r="J204" s="8" t="s">
        <v>39</v>
      </c>
      <c r="K204" s="20">
        <v>2.7</v>
      </c>
      <c r="L204" s="8" t="s">
        <v>26</v>
      </c>
      <c r="M204" s="8" t="s">
        <v>34</v>
      </c>
      <c r="N204" s="8" t="s">
        <v>28</v>
      </c>
      <c r="O204" s="8" t="s">
        <v>26</v>
      </c>
      <c r="P204" s="8" t="s">
        <v>26</v>
      </c>
      <c r="Q204" s="10">
        <v>33</v>
      </c>
      <c r="R204" s="8" t="s">
        <v>29</v>
      </c>
      <c r="S204" s="8" t="s">
        <v>50</v>
      </c>
    </row>
    <row r="205" spans="1:19" x14ac:dyDescent="0.25">
      <c r="A205" s="10">
        <v>204</v>
      </c>
      <c r="B205" s="10">
        <v>70</v>
      </c>
      <c r="C205" s="8" t="s">
        <v>19</v>
      </c>
      <c r="D205" s="8" t="s">
        <v>119</v>
      </c>
      <c r="E205" s="8" t="s">
        <v>69</v>
      </c>
      <c r="F205" s="7">
        <v>38</v>
      </c>
      <c r="G205" s="8" t="s">
        <v>116</v>
      </c>
      <c r="H205" s="8" t="s">
        <v>38</v>
      </c>
      <c r="I205" s="8" t="s">
        <v>134</v>
      </c>
      <c r="J205" s="8" t="s">
        <v>58</v>
      </c>
      <c r="K205" s="20">
        <v>3.2</v>
      </c>
      <c r="L205" s="8" t="s">
        <v>26</v>
      </c>
      <c r="M205" s="8" t="s">
        <v>46</v>
      </c>
      <c r="N205" s="8" t="s">
        <v>47</v>
      </c>
      <c r="O205" s="8" t="s">
        <v>26</v>
      </c>
      <c r="P205" s="8" t="s">
        <v>26</v>
      </c>
      <c r="Q205" s="10">
        <v>18</v>
      </c>
      <c r="R205" s="8" t="s">
        <v>34</v>
      </c>
      <c r="S205" s="8" t="s">
        <v>41</v>
      </c>
    </row>
    <row r="206" spans="1:19" x14ac:dyDescent="0.25">
      <c r="A206" s="10">
        <v>205</v>
      </c>
      <c r="B206" s="10">
        <v>24</v>
      </c>
      <c r="C206" s="8" t="s">
        <v>19</v>
      </c>
      <c r="D206" s="8" t="s">
        <v>51</v>
      </c>
      <c r="E206" s="8" t="s">
        <v>43</v>
      </c>
      <c r="F206" s="7">
        <v>100</v>
      </c>
      <c r="G206" s="8" t="s">
        <v>117</v>
      </c>
      <c r="H206" s="8" t="s">
        <v>45</v>
      </c>
      <c r="I206" s="8" t="s">
        <v>134</v>
      </c>
      <c r="J206" s="8" t="s">
        <v>58</v>
      </c>
      <c r="K206" s="20">
        <v>4</v>
      </c>
      <c r="L206" s="8" t="s">
        <v>26</v>
      </c>
      <c r="M206" s="8" t="s">
        <v>46</v>
      </c>
      <c r="N206" s="8" t="s">
        <v>76</v>
      </c>
      <c r="O206" s="8" t="s">
        <v>26</v>
      </c>
      <c r="P206" s="8" t="s">
        <v>26</v>
      </c>
      <c r="Q206" s="10">
        <v>35</v>
      </c>
      <c r="R206" s="8" t="s">
        <v>35</v>
      </c>
      <c r="S206" s="8" t="s">
        <v>77</v>
      </c>
    </row>
    <row r="207" spans="1:19" x14ac:dyDescent="0.25">
      <c r="A207" s="10">
        <v>206</v>
      </c>
      <c r="B207" s="10">
        <v>67</v>
      </c>
      <c r="C207" s="8" t="s">
        <v>19</v>
      </c>
      <c r="D207" s="8" t="s">
        <v>56</v>
      </c>
      <c r="E207" s="8" t="s">
        <v>21</v>
      </c>
      <c r="F207" s="7">
        <v>64</v>
      </c>
      <c r="G207" s="8" t="s">
        <v>78</v>
      </c>
      <c r="H207" s="8" t="s">
        <v>45</v>
      </c>
      <c r="I207" s="8" t="s">
        <v>67</v>
      </c>
      <c r="J207" s="8" t="s">
        <v>25</v>
      </c>
      <c r="K207" s="20">
        <v>3</v>
      </c>
      <c r="L207" s="8" t="s">
        <v>26</v>
      </c>
      <c r="M207" s="8" t="s">
        <v>34</v>
      </c>
      <c r="N207" s="8" t="s">
        <v>55</v>
      </c>
      <c r="O207" s="8" t="s">
        <v>26</v>
      </c>
      <c r="P207" s="8" t="s">
        <v>26</v>
      </c>
      <c r="Q207" s="10">
        <v>25</v>
      </c>
      <c r="R207" s="8" t="s">
        <v>46</v>
      </c>
      <c r="S207" s="8" t="s">
        <v>41</v>
      </c>
    </row>
    <row r="208" spans="1:19" x14ac:dyDescent="0.25">
      <c r="A208" s="10">
        <v>207</v>
      </c>
      <c r="B208" s="10">
        <v>24</v>
      </c>
      <c r="C208" s="8" t="s">
        <v>19</v>
      </c>
      <c r="D208" s="8" t="s">
        <v>113</v>
      </c>
      <c r="E208" s="8" t="s">
        <v>21</v>
      </c>
      <c r="F208" s="7">
        <v>55</v>
      </c>
      <c r="G208" s="8" t="s">
        <v>150</v>
      </c>
      <c r="H208" s="8" t="s">
        <v>23</v>
      </c>
      <c r="I208" s="8" t="s">
        <v>67</v>
      </c>
      <c r="J208" s="8" t="s">
        <v>54</v>
      </c>
      <c r="K208" s="20">
        <v>4.2</v>
      </c>
      <c r="L208" s="8" t="s">
        <v>26</v>
      </c>
      <c r="M208" s="8" t="s">
        <v>29</v>
      </c>
      <c r="N208" s="8" t="s">
        <v>40</v>
      </c>
      <c r="O208" s="8" t="s">
        <v>26</v>
      </c>
      <c r="P208" s="8" t="s">
        <v>26</v>
      </c>
      <c r="Q208" s="10">
        <v>6</v>
      </c>
      <c r="R208" s="8" t="s">
        <v>29</v>
      </c>
      <c r="S208" s="8" t="s">
        <v>30</v>
      </c>
    </row>
    <row r="209" spans="1:19" x14ac:dyDescent="0.25">
      <c r="A209" s="10">
        <v>208</v>
      </c>
      <c r="B209" s="10">
        <v>62</v>
      </c>
      <c r="C209" s="8" t="s">
        <v>19</v>
      </c>
      <c r="D209" s="8" t="s">
        <v>143</v>
      </c>
      <c r="E209" s="8" t="s">
        <v>69</v>
      </c>
      <c r="F209" s="7">
        <v>91</v>
      </c>
      <c r="G209" s="8" t="s">
        <v>44</v>
      </c>
      <c r="H209" s="8" t="s">
        <v>45</v>
      </c>
      <c r="I209" s="8" t="s">
        <v>67</v>
      </c>
      <c r="J209" s="8" t="s">
        <v>54</v>
      </c>
      <c r="K209" s="20">
        <v>2.9</v>
      </c>
      <c r="L209" s="8" t="s">
        <v>26</v>
      </c>
      <c r="M209" s="8" t="s">
        <v>29</v>
      </c>
      <c r="N209" s="8" t="s">
        <v>28</v>
      </c>
      <c r="O209" s="8" t="s">
        <v>26</v>
      </c>
      <c r="P209" s="8" t="s">
        <v>26</v>
      </c>
      <c r="Q209" s="10">
        <v>17</v>
      </c>
      <c r="R209" s="8" t="s">
        <v>34</v>
      </c>
      <c r="S209" s="8" t="s">
        <v>77</v>
      </c>
    </row>
    <row r="210" spans="1:19" x14ac:dyDescent="0.25">
      <c r="A210" s="10">
        <v>209</v>
      </c>
      <c r="B210" s="10">
        <v>57</v>
      </c>
      <c r="C210" s="8" t="s">
        <v>19</v>
      </c>
      <c r="D210" s="8" t="s">
        <v>87</v>
      </c>
      <c r="E210" s="8" t="s">
        <v>21</v>
      </c>
      <c r="F210" s="7">
        <v>38</v>
      </c>
      <c r="G210" s="8" t="s">
        <v>150</v>
      </c>
      <c r="H210" s="8" t="s">
        <v>45</v>
      </c>
      <c r="I210" s="8" t="s">
        <v>81</v>
      </c>
      <c r="J210" s="8" t="s">
        <v>39</v>
      </c>
      <c r="K210" s="20">
        <v>4.0999999999999996</v>
      </c>
      <c r="L210" s="8" t="s">
        <v>26</v>
      </c>
      <c r="M210" s="8" t="s">
        <v>35</v>
      </c>
      <c r="N210" s="8" t="s">
        <v>76</v>
      </c>
      <c r="O210" s="8" t="s">
        <v>26</v>
      </c>
      <c r="P210" s="8" t="s">
        <v>26</v>
      </c>
      <c r="Q210" s="10">
        <v>17</v>
      </c>
      <c r="R210" s="8" t="s">
        <v>27</v>
      </c>
      <c r="S210" s="8" t="s">
        <v>88</v>
      </c>
    </row>
    <row r="211" spans="1:19" x14ac:dyDescent="0.25">
      <c r="A211" s="10">
        <v>210</v>
      </c>
      <c r="B211" s="10">
        <v>55</v>
      </c>
      <c r="C211" s="8" t="s">
        <v>19</v>
      </c>
      <c r="D211" s="8" t="s">
        <v>42</v>
      </c>
      <c r="E211" s="8" t="s">
        <v>43</v>
      </c>
      <c r="F211" s="7">
        <v>97</v>
      </c>
      <c r="G211" s="8" t="s">
        <v>148</v>
      </c>
      <c r="H211" s="8" t="s">
        <v>38</v>
      </c>
      <c r="I211" s="8" t="s">
        <v>79</v>
      </c>
      <c r="J211" s="8" t="s">
        <v>25</v>
      </c>
      <c r="K211" s="20">
        <v>3.2</v>
      </c>
      <c r="L211" s="8" t="s">
        <v>26</v>
      </c>
      <c r="M211" s="8" t="s">
        <v>34</v>
      </c>
      <c r="N211" s="8" t="s">
        <v>76</v>
      </c>
      <c r="O211" s="8" t="s">
        <v>26</v>
      </c>
      <c r="P211" s="8" t="s">
        <v>26</v>
      </c>
      <c r="Q211" s="10">
        <v>44</v>
      </c>
      <c r="R211" s="8" t="s">
        <v>35</v>
      </c>
      <c r="S211" s="8" t="s">
        <v>97</v>
      </c>
    </row>
    <row r="212" spans="1:19" x14ac:dyDescent="0.25">
      <c r="A212" s="10">
        <v>211</v>
      </c>
      <c r="B212" s="10">
        <v>45</v>
      </c>
      <c r="C212" s="8" t="s">
        <v>19</v>
      </c>
      <c r="D212" s="8" t="s">
        <v>102</v>
      </c>
      <c r="E212" s="8" t="s">
        <v>65</v>
      </c>
      <c r="F212" s="7">
        <v>22</v>
      </c>
      <c r="G212" s="8" t="s">
        <v>129</v>
      </c>
      <c r="H212" s="8" t="s">
        <v>23</v>
      </c>
      <c r="I212" s="8" t="s">
        <v>86</v>
      </c>
      <c r="J212" s="8" t="s">
        <v>58</v>
      </c>
      <c r="K212" s="20">
        <v>3</v>
      </c>
      <c r="L212" s="8" t="s">
        <v>26</v>
      </c>
      <c r="M212" s="8" t="s">
        <v>29</v>
      </c>
      <c r="N212" s="8" t="s">
        <v>72</v>
      </c>
      <c r="O212" s="8" t="s">
        <v>26</v>
      </c>
      <c r="P212" s="8" t="s">
        <v>26</v>
      </c>
      <c r="Q212" s="10">
        <v>6</v>
      </c>
      <c r="R212" s="8" t="s">
        <v>46</v>
      </c>
      <c r="S212" s="8" t="s">
        <v>30</v>
      </c>
    </row>
    <row r="213" spans="1:19" x14ac:dyDescent="0.25">
      <c r="A213" s="10">
        <v>212</v>
      </c>
      <c r="B213" s="10">
        <v>69</v>
      </c>
      <c r="C213" s="8" t="s">
        <v>19</v>
      </c>
      <c r="D213" s="8" t="s">
        <v>87</v>
      </c>
      <c r="E213" s="8" t="s">
        <v>21</v>
      </c>
      <c r="F213" s="7">
        <v>92</v>
      </c>
      <c r="G213" s="8" t="s">
        <v>147</v>
      </c>
      <c r="H213" s="8" t="s">
        <v>23</v>
      </c>
      <c r="I213" s="8" t="s">
        <v>33</v>
      </c>
      <c r="J213" s="8" t="s">
        <v>58</v>
      </c>
      <c r="K213" s="20">
        <v>4.2</v>
      </c>
      <c r="L213" s="8" t="s">
        <v>26</v>
      </c>
      <c r="M213" s="8" t="s">
        <v>29</v>
      </c>
      <c r="N213" s="8" t="s">
        <v>72</v>
      </c>
      <c r="O213" s="8" t="s">
        <v>26</v>
      </c>
      <c r="P213" s="8" t="s">
        <v>26</v>
      </c>
      <c r="Q213" s="10">
        <v>45</v>
      </c>
      <c r="R213" s="8" t="s">
        <v>59</v>
      </c>
      <c r="S213" s="8" t="s">
        <v>30</v>
      </c>
    </row>
    <row r="214" spans="1:19" x14ac:dyDescent="0.25">
      <c r="A214" s="10">
        <v>213</v>
      </c>
      <c r="B214" s="10">
        <v>67</v>
      </c>
      <c r="C214" s="8" t="s">
        <v>19</v>
      </c>
      <c r="D214" s="8" t="s">
        <v>68</v>
      </c>
      <c r="E214" s="8" t="s">
        <v>69</v>
      </c>
      <c r="F214" s="7">
        <v>84</v>
      </c>
      <c r="G214" s="8" t="s">
        <v>141</v>
      </c>
      <c r="H214" s="8" t="s">
        <v>23</v>
      </c>
      <c r="I214" s="8" t="s">
        <v>144</v>
      </c>
      <c r="J214" s="8" t="s">
        <v>58</v>
      </c>
      <c r="K214" s="20">
        <v>4.2</v>
      </c>
      <c r="L214" s="8" t="s">
        <v>26</v>
      </c>
      <c r="M214" s="8" t="s">
        <v>29</v>
      </c>
      <c r="N214" s="8" t="s">
        <v>28</v>
      </c>
      <c r="O214" s="8" t="s">
        <v>26</v>
      </c>
      <c r="P214" s="8" t="s">
        <v>26</v>
      </c>
      <c r="Q214" s="10">
        <v>7</v>
      </c>
      <c r="R214" s="8" t="s">
        <v>59</v>
      </c>
      <c r="S214" s="8" t="s">
        <v>50</v>
      </c>
    </row>
    <row r="215" spans="1:19" x14ac:dyDescent="0.25">
      <c r="A215" s="10">
        <v>214</v>
      </c>
      <c r="B215" s="10">
        <v>30</v>
      </c>
      <c r="C215" s="8" t="s">
        <v>19</v>
      </c>
      <c r="D215" s="8" t="s">
        <v>68</v>
      </c>
      <c r="E215" s="8" t="s">
        <v>69</v>
      </c>
      <c r="F215" s="7">
        <v>93</v>
      </c>
      <c r="G215" s="8" t="s">
        <v>107</v>
      </c>
      <c r="H215" s="8" t="s">
        <v>23</v>
      </c>
      <c r="I215" s="8" t="s">
        <v>100</v>
      </c>
      <c r="J215" s="8" t="s">
        <v>58</v>
      </c>
      <c r="K215" s="20">
        <v>4.4000000000000004</v>
      </c>
      <c r="L215" s="8" t="s">
        <v>26</v>
      </c>
      <c r="M215" s="8" t="s">
        <v>35</v>
      </c>
      <c r="N215" s="8" t="s">
        <v>76</v>
      </c>
      <c r="O215" s="8" t="s">
        <v>26</v>
      </c>
      <c r="P215" s="8" t="s">
        <v>26</v>
      </c>
      <c r="Q215" s="10">
        <v>11</v>
      </c>
      <c r="R215" s="8" t="s">
        <v>59</v>
      </c>
      <c r="S215" s="8" t="s">
        <v>97</v>
      </c>
    </row>
    <row r="216" spans="1:19" x14ac:dyDescent="0.25">
      <c r="A216" s="10">
        <v>215</v>
      </c>
      <c r="B216" s="10">
        <v>24</v>
      </c>
      <c r="C216" s="8" t="s">
        <v>19</v>
      </c>
      <c r="D216" s="8" t="s">
        <v>102</v>
      </c>
      <c r="E216" s="8" t="s">
        <v>65</v>
      </c>
      <c r="F216" s="7">
        <v>50</v>
      </c>
      <c r="G216" s="8" t="s">
        <v>78</v>
      </c>
      <c r="H216" s="8" t="s">
        <v>23</v>
      </c>
      <c r="I216" s="8" t="s">
        <v>144</v>
      </c>
      <c r="J216" s="8" t="s">
        <v>54</v>
      </c>
      <c r="K216" s="20">
        <v>4.2</v>
      </c>
      <c r="L216" s="8" t="s">
        <v>26</v>
      </c>
      <c r="M216" s="8" t="s">
        <v>35</v>
      </c>
      <c r="N216" s="8" t="s">
        <v>47</v>
      </c>
      <c r="O216" s="8" t="s">
        <v>26</v>
      </c>
      <c r="P216" s="8" t="s">
        <v>26</v>
      </c>
      <c r="Q216" s="10">
        <v>41</v>
      </c>
      <c r="R216" s="8" t="s">
        <v>35</v>
      </c>
      <c r="S216" s="8" t="s">
        <v>97</v>
      </c>
    </row>
    <row r="217" spans="1:19" x14ac:dyDescent="0.25">
      <c r="A217" s="10">
        <v>216</v>
      </c>
      <c r="B217" s="10">
        <v>62</v>
      </c>
      <c r="C217" s="8" t="s">
        <v>19</v>
      </c>
      <c r="D217" s="8" t="s">
        <v>119</v>
      </c>
      <c r="E217" s="8" t="s">
        <v>69</v>
      </c>
      <c r="F217" s="7">
        <v>64</v>
      </c>
      <c r="G217" s="8" t="s">
        <v>127</v>
      </c>
      <c r="H217" s="8" t="s">
        <v>38</v>
      </c>
      <c r="I217" s="8" t="s">
        <v>121</v>
      </c>
      <c r="J217" s="8" t="s">
        <v>39</v>
      </c>
      <c r="K217" s="20">
        <v>2.8</v>
      </c>
      <c r="L217" s="8" t="s">
        <v>26</v>
      </c>
      <c r="M217" s="8" t="s">
        <v>34</v>
      </c>
      <c r="N217" s="8" t="s">
        <v>72</v>
      </c>
      <c r="O217" s="8" t="s">
        <v>26</v>
      </c>
      <c r="P217" s="8" t="s">
        <v>26</v>
      </c>
      <c r="Q217" s="10">
        <v>24</v>
      </c>
      <c r="R217" s="8" t="s">
        <v>46</v>
      </c>
      <c r="S217" s="8" t="s">
        <v>77</v>
      </c>
    </row>
    <row r="218" spans="1:19" x14ac:dyDescent="0.25">
      <c r="A218" s="10">
        <v>217</v>
      </c>
      <c r="B218" s="10">
        <v>43</v>
      </c>
      <c r="C218" s="8" t="s">
        <v>19</v>
      </c>
      <c r="D218" s="8" t="s">
        <v>61</v>
      </c>
      <c r="E218" s="8" t="s">
        <v>21</v>
      </c>
      <c r="F218" s="7">
        <v>61</v>
      </c>
      <c r="G218" s="8" t="s">
        <v>37</v>
      </c>
      <c r="H218" s="8" t="s">
        <v>23</v>
      </c>
      <c r="I218" s="8" t="s">
        <v>134</v>
      </c>
      <c r="J218" s="8" t="s">
        <v>39</v>
      </c>
      <c r="K218" s="20">
        <v>3.7</v>
      </c>
      <c r="L218" s="8" t="s">
        <v>26</v>
      </c>
      <c r="M218" s="8" t="s">
        <v>35</v>
      </c>
      <c r="N218" s="8" t="s">
        <v>40</v>
      </c>
      <c r="O218" s="8" t="s">
        <v>26</v>
      </c>
      <c r="P218" s="8" t="s">
        <v>26</v>
      </c>
      <c r="Q218" s="10">
        <v>21</v>
      </c>
      <c r="R218" s="8" t="s">
        <v>29</v>
      </c>
      <c r="S218" s="8" t="s">
        <v>41</v>
      </c>
    </row>
    <row r="219" spans="1:19" x14ac:dyDescent="0.25">
      <c r="A219" s="10">
        <v>218</v>
      </c>
      <c r="B219" s="10">
        <v>35</v>
      </c>
      <c r="C219" s="8" t="s">
        <v>19</v>
      </c>
      <c r="D219" s="8" t="s">
        <v>89</v>
      </c>
      <c r="E219" s="8" t="s">
        <v>69</v>
      </c>
      <c r="F219" s="7">
        <v>48</v>
      </c>
      <c r="G219" s="8" t="s">
        <v>101</v>
      </c>
      <c r="H219" s="8" t="s">
        <v>45</v>
      </c>
      <c r="I219" s="8" t="s">
        <v>75</v>
      </c>
      <c r="J219" s="8" t="s">
        <v>25</v>
      </c>
      <c r="K219" s="20">
        <v>3.5</v>
      </c>
      <c r="L219" s="8" t="s">
        <v>26</v>
      </c>
      <c r="M219" s="8" t="s">
        <v>29</v>
      </c>
      <c r="N219" s="8" t="s">
        <v>47</v>
      </c>
      <c r="O219" s="8" t="s">
        <v>26</v>
      </c>
      <c r="P219" s="8" t="s">
        <v>26</v>
      </c>
      <c r="Q219" s="10">
        <v>24</v>
      </c>
      <c r="R219" s="8" t="s">
        <v>34</v>
      </c>
      <c r="S219" s="8" t="s">
        <v>50</v>
      </c>
    </row>
    <row r="220" spans="1:19" x14ac:dyDescent="0.25">
      <c r="A220" s="10">
        <v>219</v>
      </c>
      <c r="B220" s="10">
        <v>28</v>
      </c>
      <c r="C220" s="8" t="s">
        <v>19</v>
      </c>
      <c r="D220" s="8" t="s">
        <v>113</v>
      </c>
      <c r="E220" s="8" t="s">
        <v>21</v>
      </c>
      <c r="F220" s="7">
        <v>45</v>
      </c>
      <c r="G220" s="8" t="s">
        <v>99</v>
      </c>
      <c r="H220" s="8" t="s">
        <v>38</v>
      </c>
      <c r="I220" s="8" t="s">
        <v>136</v>
      </c>
      <c r="J220" s="8" t="s">
        <v>39</v>
      </c>
      <c r="K220" s="20">
        <v>2.9</v>
      </c>
      <c r="L220" s="8" t="s">
        <v>26</v>
      </c>
      <c r="M220" s="8" t="s">
        <v>27</v>
      </c>
      <c r="N220" s="8" t="s">
        <v>76</v>
      </c>
      <c r="O220" s="8" t="s">
        <v>26</v>
      </c>
      <c r="P220" s="8" t="s">
        <v>26</v>
      </c>
      <c r="Q220" s="10">
        <v>8</v>
      </c>
      <c r="R220" s="8" t="s">
        <v>27</v>
      </c>
      <c r="S220" s="8" t="s">
        <v>60</v>
      </c>
    </row>
    <row r="221" spans="1:19" x14ac:dyDescent="0.25">
      <c r="A221" s="10">
        <v>220</v>
      </c>
      <c r="B221" s="10">
        <v>32</v>
      </c>
      <c r="C221" s="8" t="s">
        <v>19</v>
      </c>
      <c r="D221" s="8" t="s">
        <v>133</v>
      </c>
      <c r="E221" s="8" t="s">
        <v>69</v>
      </c>
      <c r="F221" s="7">
        <v>88</v>
      </c>
      <c r="G221" s="8" t="s">
        <v>107</v>
      </c>
      <c r="H221" s="8" t="s">
        <v>45</v>
      </c>
      <c r="I221" s="8" t="s">
        <v>109</v>
      </c>
      <c r="J221" s="8" t="s">
        <v>39</v>
      </c>
      <c r="K221" s="20">
        <v>3</v>
      </c>
      <c r="L221" s="8" t="s">
        <v>26</v>
      </c>
      <c r="M221" s="8" t="s">
        <v>29</v>
      </c>
      <c r="N221" s="8" t="s">
        <v>40</v>
      </c>
      <c r="O221" s="8" t="s">
        <v>26</v>
      </c>
      <c r="P221" s="8" t="s">
        <v>26</v>
      </c>
      <c r="Q221" s="10">
        <v>12</v>
      </c>
      <c r="R221" s="8" t="s">
        <v>35</v>
      </c>
      <c r="S221" s="8" t="s">
        <v>30</v>
      </c>
    </row>
    <row r="222" spans="1:19" x14ac:dyDescent="0.25">
      <c r="A222" s="10">
        <v>221</v>
      </c>
      <c r="B222" s="10">
        <v>39</v>
      </c>
      <c r="C222" s="8" t="s">
        <v>19</v>
      </c>
      <c r="D222" s="8" t="s">
        <v>51</v>
      </c>
      <c r="E222" s="8" t="s">
        <v>43</v>
      </c>
      <c r="F222" s="7">
        <v>57</v>
      </c>
      <c r="G222" s="8" t="s">
        <v>117</v>
      </c>
      <c r="H222" s="8" t="s">
        <v>38</v>
      </c>
      <c r="I222" s="8" t="s">
        <v>126</v>
      </c>
      <c r="J222" s="8" t="s">
        <v>39</v>
      </c>
      <c r="K222" s="20">
        <v>3.7</v>
      </c>
      <c r="L222" s="8" t="s">
        <v>26</v>
      </c>
      <c r="M222" s="8" t="s">
        <v>59</v>
      </c>
      <c r="N222" s="8" t="s">
        <v>28</v>
      </c>
      <c r="O222" s="8" t="s">
        <v>26</v>
      </c>
      <c r="P222" s="8" t="s">
        <v>26</v>
      </c>
      <c r="Q222" s="10">
        <v>48</v>
      </c>
      <c r="R222" s="8" t="s">
        <v>59</v>
      </c>
      <c r="S222" s="8" t="s">
        <v>30</v>
      </c>
    </row>
    <row r="223" spans="1:19" x14ac:dyDescent="0.25">
      <c r="A223" s="10">
        <v>222</v>
      </c>
      <c r="B223" s="10">
        <v>28</v>
      </c>
      <c r="C223" s="8" t="s">
        <v>19</v>
      </c>
      <c r="D223" s="8" t="s">
        <v>124</v>
      </c>
      <c r="E223" s="8" t="s">
        <v>69</v>
      </c>
      <c r="F223" s="7">
        <v>68</v>
      </c>
      <c r="G223" s="8" t="s">
        <v>98</v>
      </c>
      <c r="H223" s="8" t="s">
        <v>92</v>
      </c>
      <c r="I223" s="8" t="s">
        <v>136</v>
      </c>
      <c r="J223" s="8" t="s">
        <v>54</v>
      </c>
      <c r="K223" s="20">
        <v>4.4000000000000004</v>
      </c>
      <c r="L223" s="8" t="s">
        <v>26</v>
      </c>
      <c r="M223" s="8" t="s">
        <v>59</v>
      </c>
      <c r="N223" s="8" t="s">
        <v>76</v>
      </c>
      <c r="O223" s="8" t="s">
        <v>26</v>
      </c>
      <c r="P223" s="8" t="s">
        <v>26</v>
      </c>
      <c r="Q223" s="10">
        <v>6</v>
      </c>
      <c r="R223" s="8" t="s">
        <v>34</v>
      </c>
      <c r="S223" s="8" t="s">
        <v>60</v>
      </c>
    </row>
    <row r="224" spans="1:19" x14ac:dyDescent="0.25">
      <c r="A224" s="10">
        <v>223</v>
      </c>
      <c r="B224" s="10">
        <v>47</v>
      </c>
      <c r="C224" s="8" t="s">
        <v>19</v>
      </c>
      <c r="D224" s="8" t="s">
        <v>143</v>
      </c>
      <c r="E224" s="8" t="s">
        <v>69</v>
      </c>
      <c r="F224" s="7">
        <v>94</v>
      </c>
      <c r="G224" s="8" t="s">
        <v>85</v>
      </c>
      <c r="H224" s="8" t="s">
        <v>92</v>
      </c>
      <c r="I224" s="8" t="s">
        <v>24</v>
      </c>
      <c r="J224" s="8" t="s">
        <v>39</v>
      </c>
      <c r="K224" s="20">
        <v>4.5</v>
      </c>
      <c r="L224" s="8" t="s">
        <v>26</v>
      </c>
      <c r="M224" s="8" t="s">
        <v>29</v>
      </c>
      <c r="N224" s="8" t="s">
        <v>72</v>
      </c>
      <c r="O224" s="8" t="s">
        <v>26</v>
      </c>
      <c r="P224" s="8" t="s">
        <v>26</v>
      </c>
      <c r="Q224" s="10">
        <v>14</v>
      </c>
      <c r="R224" s="8" t="s">
        <v>46</v>
      </c>
      <c r="S224" s="8" t="s">
        <v>30</v>
      </c>
    </row>
    <row r="225" spans="1:19" x14ac:dyDescent="0.25">
      <c r="A225" s="10">
        <v>224</v>
      </c>
      <c r="B225" s="10">
        <v>20</v>
      </c>
      <c r="C225" s="8" t="s">
        <v>19</v>
      </c>
      <c r="D225" s="8" t="s">
        <v>95</v>
      </c>
      <c r="E225" s="8" t="s">
        <v>21</v>
      </c>
      <c r="F225" s="7">
        <v>41</v>
      </c>
      <c r="G225" s="8" t="s">
        <v>52</v>
      </c>
      <c r="H225" s="8" t="s">
        <v>45</v>
      </c>
      <c r="I225" s="8" t="s">
        <v>49</v>
      </c>
      <c r="J225" s="8" t="s">
        <v>39</v>
      </c>
      <c r="K225" s="20">
        <v>4.8</v>
      </c>
      <c r="L225" s="8" t="s">
        <v>26</v>
      </c>
      <c r="M225" s="8" t="s">
        <v>29</v>
      </c>
      <c r="N225" s="8" t="s">
        <v>40</v>
      </c>
      <c r="O225" s="8" t="s">
        <v>26</v>
      </c>
      <c r="P225" s="8" t="s">
        <v>26</v>
      </c>
      <c r="Q225" s="10">
        <v>34</v>
      </c>
      <c r="R225" s="8" t="s">
        <v>46</v>
      </c>
      <c r="S225" s="8" t="s">
        <v>50</v>
      </c>
    </row>
    <row r="226" spans="1:19" x14ac:dyDescent="0.25">
      <c r="A226" s="10">
        <v>225</v>
      </c>
      <c r="B226" s="10">
        <v>63</v>
      </c>
      <c r="C226" s="8" t="s">
        <v>19</v>
      </c>
      <c r="D226" s="8" t="s">
        <v>125</v>
      </c>
      <c r="E226" s="8" t="s">
        <v>21</v>
      </c>
      <c r="F226" s="7">
        <v>83</v>
      </c>
      <c r="G226" s="8" t="s">
        <v>147</v>
      </c>
      <c r="H226" s="8" t="s">
        <v>38</v>
      </c>
      <c r="I226" s="8" t="s">
        <v>118</v>
      </c>
      <c r="J226" s="8" t="s">
        <v>54</v>
      </c>
      <c r="K226" s="20">
        <v>2.9</v>
      </c>
      <c r="L226" s="8" t="s">
        <v>26</v>
      </c>
      <c r="M226" s="8" t="s">
        <v>46</v>
      </c>
      <c r="N226" s="8" t="s">
        <v>40</v>
      </c>
      <c r="O226" s="8" t="s">
        <v>26</v>
      </c>
      <c r="P226" s="8" t="s">
        <v>26</v>
      </c>
      <c r="Q226" s="10">
        <v>12</v>
      </c>
      <c r="R226" s="8" t="s">
        <v>35</v>
      </c>
      <c r="S226" s="8" t="s">
        <v>97</v>
      </c>
    </row>
    <row r="227" spans="1:19" x14ac:dyDescent="0.25">
      <c r="A227" s="10">
        <v>226</v>
      </c>
      <c r="B227" s="10">
        <v>25</v>
      </c>
      <c r="C227" s="8" t="s">
        <v>19</v>
      </c>
      <c r="D227" s="8" t="s">
        <v>102</v>
      </c>
      <c r="E227" s="8" t="s">
        <v>65</v>
      </c>
      <c r="F227" s="7">
        <v>22</v>
      </c>
      <c r="G227" s="8" t="s">
        <v>74</v>
      </c>
      <c r="H227" s="8" t="s">
        <v>45</v>
      </c>
      <c r="I227" s="8" t="s">
        <v>79</v>
      </c>
      <c r="J227" s="8" t="s">
        <v>39</v>
      </c>
      <c r="K227" s="20">
        <v>3.2</v>
      </c>
      <c r="L227" s="8" t="s">
        <v>26</v>
      </c>
      <c r="M227" s="8" t="s">
        <v>59</v>
      </c>
      <c r="N227" s="8" t="s">
        <v>47</v>
      </c>
      <c r="O227" s="8" t="s">
        <v>26</v>
      </c>
      <c r="P227" s="8" t="s">
        <v>26</v>
      </c>
      <c r="Q227" s="10">
        <v>11</v>
      </c>
      <c r="R227" s="8" t="s">
        <v>34</v>
      </c>
      <c r="S227" s="8" t="s">
        <v>50</v>
      </c>
    </row>
    <row r="228" spans="1:19" x14ac:dyDescent="0.25">
      <c r="A228" s="10">
        <v>227</v>
      </c>
      <c r="B228" s="10">
        <v>29</v>
      </c>
      <c r="C228" s="8" t="s">
        <v>19</v>
      </c>
      <c r="D228" s="8" t="s">
        <v>73</v>
      </c>
      <c r="E228" s="8" t="s">
        <v>43</v>
      </c>
      <c r="F228" s="7">
        <v>74</v>
      </c>
      <c r="G228" s="8" t="s">
        <v>105</v>
      </c>
      <c r="H228" s="8" t="s">
        <v>23</v>
      </c>
      <c r="I228" s="8" t="s">
        <v>84</v>
      </c>
      <c r="J228" s="8" t="s">
        <v>39</v>
      </c>
      <c r="K228" s="20">
        <v>3.3</v>
      </c>
      <c r="L228" s="8" t="s">
        <v>26</v>
      </c>
      <c r="M228" s="8" t="s">
        <v>35</v>
      </c>
      <c r="N228" s="8" t="s">
        <v>40</v>
      </c>
      <c r="O228" s="8" t="s">
        <v>26</v>
      </c>
      <c r="P228" s="8" t="s">
        <v>26</v>
      </c>
      <c r="Q228" s="10">
        <v>5</v>
      </c>
      <c r="R228" s="8" t="s">
        <v>46</v>
      </c>
      <c r="S228" s="8" t="s">
        <v>88</v>
      </c>
    </row>
    <row r="229" spans="1:19" x14ac:dyDescent="0.25">
      <c r="A229" s="10">
        <v>228</v>
      </c>
      <c r="B229" s="10">
        <v>50</v>
      </c>
      <c r="C229" s="8" t="s">
        <v>19</v>
      </c>
      <c r="D229" s="8" t="s">
        <v>36</v>
      </c>
      <c r="E229" s="8" t="s">
        <v>21</v>
      </c>
      <c r="F229" s="7">
        <v>90</v>
      </c>
      <c r="G229" s="8" t="s">
        <v>44</v>
      </c>
      <c r="H229" s="8" t="s">
        <v>45</v>
      </c>
      <c r="I229" s="8" t="s">
        <v>49</v>
      </c>
      <c r="J229" s="8" t="s">
        <v>25</v>
      </c>
      <c r="K229" s="20">
        <v>4.2</v>
      </c>
      <c r="L229" s="8" t="s">
        <v>26</v>
      </c>
      <c r="M229" s="8" t="s">
        <v>29</v>
      </c>
      <c r="N229" s="8" t="s">
        <v>55</v>
      </c>
      <c r="O229" s="8" t="s">
        <v>26</v>
      </c>
      <c r="P229" s="8" t="s">
        <v>26</v>
      </c>
      <c r="Q229" s="10">
        <v>25</v>
      </c>
      <c r="R229" s="8" t="s">
        <v>29</v>
      </c>
      <c r="S229" s="8" t="s">
        <v>30</v>
      </c>
    </row>
    <row r="230" spans="1:19" x14ac:dyDescent="0.25">
      <c r="A230" s="10">
        <v>229</v>
      </c>
      <c r="B230" s="10">
        <v>18</v>
      </c>
      <c r="C230" s="8" t="s">
        <v>19</v>
      </c>
      <c r="D230" s="8" t="s">
        <v>125</v>
      </c>
      <c r="E230" s="8" t="s">
        <v>21</v>
      </c>
      <c r="F230" s="7">
        <v>79</v>
      </c>
      <c r="G230" s="8" t="s">
        <v>83</v>
      </c>
      <c r="H230" s="8" t="s">
        <v>45</v>
      </c>
      <c r="I230" s="8" t="s">
        <v>53</v>
      </c>
      <c r="J230" s="8" t="s">
        <v>39</v>
      </c>
      <c r="K230" s="20">
        <v>2.9</v>
      </c>
      <c r="L230" s="8" t="s">
        <v>26</v>
      </c>
      <c r="M230" s="8" t="s">
        <v>27</v>
      </c>
      <c r="N230" s="8" t="s">
        <v>76</v>
      </c>
      <c r="O230" s="8" t="s">
        <v>26</v>
      </c>
      <c r="P230" s="8" t="s">
        <v>26</v>
      </c>
      <c r="Q230" s="10">
        <v>11</v>
      </c>
      <c r="R230" s="8" t="s">
        <v>27</v>
      </c>
      <c r="S230" s="8" t="s">
        <v>50</v>
      </c>
    </row>
    <row r="231" spans="1:19" x14ac:dyDescent="0.25">
      <c r="A231" s="10">
        <v>230</v>
      </c>
      <c r="B231" s="10">
        <v>70</v>
      </c>
      <c r="C231" s="8" t="s">
        <v>19</v>
      </c>
      <c r="D231" s="8" t="s">
        <v>42</v>
      </c>
      <c r="E231" s="8" t="s">
        <v>43</v>
      </c>
      <c r="F231" s="7">
        <v>28</v>
      </c>
      <c r="G231" s="8" t="s">
        <v>123</v>
      </c>
      <c r="H231" s="8" t="s">
        <v>38</v>
      </c>
      <c r="I231" s="8" t="s">
        <v>67</v>
      </c>
      <c r="J231" s="8" t="s">
        <v>39</v>
      </c>
      <c r="K231" s="20">
        <v>4.5999999999999996</v>
      </c>
      <c r="L231" s="8" t="s">
        <v>26</v>
      </c>
      <c r="M231" s="8" t="s">
        <v>35</v>
      </c>
      <c r="N231" s="8" t="s">
        <v>47</v>
      </c>
      <c r="O231" s="8" t="s">
        <v>26</v>
      </c>
      <c r="P231" s="8" t="s">
        <v>26</v>
      </c>
      <c r="Q231" s="10">
        <v>27</v>
      </c>
      <c r="R231" s="8" t="s">
        <v>46</v>
      </c>
      <c r="S231" s="8" t="s">
        <v>97</v>
      </c>
    </row>
    <row r="232" spans="1:19" x14ac:dyDescent="0.25">
      <c r="A232" s="10">
        <v>231</v>
      </c>
      <c r="B232" s="10">
        <v>66</v>
      </c>
      <c r="C232" s="8" t="s">
        <v>19</v>
      </c>
      <c r="D232" s="8" t="s">
        <v>119</v>
      </c>
      <c r="E232" s="8" t="s">
        <v>69</v>
      </c>
      <c r="F232" s="7">
        <v>88</v>
      </c>
      <c r="G232" s="8" t="s">
        <v>140</v>
      </c>
      <c r="H232" s="8" t="s">
        <v>23</v>
      </c>
      <c r="I232" s="8" t="s">
        <v>79</v>
      </c>
      <c r="J232" s="8" t="s">
        <v>58</v>
      </c>
      <c r="K232" s="20">
        <v>4.0999999999999996</v>
      </c>
      <c r="L232" s="8" t="s">
        <v>26</v>
      </c>
      <c r="M232" s="8" t="s">
        <v>29</v>
      </c>
      <c r="N232" s="8" t="s">
        <v>55</v>
      </c>
      <c r="O232" s="8" t="s">
        <v>26</v>
      </c>
      <c r="P232" s="8" t="s">
        <v>26</v>
      </c>
      <c r="Q232" s="10">
        <v>43</v>
      </c>
      <c r="R232" s="8" t="s">
        <v>27</v>
      </c>
      <c r="S232" s="8" t="s">
        <v>50</v>
      </c>
    </row>
    <row r="233" spans="1:19" x14ac:dyDescent="0.25">
      <c r="A233" s="10">
        <v>232</v>
      </c>
      <c r="B233" s="10">
        <v>28</v>
      </c>
      <c r="C233" s="8" t="s">
        <v>19</v>
      </c>
      <c r="D233" s="8" t="s">
        <v>20</v>
      </c>
      <c r="E233" s="8" t="s">
        <v>21</v>
      </c>
      <c r="F233" s="7">
        <v>26</v>
      </c>
      <c r="G233" s="8" t="s">
        <v>122</v>
      </c>
      <c r="H233" s="8" t="s">
        <v>45</v>
      </c>
      <c r="I233" s="8" t="s">
        <v>144</v>
      </c>
      <c r="J233" s="8" t="s">
        <v>39</v>
      </c>
      <c r="K233" s="20">
        <v>3.1</v>
      </c>
      <c r="L233" s="8" t="s">
        <v>26</v>
      </c>
      <c r="M233" s="8" t="s">
        <v>34</v>
      </c>
      <c r="N233" s="8" t="s">
        <v>72</v>
      </c>
      <c r="O233" s="8" t="s">
        <v>26</v>
      </c>
      <c r="P233" s="8" t="s">
        <v>26</v>
      </c>
      <c r="Q233" s="10">
        <v>18</v>
      </c>
      <c r="R233" s="8" t="s">
        <v>59</v>
      </c>
      <c r="S233" s="8" t="s">
        <v>97</v>
      </c>
    </row>
    <row r="234" spans="1:19" x14ac:dyDescent="0.25">
      <c r="A234" s="10">
        <v>233</v>
      </c>
      <c r="B234" s="10">
        <v>54</v>
      </c>
      <c r="C234" s="8" t="s">
        <v>19</v>
      </c>
      <c r="D234" s="8" t="s">
        <v>106</v>
      </c>
      <c r="E234" s="8" t="s">
        <v>69</v>
      </c>
      <c r="F234" s="7">
        <v>27</v>
      </c>
      <c r="G234" s="8" t="s">
        <v>78</v>
      </c>
      <c r="H234" s="8" t="s">
        <v>23</v>
      </c>
      <c r="I234" s="8" t="s">
        <v>75</v>
      </c>
      <c r="J234" s="8" t="s">
        <v>25</v>
      </c>
      <c r="K234" s="20">
        <v>4.2</v>
      </c>
      <c r="L234" s="8" t="s">
        <v>26</v>
      </c>
      <c r="M234" s="8" t="s">
        <v>34</v>
      </c>
      <c r="N234" s="8" t="s">
        <v>28</v>
      </c>
      <c r="O234" s="8" t="s">
        <v>26</v>
      </c>
      <c r="P234" s="8" t="s">
        <v>26</v>
      </c>
      <c r="Q234" s="10">
        <v>32</v>
      </c>
      <c r="R234" s="8" t="s">
        <v>34</v>
      </c>
      <c r="S234" s="8" t="s">
        <v>77</v>
      </c>
    </row>
    <row r="235" spans="1:19" x14ac:dyDescent="0.25">
      <c r="A235" s="10">
        <v>234</v>
      </c>
      <c r="B235" s="10">
        <v>19</v>
      </c>
      <c r="C235" s="8" t="s">
        <v>19</v>
      </c>
      <c r="D235" s="8" t="s">
        <v>31</v>
      </c>
      <c r="E235" s="8" t="s">
        <v>21</v>
      </c>
      <c r="F235" s="7">
        <v>83</v>
      </c>
      <c r="G235" s="8" t="s">
        <v>117</v>
      </c>
      <c r="H235" s="8" t="s">
        <v>92</v>
      </c>
      <c r="I235" s="8" t="s">
        <v>134</v>
      </c>
      <c r="J235" s="8" t="s">
        <v>58</v>
      </c>
      <c r="K235" s="20">
        <v>4.5</v>
      </c>
      <c r="L235" s="8" t="s">
        <v>26</v>
      </c>
      <c r="M235" s="8" t="s">
        <v>46</v>
      </c>
      <c r="N235" s="8" t="s">
        <v>47</v>
      </c>
      <c r="O235" s="8" t="s">
        <v>26</v>
      </c>
      <c r="P235" s="8" t="s">
        <v>26</v>
      </c>
      <c r="Q235" s="10">
        <v>27</v>
      </c>
      <c r="R235" s="8" t="s">
        <v>34</v>
      </c>
      <c r="S235" s="8" t="s">
        <v>97</v>
      </c>
    </row>
    <row r="236" spans="1:19" x14ac:dyDescent="0.25">
      <c r="A236" s="10">
        <v>235</v>
      </c>
      <c r="B236" s="10">
        <v>20</v>
      </c>
      <c r="C236" s="8" t="s">
        <v>19</v>
      </c>
      <c r="D236" s="8" t="s">
        <v>143</v>
      </c>
      <c r="E236" s="8" t="s">
        <v>69</v>
      </c>
      <c r="F236" s="7">
        <v>39</v>
      </c>
      <c r="G236" s="8" t="s">
        <v>147</v>
      </c>
      <c r="H236" s="8" t="s">
        <v>38</v>
      </c>
      <c r="I236" s="8" t="s">
        <v>67</v>
      </c>
      <c r="J236" s="8" t="s">
        <v>54</v>
      </c>
      <c r="K236" s="20">
        <v>3.7</v>
      </c>
      <c r="L236" s="8" t="s">
        <v>26</v>
      </c>
      <c r="M236" s="8" t="s">
        <v>46</v>
      </c>
      <c r="N236" s="8" t="s">
        <v>47</v>
      </c>
      <c r="O236" s="8" t="s">
        <v>26</v>
      </c>
      <c r="P236" s="8" t="s">
        <v>26</v>
      </c>
      <c r="Q236" s="10">
        <v>24</v>
      </c>
      <c r="R236" s="8" t="s">
        <v>27</v>
      </c>
      <c r="S236" s="8" t="s">
        <v>41</v>
      </c>
    </row>
    <row r="237" spans="1:19" x14ac:dyDescent="0.25">
      <c r="A237" s="10">
        <v>236</v>
      </c>
      <c r="B237" s="10">
        <v>43</v>
      </c>
      <c r="C237" s="8" t="s">
        <v>19</v>
      </c>
      <c r="D237" s="8" t="s">
        <v>89</v>
      </c>
      <c r="E237" s="8" t="s">
        <v>69</v>
      </c>
      <c r="F237" s="7">
        <v>89</v>
      </c>
      <c r="G237" s="8" t="s">
        <v>127</v>
      </c>
      <c r="H237" s="8" t="s">
        <v>45</v>
      </c>
      <c r="I237" s="8" t="s">
        <v>109</v>
      </c>
      <c r="J237" s="8" t="s">
        <v>25</v>
      </c>
      <c r="K237" s="20">
        <v>3.7</v>
      </c>
      <c r="L237" s="8" t="s">
        <v>26</v>
      </c>
      <c r="M237" s="8" t="s">
        <v>35</v>
      </c>
      <c r="N237" s="8" t="s">
        <v>40</v>
      </c>
      <c r="O237" s="8" t="s">
        <v>26</v>
      </c>
      <c r="P237" s="8" t="s">
        <v>26</v>
      </c>
      <c r="Q237" s="10">
        <v>31</v>
      </c>
      <c r="R237" s="8" t="s">
        <v>59</v>
      </c>
      <c r="S237" s="8" t="s">
        <v>60</v>
      </c>
    </row>
    <row r="238" spans="1:19" x14ac:dyDescent="0.25">
      <c r="A238" s="10">
        <v>237</v>
      </c>
      <c r="B238" s="10">
        <v>38</v>
      </c>
      <c r="C238" s="8" t="s">
        <v>19</v>
      </c>
      <c r="D238" s="8" t="s">
        <v>64</v>
      </c>
      <c r="E238" s="8" t="s">
        <v>65</v>
      </c>
      <c r="F238" s="7">
        <v>68</v>
      </c>
      <c r="G238" s="8" t="s">
        <v>114</v>
      </c>
      <c r="H238" s="8" t="s">
        <v>23</v>
      </c>
      <c r="I238" s="8" t="s">
        <v>96</v>
      </c>
      <c r="J238" s="8" t="s">
        <v>25</v>
      </c>
      <c r="K238" s="20">
        <v>3.4</v>
      </c>
      <c r="L238" s="8" t="s">
        <v>26</v>
      </c>
      <c r="M238" s="8" t="s">
        <v>59</v>
      </c>
      <c r="N238" s="8" t="s">
        <v>47</v>
      </c>
      <c r="O238" s="8" t="s">
        <v>26</v>
      </c>
      <c r="P238" s="8" t="s">
        <v>26</v>
      </c>
      <c r="Q238" s="10">
        <v>39</v>
      </c>
      <c r="R238" s="8" t="s">
        <v>46</v>
      </c>
      <c r="S238" s="8" t="s">
        <v>30</v>
      </c>
    </row>
    <row r="239" spans="1:19" x14ac:dyDescent="0.25">
      <c r="A239" s="10">
        <v>238</v>
      </c>
      <c r="B239" s="10">
        <v>50</v>
      </c>
      <c r="C239" s="8" t="s">
        <v>19</v>
      </c>
      <c r="D239" s="8" t="s">
        <v>82</v>
      </c>
      <c r="E239" s="8" t="s">
        <v>21</v>
      </c>
      <c r="F239" s="7">
        <v>90</v>
      </c>
      <c r="G239" s="8" t="s">
        <v>146</v>
      </c>
      <c r="H239" s="8" t="s">
        <v>45</v>
      </c>
      <c r="I239" s="8" t="s">
        <v>118</v>
      </c>
      <c r="J239" s="8" t="s">
        <v>54</v>
      </c>
      <c r="K239" s="20">
        <v>3</v>
      </c>
      <c r="L239" s="8" t="s">
        <v>26</v>
      </c>
      <c r="M239" s="8" t="s">
        <v>29</v>
      </c>
      <c r="N239" s="8" t="s">
        <v>76</v>
      </c>
      <c r="O239" s="8" t="s">
        <v>26</v>
      </c>
      <c r="P239" s="8" t="s">
        <v>26</v>
      </c>
      <c r="Q239" s="10">
        <v>36</v>
      </c>
      <c r="R239" s="8" t="s">
        <v>59</v>
      </c>
      <c r="S239" s="8" t="s">
        <v>30</v>
      </c>
    </row>
    <row r="240" spans="1:19" x14ac:dyDescent="0.25">
      <c r="A240" s="10">
        <v>239</v>
      </c>
      <c r="B240" s="10">
        <v>64</v>
      </c>
      <c r="C240" s="8" t="s">
        <v>19</v>
      </c>
      <c r="D240" s="8" t="s">
        <v>87</v>
      </c>
      <c r="E240" s="8" t="s">
        <v>21</v>
      </c>
      <c r="F240" s="7">
        <v>34</v>
      </c>
      <c r="G240" s="8" t="s">
        <v>123</v>
      </c>
      <c r="H240" s="8" t="s">
        <v>45</v>
      </c>
      <c r="I240" s="8" t="s">
        <v>100</v>
      </c>
      <c r="J240" s="8" t="s">
        <v>58</v>
      </c>
      <c r="K240" s="20">
        <v>4.2</v>
      </c>
      <c r="L240" s="8" t="s">
        <v>26</v>
      </c>
      <c r="M240" s="8" t="s">
        <v>59</v>
      </c>
      <c r="N240" s="8" t="s">
        <v>40</v>
      </c>
      <c r="O240" s="8" t="s">
        <v>26</v>
      </c>
      <c r="P240" s="8" t="s">
        <v>26</v>
      </c>
      <c r="Q240" s="10">
        <v>5</v>
      </c>
      <c r="R240" s="8" t="s">
        <v>35</v>
      </c>
      <c r="S240" s="8" t="s">
        <v>50</v>
      </c>
    </row>
    <row r="241" spans="1:19" x14ac:dyDescent="0.25">
      <c r="A241" s="10">
        <v>240</v>
      </c>
      <c r="B241" s="10">
        <v>49</v>
      </c>
      <c r="C241" s="8" t="s">
        <v>19</v>
      </c>
      <c r="D241" s="8" t="s">
        <v>95</v>
      </c>
      <c r="E241" s="8" t="s">
        <v>21</v>
      </c>
      <c r="F241" s="7">
        <v>51</v>
      </c>
      <c r="G241" s="8" t="s">
        <v>129</v>
      </c>
      <c r="H241" s="8" t="s">
        <v>23</v>
      </c>
      <c r="I241" s="8" t="s">
        <v>134</v>
      </c>
      <c r="J241" s="8" t="s">
        <v>54</v>
      </c>
      <c r="K241" s="20">
        <v>2.9</v>
      </c>
      <c r="L241" s="8" t="s">
        <v>26</v>
      </c>
      <c r="M241" s="8" t="s">
        <v>46</v>
      </c>
      <c r="N241" s="8" t="s">
        <v>28</v>
      </c>
      <c r="O241" s="8" t="s">
        <v>26</v>
      </c>
      <c r="P241" s="8" t="s">
        <v>26</v>
      </c>
      <c r="Q241" s="10">
        <v>47</v>
      </c>
      <c r="R241" s="8" t="s">
        <v>27</v>
      </c>
      <c r="S241" s="8" t="s">
        <v>77</v>
      </c>
    </row>
    <row r="242" spans="1:19" x14ac:dyDescent="0.25">
      <c r="A242" s="10">
        <v>241</v>
      </c>
      <c r="B242" s="10">
        <v>47</v>
      </c>
      <c r="C242" s="8" t="s">
        <v>19</v>
      </c>
      <c r="D242" s="8" t="s">
        <v>31</v>
      </c>
      <c r="E242" s="8" t="s">
        <v>21</v>
      </c>
      <c r="F242" s="7">
        <v>45</v>
      </c>
      <c r="G242" s="8" t="s">
        <v>57</v>
      </c>
      <c r="H242" s="8" t="s">
        <v>92</v>
      </c>
      <c r="I242" s="8" t="s">
        <v>49</v>
      </c>
      <c r="J242" s="8" t="s">
        <v>25</v>
      </c>
      <c r="K242" s="20">
        <v>3.5</v>
      </c>
      <c r="L242" s="8" t="s">
        <v>26</v>
      </c>
      <c r="M242" s="8" t="s">
        <v>27</v>
      </c>
      <c r="N242" s="8" t="s">
        <v>40</v>
      </c>
      <c r="O242" s="8" t="s">
        <v>26</v>
      </c>
      <c r="P242" s="8" t="s">
        <v>26</v>
      </c>
      <c r="Q242" s="10">
        <v>29</v>
      </c>
      <c r="R242" s="8" t="s">
        <v>34</v>
      </c>
      <c r="S242" s="8" t="s">
        <v>30</v>
      </c>
    </row>
    <row r="243" spans="1:19" x14ac:dyDescent="0.25">
      <c r="A243" s="10">
        <v>242</v>
      </c>
      <c r="B243" s="10">
        <v>36</v>
      </c>
      <c r="C243" s="8" t="s">
        <v>19</v>
      </c>
      <c r="D243" s="8" t="s">
        <v>104</v>
      </c>
      <c r="E243" s="8" t="s">
        <v>21</v>
      </c>
      <c r="F243" s="7">
        <v>88</v>
      </c>
      <c r="G243" s="8" t="s">
        <v>80</v>
      </c>
      <c r="H243" s="8" t="s">
        <v>45</v>
      </c>
      <c r="I243" s="8" t="s">
        <v>100</v>
      </c>
      <c r="J243" s="8" t="s">
        <v>25</v>
      </c>
      <c r="K243" s="20">
        <v>4.0999999999999996</v>
      </c>
      <c r="L243" s="8" t="s">
        <v>26</v>
      </c>
      <c r="M243" s="8" t="s">
        <v>46</v>
      </c>
      <c r="N243" s="8" t="s">
        <v>40</v>
      </c>
      <c r="O243" s="8" t="s">
        <v>26</v>
      </c>
      <c r="P243" s="8" t="s">
        <v>26</v>
      </c>
      <c r="Q243" s="10">
        <v>43</v>
      </c>
      <c r="R243" s="8" t="s">
        <v>29</v>
      </c>
      <c r="S243" s="8" t="s">
        <v>77</v>
      </c>
    </row>
    <row r="244" spans="1:19" x14ac:dyDescent="0.25">
      <c r="A244" s="10">
        <v>243</v>
      </c>
      <c r="B244" s="10">
        <v>55</v>
      </c>
      <c r="C244" s="8" t="s">
        <v>19</v>
      </c>
      <c r="D244" s="8" t="s">
        <v>64</v>
      </c>
      <c r="E244" s="8" t="s">
        <v>65</v>
      </c>
      <c r="F244" s="7">
        <v>85</v>
      </c>
      <c r="G244" s="8" t="s">
        <v>85</v>
      </c>
      <c r="H244" s="8" t="s">
        <v>23</v>
      </c>
      <c r="I244" s="8" t="s">
        <v>24</v>
      </c>
      <c r="J244" s="8" t="s">
        <v>54</v>
      </c>
      <c r="K244" s="20">
        <v>4.3</v>
      </c>
      <c r="L244" s="8" t="s">
        <v>26</v>
      </c>
      <c r="M244" s="8" t="s">
        <v>27</v>
      </c>
      <c r="N244" s="8" t="s">
        <v>76</v>
      </c>
      <c r="O244" s="8" t="s">
        <v>26</v>
      </c>
      <c r="P244" s="8" t="s">
        <v>26</v>
      </c>
      <c r="Q244" s="10">
        <v>40</v>
      </c>
      <c r="R244" s="8" t="s">
        <v>59</v>
      </c>
      <c r="S244" s="8" t="s">
        <v>97</v>
      </c>
    </row>
    <row r="245" spans="1:19" x14ac:dyDescent="0.25">
      <c r="A245" s="10">
        <v>244</v>
      </c>
      <c r="B245" s="10">
        <v>25</v>
      </c>
      <c r="C245" s="8" t="s">
        <v>19</v>
      </c>
      <c r="D245" s="8" t="s">
        <v>106</v>
      </c>
      <c r="E245" s="8" t="s">
        <v>69</v>
      </c>
      <c r="F245" s="7">
        <v>100</v>
      </c>
      <c r="G245" s="8" t="s">
        <v>22</v>
      </c>
      <c r="H245" s="8" t="s">
        <v>45</v>
      </c>
      <c r="I245" s="8" t="s">
        <v>79</v>
      </c>
      <c r="J245" s="8" t="s">
        <v>25</v>
      </c>
      <c r="K245" s="20">
        <v>2.8</v>
      </c>
      <c r="L245" s="8" t="s">
        <v>26</v>
      </c>
      <c r="M245" s="8" t="s">
        <v>27</v>
      </c>
      <c r="N245" s="8" t="s">
        <v>72</v>
      </c>
      <c r="O245" s="8" t="s">
        <v>26</v>
      </c>
      <c r="P245" s="8" t="s">
        <v>26</v>
      </c>
      <c r="Q245" s="10">
        <v>4</v>
      </c>
      <c r="R245" s="8" t="s">
        <v>59</v>
      </c>
      <c r="S245" s="8" t="s">
        <v>88</v>
      </c>
    </row>
    <row r="246" spans="1:19" x14ac:dyDescent="0.25">
      <c r="A246" s="10">
        <v>245</v>
      </c>
      <c r="B246" s="10">
        <v>53</v>
      </c>
      <c r="C246" s="8" t="s">
        <v>19</v>
      </c>
      <c r="D246" s="8" t="s">
        <v>133</v>
      </c>
      <c r="E246" s="8" t="s">
        <v>69</v>
      </c>
      <c r="F246" s="7">
        <v>42</v>
      </c>
      <c r="G246" s="8" t="s">
        <v>48</v>
      </c>
      <c r="H246" s="8" t="s">
        <v>38</v>
      </c>
      <c r="I246" s="8" t="s">
        <v>126</v>
      </c>
      <c r="J246" s="8" t="s">
        <v>39</v>
      </c>
      <c r="K246" s="20">
        <v>4.9000000000000004</v>
      </c>
      <c r="L246" s="8" t="s">
        <v>26</v>
      </c>
      <c r="M246" s="8" t="s">
        <v>59</v>
      </c>
      <c r="N246" s="8" t="s">
        <v>72</v>
      </c>
      <c r="O246" s="8" t="s">
        <v>26</v>
      </c>
      <c r="P246" s="8" t="s">
        <v>26</v>
      </c>
      <c r="Q246" s="10">
        <v>39</v>
      </c>
      <c r="R246" s="8" t="s">
        <v>46</v>
      </c>
      <c r="S246" s="8" t="s">
        <v>41</v>
      </c>
    </row>
    <row r="247" spans="1:19" x14ac:dyDescent="0.25">
      <c r="A247" s="10">
        <v>246</v>
      </c>
      <c r="B247" s="10">
        <v>49</v>
      </c>
      <c r="C247" s="8" t="s">
        <v>19</v>
      </c>
      <c r="D247" s="8" t="s">
        <v>42</v>
      </c>
      <c r="E247" s="8" t="s">
        <v>43</v>
      </c>
      <c r="F247" s="7">
        <v>53</v>
      </c>
      <c r="G247" s="8" t="s">
        <v>44</v>
      </c>
      <c r="H247" s="8" t="s">
        <v>23</v>
      </c>
      <c r="I247" s="8" t="s">
        <v>63</v>
      </c>
      <c r="J247" s="8" t="s">
        <v>54</v>
      </c>
      <c r="K247" s="20">
        <v>3.3</v>
      </c>
      <c r="L247" s="8" t="s">
        <v>26</v>
      </c>
      <c r="M247" s="8" t="s">
        <v>35</v>
      </c>
      <c r="N247" s="8" t="s">
        <v>47</v>
      </c>
      <c r="O247" s="8" t="s">
        <v>26</v>
      </c>
      <c r="P247" s="8" t="s">
        <v>26</v>
      </c>
      <c r="Q247" s="10">
        <v>45</v>
      </c>
      <c r="R247" s="8" t="s">
        <v>29</v>
      </c>
      <c r="S247" s="8" t="s">
        <v>30</v>
      </c>
    </row>
    <row r="248" spans="1:19" x14ac:dyDescent="0.25">
      <c r="A248" s="10">
        <v>247</v>
      </c>
      <c r="B248" s="10">
        <v>35</v>
      </c>
      <c r="C248" s="8" t="s">
        <v>19</v>
      </c>
      <c r="D248" s="8" t="s">
        <v>89</v>
      </c>
      <c r="E248" s="8" t="s">
        <v>69</v>
      </c>
      <c r="F248" s="7">
        <v>86</v>
      </c>
      <c r="G248" s="8" t="s">
        <v>107</v>
      </c>
      <c r="H248" s="8" t="s">
        <v>92</v>
      </c>
      <c r="I248" s="8" t="s">
        <v>118</v>
      </c>
      <c r="J248" s="8" t="s">
        <v>39</v>
      </c>
      <c r="K248" s="20">
        <v>3.2</v>
      </c>
      <c r="L248" s="8" t="s">
        <v>26</v>
      </c>
      <c r="M248" s="8" t="s">
        <v>27</v>
      </c>
      <c r="N248" s="8" t="s">
        <v>28</v>
      </c>
      <c r="O248" s="8" t="s">
        <v>26</v>
      </c>
      <c r="P248" s="8" t="s">
        <v>26</v>
      </c>
      <c r="Q248" s="10">
        <v>20</v>
      </c>
      <c r="R248" s="8" t="s">
        <v>29</v>
      </c>
      <c r="S248" s="8" t="s">
        <v>77</v>
      </c>
    </row>
    <row r="249" spans="1:19" x14ac:dyDescent="0.25">
      <c r="A249" s="10">
        <v>248</v>
      </c>
      <c r="B249" s="10">
        <v>29</v>
      </c>
      <c r="C249" s="8" t="s">
        <v>19</v>
      </c>
      <c r="D249" s="8" t="s">
        <v>31</v>
      </c>
      <c r="E249" s="8" t="s">
        <v>21</v>
      </c>
      <c r="F249" s="7">
        <v>66</v>
      </c>
      <c r="G249" s="8" t="s">
        <v>57</v>
      </c>
      <c r="H249" s="8" t="s">
        <v>92</v>
      </c>
      <c r="I249" s="8" t="s">
        <v>110</v>
      </c>
      <c r="J249" s="8" t="s">
        <v>39</v>
      </c>
      <c r="K249" s="20">
        <v>4.4000000000000004</v>
      </c>
      <c r="L249" s="8" t="s">
        <v>26</v>
      </c>
      <c r="M249" s="8" t="s">
        <v>27</v>
      </c>
      <c r="N249" s="8" t="s">
        <v>55</v>
      </c>
      <c r="O249" s="8" t="s">
        <v>26</v>
      </c>
      <c r="P249" s="8" t="s">
        <v>26</v>
      </c>
      <c r="Q249" s="10">
        <v>14</v>
      </c>
      <c r="R249" s="8" t="s">
        <v>59</v>
      </c>
      <c r="S249" s="8" t="s">
        <v>41</v>
      </c>
    </row>
    <row r="250" spans="1:19" x14ac:dyDescent="0.25">
      <c r="A250" s="10">
        <v>249</v>
      </c>
      <c r="B250" s="10">
        <v>47</v>
      </c>
      <c r="C250" s="8" t="s">
        <v>19</v>
      </c>
      <c r="D250" s="8" t="s">
        <v>133</v>
      </c>
      <c r="E250" s="8" t="s">
        <v>69</v>
      </c>
      <c r="F250" s="7">
        <v>100</v>
      </c>
      <c r="G250" s="8" t="s">
        <v>138</v>
      </c>
      <c r="H250" s="8" t="s">
        <v>45</v>
      </c>
      <c r="I250" s="8" t="s">
        <v>144</v>
      </c>
      <c r="J250" s="8" t="s">
        <v>25</v>
      </c>
      <c r="K250" s="20">
        <v>4.8</v>
      </c>
      <c r="L250" s="8" t="s">
        <v>26</v>
      </c>
      <c r="M250" s="8" t="s">
        <v>29</v>
      </c>
      <c r="N250" s="8" t="s">
        <v>28</v>
      </c>
      <c r="O250" s="8" t="s">
        <v>26</v>
      </c>
      <c r="P250" s="8" t="s">
        <v>26</v>
      </c>
      <c r="Q250" s="10">
        <v>33</v>
      </c>
      <c r="R250" s="8" t="s">
        <v>46</v>
      </c>
      <c r="S250" s="8" t="s">
        <v>41</v>
      </c>
    </row>
    <row r="251" spans="1:19" x14ac:dyDescent="0.25">
      <c r="A251" s="10">
        <v>250</v>
      </c>
      <c r="B251" s="10">
        <v>53</v>
      </c>
      <c r="C251" s="8" t="s">
        <v>19</v>
      </c>
      <c r="D251" s="8" t="s">
        <v>68</v>
      </c>
      <c r="E251" s="8" t="s">
        <v>69</v>
      </c>
      <c r="F251" s="7">
        <v>47</v>
      </c>
      <c r="G251" s="8" t="s">
        <v>120</v>
      </c>
      <c r="H251" s="8" t="s">
        <v>38</v>
      </c>
      <c r="I251" s="8" t="s">
        <v>86</v>
      </c>
      <c r="J251" s="8" t="s">
        <v>58</v>
      </c>
      <c r="K251" s="20">
        <v>4.2</v>
      </c>
      <c r="L251" s="8" t="s">
        <v>26</v>
      </c>
      <c r="M251" s="8" t="s">
        <v>35</v>
      </c>
      <c r="N251" s="8" t="s">
        <v>55</v>
      </c>
      <c r="O251" s="8" t="s">
        <v>26</v>
      </c>
      <c r="P251" s="8" t="s">
        <v>26</v>
      </c>
      <c r="Q251" s="10">
        <v>18</v>
      </c>
      <c r="R251" s="8" t="s">
        <v>27</v>
      </c>
      <c r="S251" s="8" t="s">
        <v>50</v>
      </c>
    </row>
    <row r="252" spans="1:19" x14ac:dyDescent="0.25">
      <c r="A252" s="10">
        <v>251</v>
      </c>
      <c r="B252" s="10">
        <v>33</v>
      </c>
      <c r="C252" s="8" t="s">
        <v>19</v>
      </c>
      <c r="D252" s="8" t="s">
        <v>87</v>
      </c>
      <c r="E252" s="8" t="s">
        <v>21</v>
      </c>
      <c r="F252" s="7">
        <v>25</v>
      </c>
      <c r="G252" s="8" t="s">
        <v>91</v>
      </c>
      <c r="H252" s="8" t="s">
        <v>23</v>
      </c>
      <c r="I252" s="8" t="s">
        <v>94</v>
      </c>
      <c r="J252" s="8" t="s">
        <v>58</v>
      </c>
      <c r="K252" s="20">
        <v>4</v>
      </c>
      <c r="L252" s="8" t="s">
        <v>26</v>
      </c>
      <c r="M252" s="8" t="s">
        <v>59</v>
      </c>
      <c r="N252" s="8" t="s">
        <v>28</v>
      </c>
      <c r="O252" s="8" t="s">
        <v>26</v>
      </c>
      <c r="P252" s="8" t="s">
        <v>26</v>
      </c>
      <c r="Q252" s="10">
        <v>9</v>
      </c>
      <c r="R252" s="8" t="s">
        <v>34</v>
      </c>
      <c r="S252" s="8" t="s">
        <v>41</v>
      </c>
    </row>
    <row r="253" spans="1:19" x14ac:dyDescent="0.25">
      <c r="A253" s="10">
        <v>252</v>
      </c>
      <c r="B253" s="10">
        <v>21</v>
      </c>
      <c r="C253" s="8" t="s">
        <v>19</v>
      </c>
      <c r="D253" s="8" t="s">
        <v>68</v>
      </c>
      <c r="E253" s="8" t="s">
        <v>69</v>
      </c>
      <c r="F253" s="7">
        <v>51</v>
      </c>
      <c r="G253" s="8" t="s">
        <v>52</v>
      </c>
      <c r="H253" s="8" t="s">
        <v>92</v>
      </c>
      <c r="I253" s="8" t="s">
        <v>81</v>
      </c>
      <c r="J253" s="8" t="s">
        <v>25</v>
      </c>
      <c r="K253" s="20">
        <v>2.5</v>
      </c>
      <c r="L253" s="8" t="s">
        <v>26</v>
      </c>
      <c r="M253" s="8" t="s">
        <v>46</v>
      </c>
      <c r="N253" s="8" t="s">
        <v>55</v>
      </c>
      <c r="O253" s="8" t="s">
        <v>26</v>
      </c>
      <c r="P253" s="8" t="s">
        <v>26</v>
      </c>
      <c r="Q253" s="10">
        <v>34</v>
      </c>
      <c r="R253" s="8" t="s">
        <v>46</v>
      </c>
      <c r="S253" s="8" t="s">
        <v>50</v>
      </c>
    </row>
    <row r="254" spans="1:19" x14ac:dyDescent="0.25">
      <c r="A254" s="10">
        <v>253</v>
      </c>
      <c r="B254" s="10">
        <v>32</v>
      </c>
      <c r="C254" s="8" t="s">
        <v>19</v>
      </c>
      <c r="D254" s="8" t="s">
        <v>61</v>
      </c>
      <c r="E254" s="8" t="s">
        <v>21</v>
      </c>
      <c r="F254" s="7">
        <v>41</v>
      </c>
      <c r="G254" s="8" t="s">
        <v>80</v>
      </c>
      <c r="H254" s="8" t="s">
        <v>45</v>
      </c>
      <c r="I254" s="8" t="s">
        <v>84</v>
      </c>
      <c r="J254" s="8" t="s">
        <v>54</v>
      </c>
      <c r="K254" s="20">
        <v>3.9</v>
      </c>
      <c r="L254" s="8" t="s">
        <v>26</v>
      </c>
      <c r="M254" s="8" t="s">
        <v>35</v>
      </c>
      <c r="N254" s="8" t="s">
        <v>40</v>
      </c>
      <c r="O254" s="8" t="s">
        <v>26</v>
      </c>
      <c r="P254" s="8" t="s">
        <v>26</v>
      </c>
      <c r="Q254" s="10">
        <v>33</v>
      </c>
      <c r="R254" s="8" t="s">
        <v>29</v>
      </c>
      <c r="S254" s="8" t="s">
        <v>30</v>
      </c>
    </row>
    <row r="255" spans="1:19" x14ac:dyDescent="0.25">
      <c r="A255" s="10">
        <v>254</v>
      </c>
      <c r="B255" s="10">
        <v>52</v>
      </c>
      <c r="C255" s="8" t="s">
        <v>19</v>
      </c>
      <c r="D255" s="8" t="s">
        <v>137</v>
      </c>
      <c r="E255" s="8" t="s">
        <v>43</v>
      </c>
      <c r="F255" s="7">
        <v>73</v>
      </c>
      <c r="G255" s="8" t="s">
        <v>101</v>
      </c>
      <c r="H255" s="8" t="s">
        <v>23</v>
      </c>
      <c r="I255" s="8" t="s">
        <v>109</v>
      </c>
      <c r="J255" s="8" t="s">
        <v>25</v>
      </c>
      <c r="K255" s="20">
        <v>4.9000000000000004</v>
      </c>
      <c r="L255" s="8" t="s">
        <v>26</v>
      </c>
      <c r="M255" s="8" t="s">
        <v>46</v>
      </c>
      <c r="N255" s="8" t="s">
        <v>72</v>
      </c>
      <c r="O255" s="8" t="s">
        <v>26</v>
      </c>
      <c r="P255" s="8" t="s">
        <v>26</v>
      </c>
      <c r="Q255" s="10">
        <v>15</v>
      </c>
      <c r="R255" s="8" t="s">
        <v>34</v>
      </c>
      <c r="S255" s="8" t="s">
        <v>77</v>
      </c>
    </row>
    <row r="256" spans="1:19" x14ac:dyDescent="0.25">
      <c r="A256" s="10">
        <v>255</v>
      </c>
      <c r="B256" s="10">
        <v>67</v>
      </c>
      <c r="C256" s="8" t="s">
        <v>19</v>
      </c>
      <c r="D256" s="8" t="s">
        <v>89</v>
      </c>
      <c r="E256" s="8" t="s">
        <v>69</v>
      </c>
      <c r="F256" s="7">
        <v>42</v>
      </c>
      <c r="G256" s="8" t="s">
        <v>116</v>
      </c>
      <c r="H256" s="8" t="s">
        <v>45</v>
      </c>
      <c r="I256" s="8" t="s">
        <v>53</v>
      </c>
      <c r="J256" s="8" t="s">
        <v>25</v>
      </c>
      <c r="K256" s="20">
        <v>3.5</v>
      </c>
      <c r="L256" s="8" t="s">
        <v>26</v>
      </c>
      <c r="M256" s="8" t="s">
        <v>27</v>
      </c>
      <c r="N256" s="8" t="s">
        <v>76</v>
      </c>
      <c r="O256" s="8" t="s">
        <v>26</v>
      </c>
      <c r="P256" s="8" t="s">
        <v>26</v>
      </c>
      <c r="Q256" s="10">
        <v>4</v>
      </c>
      <c r="R256" s="8" t="s">
        <v>46</v>
      </c>
      <c r="S256" s="8" t="s">
        <v>77</v>
      </c>
    </row>
    <row r="257" spans="1:19" x14ac:dyDescent="0.25">
      <c r="A257" s="10">
        <v>256</v>
      </c>
      <c r="B257" s="10">
        <v>43</v>
      </c>
      <c r="C257" s="8" t="s">
        <v>19</v>
      </c>
      <c r="D257" s="8" t="s">
        <v>119</v>
      </c>
      <c r="E257" s="8" t="s">
        <v>69</v>
      </c>
      <c r="F257" s="7">
        <v>20</v>
      </c>
      <c r="G257" s="8" t="s">
        <v>128</v>
      </c>
      <c r="H257" s="8" t="s">
        <v>45</v>
      </c>
      <c r="I257" s="8" t="s">
        <v>63</v>
      </c>
      <c r="J257" s="8" t="s">
        <v>39</v>
      </c>
      <c r="K257" s="20">
        <v>4.2</v>
      </c>
      <c r="L257" s="8" t="s">
        <v>26</v>
      </c>
      <c r="M257" s="8" t="s">
        <v>59</v>
      </c>
      <c r="N257" s="8" t="s">
        <v>40</v>
      </c>
      <c r="O257" s="8" t="s">
        <v>26</v>
      </c>
      <c r="P257" s="8" t="s">
        <v>26</v>
      </c>
      <c r="Q257" s="10">
        <v>25</v>
      </c>
      <c r="R257" s="8" t="s">
        <v>59</v>
      </c>
      <c r="S257" s="8" t="s">
        <v>50</v>
      </c>
    </row>
    <row r="258" spans="1:19" x14ac:dyDescent="0.25">
      <c r="A258" s="10">
        <v>257</v>
      </c>
      <c r="B258" s="10">
        <v>58</v>
      </c>
      <c r="C258" s="8" t="s">
        <v>19</v>
      </c>
      <c r="D258" s="8" t="s">
        <v>106</v>
      </c>
      <c r="E258" s="8" t="s">
        <v>69</v>
      </c>
      <c r="F258" s="7">
        <v>30</v>
      </c>
      <c r="G258" s="8" t="s">
        <v>147</v>
      </c>
      <c r="H258" s="8" t="s">
        <v>92</v>
      </c>
      <c r="I258" s="8" t="s">
        <v>84</v>
      </c>
      <c r="J258" s="8" t="s">
        <v>39</v>
      </c>
      <c r="K258" s="20">
        <v>4.7</v>
      </c>
      <c r="L258" s="8" t="s">
        <v>26</v>
      </c>
      <c r="M258" s="8" t="s">
        <v>29</v>
      </c>
      <c r="N258" s="8" t="s">
        <v>28</v>
      </c>
      <c r="O258" s="8" t="s">
        <v>26</v>
      </c>
      <c r="P258" s="8" t="s">
        <v>26</v>
      </c>
      <c r="Q258" s="10">
        <v>20</v>
      </c>
      <c r="R258" s="8" t="s">
        <v>27</v>
      </c>
      <c r="S258" s="8" t="s">
        <v>97</v>
      </c>
    </row>
    <row r="259" spans="1:19" x14ac:dyDescent="0.25">
      <c r="A259" s="10">
        <v>258</v>
      </c>
      <c r="B259" s="10">
        <v>20</v>
      </c>
      <c r="C259" s="8" t="s">
        <v>19</v>
      </c>
      <c r="D259" s="8" t="s">
        <v>68</v>
      </c>
      <c r="E259" s="8" t="s">
        <v>69</v>
      </c>
      <c r="F259" s="7">
        <v>53</v>
      </c>
      <c r="G259" s="8" t="s">
        <v>66</v>
      </c>
      <c r="H259" s="8" t="s">
        <v>45</v>
      </c>
      <c r="I259" s="8" t="s">
        <v>108</v>
      </c>
      <c r="J259" s="8" t="s">
        <v>54</v>
      </c>
      <c r="K259" s="20">
        <v>4.5</v>
      </c>
      <c r="L259" s="8" t="s">
        <v>26</v>
      </c>
      <c r="M259" s="8" t="s">
        <v>46</v>
      </c>
      <c r="N259" s="8" t="s">
        <v>28</v>
      </c>
      <c r="O259" s="8" t="s">
        <v>26</v>
      </c>
      <c r="P259" s="8" t="s">
        <v>26</v>
      </c>
      <c r="Q259" s="10">
        <v>5</v>
      </c>
      <c r="R259" s="8" t="s">
        <v>27</v>
      </c>
      <c r="S259" s="8" t="s">
        <v>60</v>
      </c>
    </row>
    <row r="260" spans="1:19" x14ac:dyDescent="0.25">
      <c r="A260" s="10">
        <v>259</v>
      </c>
      <c r="B260" s="10">
        <v>61</v>
      </c>
      <c r="C260" s="8" t="s">
        <v>19</v>
      </c>
      <c r="D260" s="8" t="s">
        <v>143</v>
      </c>
      <c r="E260" s="8" t="s">
        <v>69</v>
      </c>
      <c r="F260" s="7">
        <v>74</v>
      </c>
      <c r="G260" s="8" t="s">
        <v>90</v>
      </c>
      <c r="H260" s="8" t="s">
        <v>38</v>
      </c>
      <c r="I260" s="8" t="s">
        <v>93</v>
      </c>
      <c r="J260" s="8" t="s">
        <v>39</v>
      </c>
      <c r="K260" s="20">
        <v>2.8</v>
      </c>
      <c r="L260" s="8" t="s">
        <v>26</v>
      </c>
      <c r="M260" s="8" t="s">
        <v>29</v>
      </c>
      <c r="N260" s="8" t="s">
        <v>28</v>
      </c>
      <c r="O260" s="8" t="s">
        <v>26</v>
      </c>
      <c r="P260" s="8" t="s">
        <v>26</v>
      </c>
      <c r="Q260" s="10">
        <v>16</v>
      </c>
      <c r="R260" s="8" t="s">
        <v>35</v>
      </c>
      <c r="S260" s="8" t="s">
        <v>60</v>
      </c>
    </row>
    <row r="261" spans="1:19" x14ac:dyDescent="0.25">
      <c r="A261" s="10">
        <v>260</v>
      </c>
      <c r="B261" s="10">
        <v>32</v>
      </c>
      <c r="C261" s="8" t="s">
        <v>19</v>
      </c>
      <c r="D261" s="8" t="s">
        <v>36</v>
      </c>
      <c r="E261" s="8" t="s">
        <v>21</v>
      </c>
      <c r="F261" s="7">
        <v>57</v>
      </c>
      <c r="G261" s="8" t="s">
        <v>62</v>
      </c>
      <c r="H261" s="8" t="s">
        <v>45</v>
      </c>
      <c r="I261" s="8" t="s">
        <v>81</v>
      </c>
      <c r="J261" s="8" t="s">
        <v>58</v>
      </c>
      <c r="K261" s="20">
        <v>2.9</v>
      </c>
      <c r="L261" s="8" t="s">
        <v>26</v>
      </c>
      <c r="M261" s="8" t="s">
        <v>27</v>
      </c>
      <c r="N261" s="8" t="s">
        <v>55</v>
      </c>
      <c r="O261" s="8" t="s">
        <v>26</v>
      </c>
      <c r="P261" s="8" t="s">
        <v>26</v>
      </c>
      <c r="Q261" s="10">
        <v>13</v>
      </c>
      <c r="R261" s="8" t="s">
        <v>59</v>
      </c>
      <c r="S261" s="8" t="s">
        <v>50</v>
      </c>
    </row>
    <row r="262" spans="1:19" x14ac:dyDescent="0.25">
      <c r="A262" s="10">
        <v>261</v>
      </c>
      <c r="B262" s="10">
        <v>38</v>
      </c>
      <c r="C262" s="8" t="s">
        <v>19</v>
      </c>
      <c r="D262" s="8" t="s">
        <v>124</v>
      </c>
      <c r="E262" s="8" t="s">
        <v>69</v>
      </c>
      <c r="F262" s="7">
        <v>57</v>
      </c>
      <c r="G262" s="8" t="s">
        <v>57</v>
      </c>
      <c r="H262" s="8" t="s">
        <v>38</v>
      </c>
      <c r="I262" s="8" t="s">
        <v>108</v>
      </c>
      <c r="J262" s="8" t="s">
        <v>25</v>
      </c>
      <c r="K262" s="20">
        <v>3.2</v>
      </c>
      <c r="L262" s="8" t="s">
        <v>26</v>
      </c>
      <c r="M262" s="8" t="s">
        <v>34</v>
      </c>
      <c r="N262" s="8" t="s">
        <v>72</v>
      </c>
      <c r="O262" s="8" t="s">
        <v>26</v>
      </c>
      <c r="P262" s="8" t="s">
        <v>26</v>
      </c>
      <c r="Q262" s="10">
        <v>11</v>
      </c>
      <c r="R262" s="8" t="s">
        <v>27</v>
      </c>
      <c r="S262" s="8" t="s">
        <v>97</v>
      </c>
    </row>
    <row r="263" spans="1:19" x14ac:dyDescent="0.25">
      <c r="A263" s="10">
        <v>262</v>
      </c>
      <c r="B263" s="10">
        <v>21</v>
      </c>
      <c r="C263" s="8" t="s">
        <v>19</v>
      </c>
      <c r="D263" s="8" t="s">
        <v>36</v>
      </c>
      <c r="E263" s="8" t="s">
        <v>21</v>
      </c>
      <c r="F263" s="7">
        <v>77</v>
      </c>
      <c r="G263" s="8" t="s">
        <v>99</v>
      </c>
      <c r="H263" s="8" t="s">
        <v>23</v>
      </c>
      <c r="I263" s="8" t="s">
        <v>136</v>
      </c>
      <c r="J263" s="8" t="s">
        <v>25</v>
      </c>
      <c r="K263" s="20">
        <v>4.9000000000000004</v>
      </c>
      <c r="L263" s="8" t="s">
        <v>26</v>
      </c>
      <c r="M263" s="8" t="s">
        <v>35</v>
      </c>
      <c r="N263" s="8" t="s">
        <v>55</v>
      </c>
      <c r="O263" s="8" t="s">
        <v>26</v>
      </c>
      <c r="P263" s="8" t="s">
        <v>26</v>
      </c>
      <c r="Q263" s="10">
        <v>21</v>
      </c>
      <c r="R263" s="8" t="s">
        <v>27</v>
      </c>
      <c r="S263" s="8" t="s">
        <v>50</v>
      </c>
    </row>
    <row r="264" spans="1:19" x14ac:dyDescent="0.25">
      <c r="A264" s="10">
        <v>263</v>
      </c>
      <c r="B264" s="10">
        <v>37</v>
      </c>
      <c r="C264" s="8" t="s">
        <v>19</v>
      </c>
      <c r="D264" s="8" t="s">
        <v>95</v>
      </c>
      <c r="E264" s="8" t="s">
        <v>21</v>
      </c>
      <c r="F264" s="7">
        <v>40</v>
      </c>
      <c r="G264" s="8" t="s">
        <v>78</v>
      </c>
      <c r="H264" s="8" t="s">
        <v>45</v>
      </c>
      <c r="I264" s="8" t="s">
        <v>86</v>
      </c>
      <c r="J264" s="8" t="s">
        <v>54</v>
      </c>
      <c r="K264" s="20">
        <v>3.7</v>
      </c>
      <c r="L264" s="8" t="s">
        <v>26</v>
      </c>
      <c r="M264" s="8" t="s">
        <v>35</v>
      </c>
      <c r="N264" s="8" t="s">
        <v>47</v>
      </c>
      <c r="O264" s="8" t="s">
        <v>26</v>
      </c>
      <c r="P264" s="8" t="s">
        <v>26</v>
      </c>
      <c r="Q264" s="10">
        <v>6</v>
      </c>
      <c r="R264" s="8" t="s">
        <v>59</v>
      </c>
      <c r="S264" s="8" t="s">
        <v>50</v>
      </c>
    </row>
    <row r="265" spans="1:19" x14ac:dyDescent="0.25">
      <c r="A265" s="10">
        <v>264</v>
      </c>
      <c r="B265" s="10">
        <v>27</v>
      </c>
      <c r="C265" s="8" t="s">
        <v>19</v>
      </c>
      <c r="D265" s="8" t="s">
        <v>61</v>
      </c>
      <c r="E265" s="8" t="s">
        <v>21</v>
      </c>
      <c r="F265" s="7">
        <v>46</v>
      </c>
      <c r="G265" s="8" t="s">
        <v>146</v>
      </c>
      <c r="H265" s="8" t="s">
        <v>45</v>
      </c>
      <c r="I265" s="8" t="s">
        <v>75</v>
      </c>
      <c r="J265" s="8" t="s">
        <v>54</v>
      </c>
      <c r="K265" s="20">
        <v>4.3</v>
      </c>
      <c r="L265" s="8" t="s">
        <v>26</v>
      </c>
      <c r="M265" s="8" t="s">
        <v>27</v>
      </c>
      <c r="N265" s="8" t="s">
        <v>76</v>
      </c>
      <c r="O265" s="8" t="s">
        <v>26</v>
      </c>
      <c r="P265" s="8" t="s">
        <v>26</v>
      </c>
      <c r="Q265" s="10">
        <v>29</v>
      </c>
      <c r="R265" s="8" t="s">
        <v>29</v>
      </c>
      <c r="S265" s="8" t="s">
        <v>88</v>
      </c>
    </row>
    <row r="266" spans="1:19" x14ac:dyDescent="0.25">
      <c r="A266" s="10">
        <v>265</v>
      </c>
      <c r="B266" s="10">
        <v>36</v>
      </c>
      <c r="C266" s="8" t="s">
        <v>19</v>
      </c>
      <c r="D266" s="8" t="s">
        <v>95</v>
      </c>
      <c r="E266" s="8" t="s">
        <v>21</v>
      </c>
      <c r="F266" s="7">
        <v>78</v>
      </c>
      <c r="G266" s="8" t="s">
        <v>112</v>
      </c>
      <c r="H266" s="8" t="s">
        <v>38</v>
      </c>
      <c r="I266" s="8" t="s">
        <v>63</v>
      </c>
      <c r="J266" s="8" t="s">
        <v>58</v>
      </c>
      <c r="K266" s="20">
        <v>3.9</v>
      </c>
      <c r="L266" s="8" t="s">
        <v>26</v>
      </c>
      <c r="M266" s="8" t="s">
        <v>29</v>
      </c>
      <c r="N266" s="8" t="s">
        <v>76</v>
      </c>
      <c r="O266" s="8" t="s">
        <v>26</v>
      </c>
      <c r="P266" s="8" t="s">
        <v>26</v>
      </c>
      <c r="Q266" s="10">
        <v>15</v>
      </c>
      <c r="R266" s="8" t="s">
        <v>35</v>
      </c>
      <c r="S266" s="8" t="s">
        <v>50</v>
      </c>
    </row>
    <row r="267" spans="1:19" x14ac:dyDescent="0.25">
      <c r="A267" s="10">
        <v>266</v>
      </c>
      <c r="B267" s="10">
        <v>32</v>
      </c>
      <c r="C267" s="8" t="s">
        <v>19</v>
      </c>
      <c r="D267" s="8" t="s">
        <v>132</v>
      </c>
      <c r="E267" s="8" t="s">
        <v>69</v>
      </c>
      <c r="F267" s="7">
        <v>59</v>
      </c>
      <c r="G267" s="8" t="s">
        <v>151</v>
      </c>
      <c r="H267" s="8" t="s">
        <v>45</v>
      </c>
      <c r="I267" s="8" t="s">
        <v>24</v>
      </c>
      <c r="J267" s="8" t="s">
        <v>39</v>
      </c>
      <c r="K267" s="20">
        <v>3.2</v>
      </c>
      <c r="L267" s="8" t="s">
        <v>26</v>
      </c>
      <c r="M267" s="8" t="s">
        <v>29</v>
      </c>
      <c r="N267" s="8" t="s">
        <v>72</v>
      </c>
      <c r="O267" s="8" t="s">
        <v>26</v>
      </c>
      <c r="P267" s="8" t="s">
        <v>26</v>
      </c>
      <c r="Q267" s="10">
        <v>17</v>
      </c>
      <c r="R267" s="8" t="s">
        <v>34</v>
      </c>
      <c r="S267" s="8" t="s">
        <v>77</v>
      </c>
    </row>
    <row r="268" spans="1:19" x14ac:dyDescent="0.25">
      <c r="A268" s="10">
        <v>267</v>
      </c>
      <c r="B268" s="10">
        <v>51</v>
      </c>
      <c r="C268" s="8" t="s">
        <v>19</v>
      </c>
      <c r="D268" s="8" t="s">
        <v>106</v>
      </c>
      <c r="E268" s="8" t="s">
        <v>69</v>
      </c>
      <c r="F268" s="7">
        <v>75</v>
      </c>
      <c r="G268" s="8" t="s">
        <v>62</v>
      </c>
      <c r="H268" s="8" t="s">
        <v>23</v>
      </c>
      <c r="I268" s="8" t="s">
        <v>53</v>
      </c>
      <c r="J268" s="8" t="s">
        <v>54</v>
      </c>
      <c r="K268" s="20">
        <v>3.1</v>
      </c>
      <c r="L268" s="8" t="s">
        <v>26</v>
      </c>
      <c r="M268" s="8" t="s">
        <v>35</v>
      </c>
      <c r="N268" s="8" t="s">
        <v>28</v>
      </c>
      <c r="O268" s="8" t="s">
        <v>26</v>
      </c>
      <c r="P268" s="8" t="s">
        <v>26</v>
      </c>
      <c r="Q268" s="10">
        <v>32</v>
      </c>
      <c r="R268" s="8" t="s">
        <v>27</v>
      </c>
      <c r="S268" s="8" t="s">
        <v>41</v>
      </c>
    </row>
    <row r="269" spans="1:19" x14ac:dyDescent="0.25">
      <c r="A269" s="10">
        <v>268</v>
      </c>
      <c r="B269" s="10">
        <v>64</v>
      </c>
      <c r="C269" s="8" t="s">
        <v>19</v>
      </c>
      <c r="D269" s="8" t="s">
        <v>31</v>
      </c>
      <c r="E269" s="8" t="s">
        <v>21</v>
      </c>
      <c r="F269" s="7">
        <v>54</v>
      </c>
      <c r="G269" s="8" t="s">
        <v>128</v>
      </c>
      <c r="H269" s="8" t="s">
        <v>45</v>
      </c>
      <c r="I269" s="8" t="s">
        <v>79</v>
      </c>
      <c r="J269" s="8" t="s">
        <v>39</v>
      </c>
      <c r="K269" s="20">
        <v>3.9</v>
      </c>
      <c r="L269" s="8" t="s">
        <v>26</v>
      </c>
      <c r="M269" s="8" t="s">
        <v>29</v>
      </c>
      <c r="N269" s="8" t="s">
        <v>72</v>
      </c>
      <c r="O269" s="8" t="s">
        <v>26</v>
      </c>
      <c r="P269" s="8" t="s">
        <v>26</v>
      </c>
      <c r="Q269" s="10">
        <v>42</v>
      </c>
      <c r="R269" s="8" t="s">
        <v>29</v>
      </c>
      <c r="S269" s="8" t="s">
        <v>50</v>
      </c>
    </row>
    <row r="270" spans="1:19" x14ac:dyDescent="0.25">
      <c r="A270" s="10">
        <v>269</v>
      </c>
      <c r="B270" s="10">
        <v>68</v>
      </c>
      <c r="C270" s="8" t="s">
        <v>19</v>
      </c>
      <c r="D270" s="8" t="s">
        <v>73</v>
      </c>
      <c r="E270" s="8" t="s">
        <v>43</v>
      </c>
      <c r="F270" s="7">
        <v>42</v>
      </c>
      <c r="G270" s="8" t="s">
        <v>142</v>
      </c>
      <c r="H270" s="8" t="s">
        <v>45</v>
      </c>
      <c r="I270" s="8" t="s">
        <v>63</v>
      </c>
      <c r="J270" s="8" t="s">
        <v>39</v>
      </c>
      <c r="K270" s="20">
        <v>2.6</v>
      </c>
      <c r="L270" s="8" t="s">
        <v>26</v>
      </c>
      <c r="M270" s="8" t="s">
        <v>29</v>
      </c>
      <c r="N270" s="8" t="s">
        <v>76</v>
      </c>
      <c r="O270" s="8" t="s">
        <v>26</v>
      </c>
      <c r="P270" s="8" t="s">
        <v>26</v>
      </c>
      <c r="Q270" s="10">
        <v>21</v>
      </c>
      <c r="R270" s="8" t="s">
        <v>35</v>
      </c>
      <c r="S270" s="8" t="s">
        <v>88</v>
      </c>
    </row>
    <row r="271" spans="1:19" x14ac:dyDescent="0.25">
      <c r="A271" s="10">
        <v>270</v>
      </c>
      <c r="B271" s="10">
        <v>68</v>
      </c>
      <c r="C271" s="8" t="s">
        <v>19</v>
      </c>
      <c r="D271" s="8" t="s">
        <v>20</v>
      </c>
      <c r="E271" s="8" t="s">
        <v>21</v>
      </c>
      <c r="F271" s="7">
        <v>44</v>
      </c>
      <c r="G271" s="8" t="s">
        <v>142</v>
      </c>
      <c r="H271" s="8" t="s">
        <v>45</v>
      </c>
      <c r="I271" s="8" t="s">
        <v>63</v>
      </c>
      <c r="J271" s="8" t="s">
        <v>25</v>
      </c>
      <c r="K271" s="20">
        <v>3.3</v>
      </c>
      <c r="L271" s="8" t="s">
        <v>26</v>
      </c>
      <c r="M271" s="8" t="s">
        <v>46</v>
      </c>
      <c r="N271" s="8" t="s">
        <v>47</v>
      </c>
      <c r="O271" s="8" t="s">
        <v>26</v>
      </c>
      <c r="P271" s="8" t="s">
        <v>26</v>
      </c>
      <c r="Q271" s="10">
        <v>9</v>
      </c>
      <c r="R271" s="8" t="s">
        <v>35</v>
      </c>
      <c r="S271" s="8" t="s">
        <v>77</v>
      </c>
    </row>
    <row r="272" spans="1:19" x14ac:dyDescent="0.25">
      <c r="A272" s="10">
        <v>271</v>
      </c>
      <c r="B272" s="10">
        <v>33</v>
      </c>
      <c r="C272" s="8" t="s">
        <v>19</v>
      </c>
      <c r="D272" s="8" t="s">
        <v>36</v>
      </c>
      <c r="E272" s="8" t="s">
        <v>21</v>
      </c>
      <c r="F272" s="7">
        <v>52</v>
      </c>
      <c r="G272" s="8" t="s">
        <v>114</v>
      </c>
      <c r="H272" s="8" t="s">
        <v>92</v>
      </c>
      <c r="I272" s="8" t="s">
        <v>121</v>
      </c>
      <c r="J272" s="8" t="s">
        <v>58</v>
      </c>
      <c r="K272" s="20">
        <v>4.5999999999999996</v>
      </c>
      <c r="L272" s="8" t="s">
        <v>26</v>
      </c>
      <c r="M272" s="8" t="s">
        <v>59</v>
      </c>
      <c r="N272" s="8" t="s">
        <v>40</v>
      </c>
      <c r="O272" s="8" t="s">
        <v>26</v>
      </c>
      <c r="P272" s="8" t="s">
        <v>26</v>
      </c>
      <c r="Q272" s="10">
        <v>16</v>
      </c>
      <c r="R272" s="8" t="s">
        <v>34</v>
      </c>
      <c r="S272" s="8" t="s">
        <v>50</v>
      </c>
    </row>
    <row r="273" spans="1:19" x14ac:dyDescent="0.25">
      <c r="A273" s="10">
        <v>272</v>
      </c>
      <c r="B273" s="10">
        <v>65</v>
      </c>
      <c r="C273" s="8" t="s">
        <v>19</v>
      </c>
      <c r="D273" s="8" t="s">
        <v>89</v>
      </c>
      <c r="E273" s="8" t="s">
        <v>69</v>
      </c>
      <c r="F273" s="7">
        <v>69</v>
      </c>
      <c r="G273" s="8" t="s">
        <v>128</v>
      </c>
      <c r="H273" s="8" t="s">
        <v>92</v>
      </c>
      <c r="I273" s="8" t="s">
        <v>134</v>
      </c>
      <c r="J273" s="8" t="s">
        <v>54</v>
      </c>
      <c r="K273" s="20">
        <v>4.5999999999999996</v>
      </c>
      <c r="L273" s="8" t="s">
        <v>26</v>
      </c>
      <c r="M273" s="8" t="s">
        <v>27</v>
      </c>
      <c r="N273" s="8" t="s">
        <v>28</v>
      </c>
      <c r="O273" s="8" t="s">
        <v>26</v>
      </c>
      <c r="P273" s="8" t="s">
        <v>26</v>
      </c>
      <c r="Q273" s="10">
        <v>42</v>
      </c>
      <c r="R273" s="8" t="s">
        <v>27</v>
      </c>
      <c r="S273" s="8" t="s">
        <v>30</v>
      </c>
    </row>
    <row r="274" spans="1:19" x14ac:dyDescent="0.25">
      <c r="A274" s="10">
        <v>273</v>
      </c>
      <c r="B274" s="10">
        <v>48</v>
      </c>
      <c r="C274" s="8" t="s">
        <v>19</v>
      </c>
      <c r="D274" s="8" t="s">
        <v>106</v>
      </c>
      <c r="E274" s="8" t="s">
        <v>69</v>
      </c>
      <c r="F274" s="7">
        <v>26</v>
      </c>
      <c r="G274" s="8" t="s">
        <v>48</v>
      </c>
      <c r="H274" s="8" t="s">
        <v>45</v>
      </c>
      <c r="I274" s="8" t="s">
        <v>118</v>
      </c>
      <c r="J274" s="8" t="s">
        <v>54</v>
      </c>
      <c r="K274" s="20">
        <v>4.4000000000000004</v>
      </c>
      <c r="L274" s="8" t="s">
        <v>26</v>
      </c>
      <c r="M274" s="8" t="s">
        <v>46</v>
      </c>
      <c r="N274" s="8" t="s">
        <v>72</v>
      </c>
      <c r="O274" s="8" t="s">
        <v>26</v>
      </c>
      <c r="P274" s="8" t="s">
        <v>26</v>
      </c>
      <c r="Q274" s="10">
        <v>37</v>
      </c>
      <c r="R274" s="8" t="s">
        <v>59</v>
      </c>
      <c r="S274" s="8" t="s">
        <v>77</v>
      </c>
    </row>
    <row r="275" spans="1:19" x14ac:dyDescent="0.25">
      <c r="A275" s="10">
        <v>274</v>
      </c>
      <c r="B275" s="10">
        <v>69</v>
      </c>
      <c r="C275" s="8" t="s">
        <v>19</v>
      </c>
      <c r="D275" s="8" t="s">
        <v>64</v>
      </c>
      <c r="E275" s="8" t="s">
        <v>65</v>
      </c>
      <c r="F275" s="7">
        <v>33</v>
      </c>
      <c r="G275" s="8" t="s">
        <v>114</v>
      </c>
      <c r="H275" s="8" t="s">
        <v>38</v>
      </c>
      <c r="I275" s="8" t="s">
        <v>67</v>
      </c>
      <c r="J275" s="8" t="s">
        <v>39</v>
      </c>
      <c r="K275" s="20">
        <v>4.2</v>
      </c>
      <c r="L275" s="8" t="s">
        <v>26</v>
      </c>
      <c r="M275" s="8" t="s">
        <v>35</v>
      </c>
      <c r="N275" s="8" t="s">
        <v>28</v>
      </c>
      <c r="O275" s="8" t="s">
        <v>26</v>
      </c>
      <c r="P275" s="8" t="s">
        <v>26</v>
      </c>
      <c r="Q275" s="10">
        <v>32</v>
      </c>
      <c r="R275" s="8" t="s">
        <v>59</v>
      </c>
      <c r="S275" s="8" t="s">
        <v>60</v>
      </c>
    </row>
    <row r="276" spans="1:19" x14ac:dyDescent="0.25">
      <c r="A276" s="10">
        <v>275</v>
      </c>
      <c r="B276" s="10">
        <v>59</v>
      </c>
      <c r="C276" s="8" t="s">
        <v>19</v>
      </c>
      <c r="D276" s="8" t="s">
        <v>106</v>
      </c>
      <c r="E276" s="8" t="s">
        <v>69</v>
      </c>
      <c r="F276" s="7">
        <v>32</v>
      </c>
      <c r="G276" s="8" t="s">
        <v>128</v>
      </c>
      <c r="H276" s="8" t="s">
        <v>45</v>
      </c>
      <c r="I276" s="8" t="s">
        <v>126</v>
      </c>
      <c r="J276" s="8" t="s">
        <v>39</v>
      </c>
      <c r="K276" s="20">
        <v>3</v>
      </c>
      <c r="L276" s="8" t="s">
        <v>26</v>
      </c>
      <c r="M276" s="8" t="s">
        <v>27</v>
      </c>
      <c r="N276" s="8" t="s">
        <v>28</v>
      </c>
      <c r="O276" s="8" t="s">
        <v>26</v>
      </c>
      <c r="P276" s="8" t="s">
        <v>26</v>
      </c>
      <c r="Q276" s="10">
        <v>28</v>
      </c>
      <c r="R276" s="8" t="s">
        <v>35</v>
      </c>
      <c r="S276" s="8" t="s">
        <v>77</v>
      </c>
    </row>
    <row r="277" spans="1:19" x14ac:dyDescent="0.25">
      <c r="A277" s="10">
        <v>276</v>
      </c>
      <c r="B277" s="10">
        <v>48</v>
      </c>
      <c r="C277" s="8" t="s">
        <v>19</v>
      </c>
      <c r="D277" s="8" t="s">
        <v>132</v>
      </c>
      <c r="E277" s="8" t="s">
        <v>69</v>
      </c>
      <c r="F277" s="7">
        <v>85</v>
      </c>
      <c r="G277" s="8" t="s">
        <v>141</v>
      </c>
      <c r="H277" s="8" t="s">
        <v>92</v>
      </c>
      <c r="I277" s="8" t="s">
        <v>93</v>
      </c>
      <c r="J277" s="8" t="s">
        <v>25</v>
      </c>
      <c r="K277" s="20">
        <v>4</v>
      </c>
      <c r="L277" s="8" t="s">
        <v>26</v>
      </c>
      <c r="M277" s="8" t="s">
        <v>59</v>
      </c>
      <c r="N277" s="8" t="s">
        <v>28</v>
      </c>
      <c r="O277" s="8" t="s">
        <v>26</v>
      </c>
      <c r="P277" s="8" t="s">
        <v>26</v>
      </c>
      <c r="Q277" s="10">
        <v>13</v>
      </c>
      <c r="R277" s="8" t="s">
        <v>27</v>
      </c>
      <c r="S277" s="8" t="s">
        <v>41</v>
      </c>
    </row>
    <row r="278" spans="1:19" x14ac:dyDescent="0.25">
      <c r="A278" s="10">
        <v>277</v>
      </c>
      <c r="B278" s="10">
        <v>25</v>
      </c>
      <c r="C278" s="8" t="s">
        <v>19</v>
      </c>
      <c r="D278" s="8" t="s">
        <v>87</v>
      </c>
      <c r="E278" s="8" t="s">
        <v>21</v>
      </c>
      <c r="F278" s="7">
        <v>30</v>
      </c>
      <c r="G278" s="8" t="s">
        <v>147</v>
      </c>
      <c r="H278" s="8" t="s">
        <v>92</v>
      </c>
      <c r="I278" s="8" t="s">
        <v>49</v>
      </c>
      <c r="J278" s="8" t="s">
        <v>58</v>
      </c>
      <c r="K278" s="20">
        <v>3.5</v>
      </c>
      <c r="L278" s="8" t="s">
        <v>26</v>
      </c>
      <c r="M278" s="8" t="s">
        <v>59</v>
      </c>
      <c r="N278" s="8" t="s">
        <v>28</v>
      </c>
      <c r="O278" s="8" t="s">
        <v>26</v>
      </c>
      <c r="P278" s="8" t="s">
        <v>26</v>
      </c>
      <c r="Q278" s="10">
        <v>11</v>
      </c>
      <c r="R278" s="8" t="s">
        <v>34</v>
      </c>
      <c r="S278" s="8" t="s">
        <v>30</v>
      </c>
    </row>
    <row r="279" spans="1:19" x14ac:dyDescent="0.25">
      <c r="A279" s="10">
        <v>278</v>
      </c>
      <c r="B279" s="10">
        <v>29</v>
      </c>
      <c r="C279" s="8" t="s">
        <v>19</v>
      </c>
      <c r="D279" s="8" t="s">
        <v>56</v>
      </c>
      <c r="E279" s="8" t="s">
        <v>21</v>
      </c>
      <c r="F279" s="7">
        <v>29</v>
      </c>
      <c r="G279" s="8" t="s">
        <v>142</v>
      </c>
      <c r="H279" s="8" t="s">
        <v>45</v>
      </c>
      <c r="I279" s="8" t="s">
        <v>96</v>
      </c>
      <c r="J279" s="8" t="s">
        <v>25</v>
      </c>
      <c r="K279" s="20">
        <v>3</v>
      </c>
      <c r="L279" s="8" t="s">
        <v>26</v>
      </c>
      <c r="M279" s="8" t="s">
        <v>27</v>
      </c>
      <c r="N279" s="8" t="s">
        <v>76</v>
      </c>
      <c r="O279" s="8" t="s">
        <v>26</v>
      </c>
      <c r="P279" s="8" t="s">
        <v>26</v>
      </c>
      <c r="Q279" s="10">
        <v>36</v>
      </c>
      <c r="R279" s="8" t="s">
        <v>34</v>
      </c>
      <c r="S279" s="8" t="s">
        <v>77</v>
      </c>
    </row>
    <row r="280" spans="1:19" x14ac:dyDescent="0.25">
      <c r="A280" s="10">
        <v>279</v>
      </c>
      <c r="B280" s="10">
        <v>57</v>
      </c>
      <c r="C280" s="8" t="s">
        <v>19</v>
      </c>
      <c r="D280" s="8" t="s">
        <v>31</v>
      </c>
      <c r="E280" s="8" t="s">
        <v>21</v>
      </c>
      <c r="F280" s="7">
        <v>95</v>
      </c>
      <c r="G280" s="8" t="s">
        <v>78</v>
      </c>
      <c r="H280" s="8" t="s">
        <v>45</v>
      </c>
      <c r="I280" s="8" t="s">
        <v>121</v>
      </c>
      <c r="J280" s="8" t="s">
        <v>39</v>
      </c>
      <c r="K280" s="20">
        <v>3.7</v>
      </c>
      <c r="L280" s="8" t="s">
        <v>26</v>
      </c>
      <c r="M280" s="8" t="s">
        <v>34</v>
      </c>
      <c r="N280" s="8" t="s">
        <v>28</v>
      </c>
      <c r="O280" s="8" t="s">
        <v>26</v>
      </c>
      <c r="P280" s="8" t="s">
        <v>26</v>
      </c>
      <c r="Q280" s="10">
        <v>23</v>
      </c>
      <c r="R280" s="8" t="s">
        <v>59</v>
      </c>
      <c r="S280" s="8" t="s">
        <v>50</v>
      </c>
    </row>
    <row r="281" spans="1:19" x14ac:dyDescent="0.25">
      <c r="A281" s="10">
        <v>280</v>
      </c>
      <c r="B281" s="10">
        <v>23</v>
      </c>
      <c r="C281" s="8" t="s">
        <v>19</v>
      </c>
      <c r="D281" s="8" t="s">
        <v>51</v>
      </c>
      <c r="E281" s="8" t="s">
        <v>43</v>
      </c>
      <c r="F281" s="7">
        <v>69</v>
      </c>
      <c r="G281" s="8" t="s">
        <v>74</v>
      </c>
      <c r="H281" s="8" t="s">
        <v>23</v>
      </c>
      <c r="I281" s="8" t="s">
        <v>49</v>
      </c>
      <c r="J281" s="8" t="s">
        <v>54</v>
      </c>
      <c r="K281" s="20">
        <v>4</v>
      </c>
      <c r="L281" s="8" t="s">
        <v>26</v>
      </c>
      <c r="M281" s="8" t="s">
        <v>27</v>
      </c>
      <c r="N281" s="8" t="s">
        <v>55</v>
      </c>
      <c r="O281" s="8" t="s">
        <v>26</v>
      </c>
      <c r="P281" s="8" t="s">
        <v>26</v>
      </c>
      <c r="Q281" s="10">
        <v>37</v>
      </c>
      <c r="R281" s="8" t="s">
        <v>34</v>
      </c>
      <c r="S281" s="8" t="s">
        <v>88</v>
      </c>
    </row>
    <row r="282" spans="1:19" x14ac:dyDescent="0.25">
      <c r="A282" s="10">
        <v>281</v>
      </c>
      <c r="B282" s="10">
        <v>45</v>
      </c>
      <c r="C282" s="8" t="s">
        <v>19</v>
      </c>
      <c r="D282" s="8" t="s">
        <v>42</v>
      </c>
      <c r="E282" s="8" t="s">
        <v>43</v>
      </c>
      <c r="F282" s="7">
        <v>69</v>
      </c>
      <c r="G282" s="8" t="s">
        <v>57</v>
      </c>
      <c r="H282" s="8" t="s">
        <v>38</v>
      </c>
      <c r="I282" s="8" t="s">
        <v>109</v>
      </c>
      <c r="J282" s="8" t="s">
        <v>58</v>
      </c>
      <c r="K282" s="20">
        <v>4.2</v>
      </c>
      <c r="L282" s="8" t="s">
        <v>26</v>
      </c>
      <c r="M282" s="8" t="s">
        <v>59</v>
      </c>
      <c r="N282" s="8" t="s">
        <v>72</v>
      </c>
      <c r="O282" s="8" t="s">
        <v>26</v>
      </c>
      <c r="P282" s="8" t="s">
        <v>26</v>
      </c>
      <c r="Q282" s="10">
        <v>21</v>
      </c>
      <c r="R282" s="8" t="s">
        <v>35</v>
      </c>
      <c r="S282" s="8" t="s">
        <v>77</v>
      </c>
    </row>
    <row r="283" spans="1:19" x14ac:dyDescent="0.25">
      <c r="A283" s="10">
        <v>282</v>
      </c>
      <c r="B283" s="10">
        <v>38</v>
      </c>
      <c r="C283" s="8" t="s">
        <v>19</v>
      </c>
      <c r="D283" s="8" t="s">
        <v>133</v>
      </c>
      <c r="E283" s="8" t="s">
        <v>69</v>
      </c>
      <c r="F283" s="7">
        <v>61</v>
      </c>
      <c r="G283" s="8" t="s">
        <v>101</v>
      </c>
      <c r="H283" s="8" t="s">
        <v>92</v>
      </c>
      <c r="I283" s="8" t="s">
        <v>63</v>
      </c>
      <c r="J283" s="8" t="s">
        <v>39</v>
      </c>
      <c r="K283" s="20">
        <v>2.5</v>
      </c>
      <c r="L283" s="8" t="s">
        <v>26</v>
      </c>
      <c r="M283" s="8" t="s">
        <v>34</v>
      </c>
      <c r="N283" s="8" t="s">
        <v>55</v>
      </c>
      <c r="O283" s="8" t="s">
        <v>26</v>
      </c>
      <c r="P283" s="8" t="s">
        <v>26</v>
      </c>
      <c r="Q283" s="10">
        <v>22</v>
      </c>
      <c r="R283" s="8" t="s">
        <v>59</v>
      </c>
      <c r="S283" s="8" t="s">
        <v>77</v>
      </c>
    </row>
    <row r="284" spans="1:19" x14ac:dyDescent="0.25">
      <c r="A284" s="10">
        <v>283</v>
      </c>
      <c r="B284" s="10">
        <v>21</v>
      </c>
      <c r="C284" s="8" t="s">
        <v>19</v>
      </c>
      <c r="D284" s="8" t="s">
        <v>87</v>
      </c>
      <c r="E284" s="8" t="s">
        <v>21</v>
      </c>
      <c r="F284" s="7">
        <v>94</v>
      </c>
      <c r="G284" s="8" t="s">
        <v>148</v>
      </c>
      <c r="H284" s="8" t="s">
        <v>45</v>
      </c>
      <c r="I284" s="8" t="s">
        <v>86</v>
      </c>
      <c r="J284" s="8" t="s">
        <v>54</v>
      </c>
      <c r="K284" s="20">
        <v>3</v>
      </c>
      <c r="L284" s="8" t="s">
        <v>26</v>
      </c>
      <c r="M284" s="8" t="s">
        <v>59</v>
      </c>
      <c r="N284" s="8" t="s">
        <v>72</v>
      </c>
      <c r="O284" s="8" t="s">
        <v>26</v>
      </c>
      <c r="P284" s="8" t="s">
        <v>26</v>
      </c>
      <c r="Q284" s="10">
        <v>9</v>
      </c>
      <c r="R284" s="8" t="s">
        <v>35</v>
      </c>
      <c r="S284" s="8" t="s">
        <v>88</v>
      </c>
    </row>
    <row r="285" spans="1:19" x14ac:dyDescent="0.25">
      <c r="A285" s="10">
        <v>284</v>
      </c>
      <c r="B285" s="10">
        <v>32</v>
      </c>
      <c r="C285" s="8" t="s">
        <v>19</v>
      </c>
      <c r="D285" s="8" t="s">
        <v>31</v>
      </c>
      <c r="E285" s="8" t="s">
        <v>21</v>
      </c>
      <c r="F285" s="7">
        <v>30</v>
      </c>
      <c r="G285" s="8" t="s">
        <v>57</v>
      </c>
      <c r="H285" s="8" t="s">
        <v>38</v>
      </c>
      <c r="I285" s="8" t="s">
        <v>33</v>
      </c>
      <c r="J285" s="8" t="s">
        <v>58</v>
      </c>
      <c r="K285" s="20">
        <v>3.2</v>
      </c>
      <c r="L285" s="8" t="s">
        <v>26</v>
      </c>
      <c r="M285" s="8" t="s">
        <v>59</v>
      </c>
      <c r="N285" s="8" t="s">
        <v>47</v>
      </c>
      <c r="O285" s="8" t="s">
        <v>26</v>
      </c>
      <c r="P285" s="8" t="s">
        <v>26</v>
      </c>
      <c r="Q285" s="10">
        <v>16</v>
      </c>
      <c r="R285" s="8" t="s">
        <v>29</v>
      </c>
      <c r="S285" s="8" t="s">
        <v>50</v>
      </c>
    </row>
    <row r="286" spans="1:19" x14ac:dyDescent="0.25">
      <c r="A286" s="10">
        <v>285</v>
      </c>
      <c r="B286" s="10">
        <v>63</v>
      </c>
      <c r="C286" s="8" t="s">
        <v>19</v>
      </c>
      <c r="D286" s="8" t="s">
        <v>87</v>
      </c>
      <c r="E286" s="8" t="s">
        <v>21</v>
      </c>
      <c r="F286" s="7">
        <v>45</v>
      </c>
      <c r="G286" s="8" t="s">
        <v>123</v>
      </c>
      <c r="H286" s="8" t="s">
        <v>45</v>
      </c>
      <c r="I286" s="8" t="s">
        <v>108</v>
      </c>
      <c r="J286" s="8" t="s">
        <v>54</v>
      </c>
      <c r="K286" s="20">
        <v>3.5</v>
      </c>
      <c r="L286" s="8" t="s">
        <v>26</v>
      </c>
      <c r="M286" s="8" t="s">
        <v>46</v>
      </c>
      <c r="N286" s="8" t="s">
        <v>55</v>
      </c>
      <c r="O286" s="8" t="s">
        <v>26</v>
      </c>
      <c r="P286" s="8" t="s">
        <v>26</v>
      </c>
      <c r="Q286" s="10">
        <v>4</v>
      </c>
      <c r="R286" s="8" t="s">
        <v>46</v>
      </c>
      <c r="S286" s="8" t="s">
        <v>60</v>
      </c>
    </row>
    <row r="287" spans="1:19" x14ac:dyDescent="0.25">
      <c r="A287" s="10">
        <v>286</v>
      </c>
      <c r="B287" s="10">
        <v>29</v>
      </c>
      <c r="C287" s="8" t="s">
        <v>19</v>
      </c>
      <c r="D287" s="8" t="s">
        <v>68</v>
      </c>
      <c r="E287" s="8" t="s">
        <v>69</v>
      </c>
      <c r="F287" s="7">
        <v>39</v>
      </c>
      <c r="G287" s="8" t="s">
        <v>22</v>
      </c>
      <c r="H287" s="8" t="s">
        <v>92</v>
      </c>
      <c r="I287" s="8" t="s">
        <v>134</v>
      </c>
      <c r="J287" s="8" t="s">
        <v>54</v>
      </c>
      <c r="K287" s="20">
        <v>4.8</v>
      </c>
      <c r="L287" s="8" t="s">
        <v>26</v>
      </c>
      <c r="M287" s="8" t="s">
        <v>27</v>
      </c>
      <c r="N287" s="8" t="s">
        <v>28</v>
      </c>
      <c r="O287" s="8" t="s">
        <v>26</v>
      </c>
      <c r="P287" s="8" t="s">
        <v>26</v>
      </c>
      <c r="Q287" s="10">
        <v>3</v>
      </c>
      <c r="R287" s="8" t="s">
        <v>59</v>
      </c>
      <c r="S287" s="8" t="s">
        <v>77</v>
      </c>
    </row>
    <row r="288" spans="1:19" x14ac:dyDescent="0.25">
      <c r="A288" s="10">
        <v>287</v>
      </c>
      <c r="B288" s="10">
        <v>27</v>
      </c>
      <c r="C288" s="8" t="s">
        <v>19</v>
      </c>
      <c r="D288" s="8" t="s">
        <v>106</v>
      </c>
      <c r="E288" s="8" t="s">
        <v>69</v>
      </c>
      <c r="F288" s="7">
        <v>51</v>
      </c>
      <c r="G288" s="8" t="s">
        <v>145</v>
      </c>
      <c r="H288" s="8" t="s">
        <v>23</v>
      </c>
      <c r="I288" s="8" t="s">
        <v>24</v>
      </c>
      <c r="J288" s="8" t="s">
        <v>54</v>
      </c>
      <c r="K288" s="20">
        <v>2.6</v>
      </c>
      <c r="L288" s="8" t="s">
        <v>26</v>
      </c>
      <c r="M288" s="8" t="s">
        <v>35</v>
      </c>
      <c r="N288" s="8" t="s">
        <v>76</v>
      </c>
      <c r="O288" s="8" t="s">
        <v>26</v>
      </c>
      <c r="P288" s="8" t="s">
        <v>26</v>
      </c>
      <c r="Q288" s="10">
        <v>6</v>
      </c>
      <c r="R288" s="8" t="s">
        <v>59</v>
      </c>
      <c r="S288" s="8" t="s">
        <v>50</v>
      </c>
    </row>
    <row r="289" spans="1:19" x14ac:dyDescent="0.25">
      <c r="A289" s="10">
        <v>288</v>
      </c>
      <c r="B289" s="10">
        <v>56</v>
      </c>
      <c r="C289" s="8" t="s">
        <v>19</v>
      </c>
      <c r="D289" s="8" t="s">
        <v>119</v>
      </c>
      <c r="E289" s="8" t="s">
        <v>69</v>
      </c>
      <c r="F289" s="7">
        <v>37</v>
      </c>
      <c r="G289" s="8" t="s">
        <v>80</v>
      </c>
      <c r="H289" s="8" t="s">
        <v>23</v>
      </c>
      <c r="I289" s="8" t="s">
        <v>144</v>
      </c>
      <c r="J289" s="8" t="s">
        <v>39</v>
      </c>
      <c r="K289" s="20">
        <v>3.4</v>
      </c>
      <c r="L289" s="8" t="s">
        <v>26</v>
      </c>
      <c r="M289" s="8" t="s">
        <v>35</v>
      </c>
      <c r="N289" s="8" t="s">
        <v>72</v>
      </c>
      <c r="O289" s="8" t="s">
        <v>26</v>
      </c>
      <c r="P289" s="8" t="s">
        <v>26</v>
      </c>
      <c r="Q289" s="10">
        <v>18</v>
      </c>
      <c r="R289" s="8" t="s">
        <v>29</v>
      </c>
      <c r="S289" s="8" t="s">
        <v>30</v>
      </c>
    </row>
    <row r="290" spans="1:19" x14ac:dyDescent="0.25">
      <c r="A290" s="10">
        <v>289</v>
      </c>
      <c r="B290" s="10">
        <v>30</v>
      </c>
      <c r="C290" s="8" t="s">
        <v>19</v>
      </c>
      <c r="D290" s="8" t="s">
        <v>113</v>
      </c>
      <c r="E290" s="8" t="s">
        <v>21</v>
      </c>
      <c r="F290" s="7">
        <v>62</v>
      </c>
      <c r="G290" s="8" t="s">
        <v>98</v>
      </c>
      <c r="H290" s="8" t="s">
        <v>45</v>
      </c>
      <c r="I290" s="8" t="s">
        <v>93</v>
      </c>
      <c r="J290" s="8" t="s">
        <v>25</v>
      </c>
      <c r="K290" s="20">
        <v>3.7</v>
      </c>
      <c r="L290" s="8" t="s">
        <v>26</v>
      </c>
      <c r="M290" s="8" t="s">
        <v>27</v>
      </c>
      <c r="N290" s="8" t="s">
        <v>72</v>
      </c>
      <c r="O290" s="8" t="s">
        <v>26</v>
      </c>
      <c r="P290" s="8" t="s">
        <v>26</v>
      </c>
      <c r="Q290" s="10">
        <v>34</v>
      </c>
      <c r="R290" s="8" t="s">
        <v>29</v>
      </c>
      <c r="S290" s="8" t="s">
        <v>77</v>
      </c>
    </row>
    <row r="291" spans="1:19" x14ac:dyDescent="0.25">
      <c r="A291" s="10">
        <v>290</v>
      </c>
      <c r="B291" s="10">
        <v>49</v>
      </c>
      <c r="C291" s="8" t="s">
        <v>19</v>
      </c>
      <c r="D291" s="8" t="s">
        <v>64</v>
      </c>
      <c r="E291" s="8" t="s">
        <v>65</v>
      </c>
      <c r="F291" s="7">
        <v>85</v>
      </c>
      <c r="G291" s="8" t="s">
        <v>85</v>
      </c>
      <c r="H291" s="8" t="s">
        <v>45</v>
      </c>
      <c r="I291" s="8" t="s">
        <v>134</v>
      </c>
      <c r="J291" s="8" t="s">
        <v>58</v>
      </c>
      <c r="K291" s="20">
        <v>4.5</v>
      </c>
      <c r="L291" s="8" t="s">
        <v>26</v>
      </c>
      <c r="M291" s="8" t="s">
        <v>59</v>
      </c>
      <c r="N291" s="8" t="s">
        <v>72</v>
      </c>
      <c r="O291" s="8" t="s">
        <v>26</v>
      </c>
      <c r="P291" s="8" t="s">
        <v>26</v>
      </c>
      <c r="Q291" s="10">
        <v>26</v>
      </c>
      <c r="R291" s="8" t="s">
        <v>27</v>
      </c>
      <c r="S291" s="8" t="s">
        <v>88</v>
      </c>
    </row>
    <row r="292" spans="1:19" x14ac:dyDescent="0.25">
      <c r="A292" s="10">
        <v>291</v>
      </c>
      <c r="B292" s="10">
        <v>58</v>
      </c>
      <c r="C292" s="8" t="s">
        <v>19</v>
      </c>
      <c r="D292" s="8" t="s">
        <v>113</v>
      </c>
      <c r="E292" s="8" t="s">
        <v>21</v>
      </c>
      <c r="F292" s="7">
        <v>33</v>
      </c>
      <c r="G292" s="8" t="s">
        <v>112</v>
      </c>
      <c r="H292" s="8" t="s">
        <v>45</v>
      </c>
      <c r="I292" s="8" t="s">
        <v>126</v>
      </c>
      <c r="J292" s="8" t="s">
        <v>25</v>
      </c>
      <c r="K292" s="20">
        <v>3.7</v>
      </c>
      <c r="L292" s="8" t="s">
        <v>26</v>
      </c>
      <c r="M292" s="8" t="s">
        <v>34</v>
      </c>
      <c r="N292" s="8" t="s">
        <v>55</v>
      </c>
      <c r="O292" s="8" t="s">
        <v>26</v>
      </c>
      <c r="P292" s="8" t="s">
        <v>26</v>
      </c>
      <c r="Q292" s="10">
        <v>50</v>
      </c>
      <c r="R292" s="8" t="s">
        <v>46</v>
      </c>
      <c r="S292" s="8" t="s">
        <v>41</v>
      </c>
    </row>
    <row r="293" spans="1:19" x14ac:dyDescent="0.25">
      <c r="A293" s="10">
        <v>292</v>
      </c>
      <c r="B293" s="10">
        <v>57</v>
      </c>
      <c r="C293" s="8" t="s">
        <v>19</v>
      </c>
      <c r="D293" s="8" t="s">
        <v>82</v>
      </c>
      <c r="E293" s="8" t="s">
        <v>21</v>
      </c>
      <c r="F293" s="7">
        <v>26</v>
      </c>
      <c r="G293" s="8" t="s">
        <v>80</v>
      </c>
      <c r="H293" s="8" t="s">
        <v>92</v>
      </c>
      <c r="I293" s="8" t="s">
        <v>84</v>
      </c>
      <c r="J293" s="8" t="s">
        <v>58</v>
      </c>
      <c r="K293" s="20">
        <v>3.3</v>
      </c>
      <c r="L293" s="8" t="s">
        <v>26</v>
      </c>
      <c r="M293" s="8" t="s">
        <v>27</v>
      </c>
      <c r="N293" s="8" t="s">
        <v>47</v>
      </c>
      <c r="O293" s="8" t="s">
        <v>26</v>
      </c>
      <c r="P293" s="8" t="s">
        <v>26</v>
      </c>
      <c r="Q293" s="10">
        <v>40</v>
      </c>
      <c r="R293" s="8" t="s">
        <v>34</v>
      </c>
      <c r="S293" s="8" t="s">
        <v>88</v>
      </c>
    </row>
    <row r="294" spans="1:19" x14ac:dyDescent="0.25">
      <c r="A294" s="10">
        <v>293</v>
      </c>
      <c r="B294" s="10">
        <v>60</v>
      </c>
      <c r="C294" s="8" t="s">
        <v>19</v>
      </c>
      <c r="D294" s="8" t="s">
        <v>73</v>
      </c>
      <c r="E294" s="8" t="s">
        <v>43</v>
      </c>
      <c r="F294" s="7">
        <v>99</v>
      </c>
      <c r="G294" s="8" t="s">
        <v>140</v>
      </c>
      <c r="H294" s="8" t="s">
        <v>45</v>
      </c>
      <c r="I294" s="8" t="s">
        <v>96</v>
      </c>
      <c r="J294" s="8" t="s">
        <v>39</v>
      </c>
      <c r="K294" s="20">
        <v>4.7</v>
      </c>
      <c r="L294" s="8" t="s">
        <v>26</v>
      </c>
      <c r="M294" s="8" t="s">
        <v>27</v>
      </c>
      <c r="N294" s="8" t="s">
        <v>40</v>
      </c>
      <c r="O294" s="8" t="s">
        <v>26</v>
      </c>
      <c r="P294" s="8" t="s">
        <v>26</v>
      </c>
      <c r="Q294" s="10">
        <v>24</v>
      </c>
      <c r="R294" s="8" t="s">
        <v>35</v>
      </c>
      <c r="S294" s="8" t="s">
        <v>60</v>
      </c>
    </row>
    <row r="295" spans="1:19" x14ac:dyDescent="0.25">
      <c r="A295" s="10">
        <v>294</v>
      </c>
      <c r="B295" s="10">
        <v>69</v>
      </c>
      <c r="C295" s="8" t="s">
        <v>19</v>
      </c>
      <c r="D295" s="8" t="s">
        <v>68</v>
      </c>
      <c r="E295" s="8" t="s">
        <v>69</v>
      </c>
      <c r="F295" s="7">
        <v>39</v>
      </c>
      <c r="G295" s="8" t="s">
        <v>139</v>
      </c>
      <c r="H295" s="8" t="s">
        <v>45</v>
      </c>
      <c r="I295" s="8" t="s">
        <v>53</v>
      </c>
      <c r="J295" s="8" t="s">
        <v>39</v>
      </c>
      <c r="K295" s="20">
        <v>2.7</v>
      </c>
      <c r="L295" s="8" t="s">
        <v>26</v>
      </c>
      <c r="M295" s="8" t="s">
        <v>46</v>
      </c>
      <c r="N295" s="8" t="s">
        <v>28</v>
      </c>
      <c r="O295" s="8" t="s">
        <v>26</v>
      </c>
      <c r="P295" s="8" t="s">
        <v>26</v>
      </c>
      <c r="Q295" s="10">
        <v>33</v>
      </c>
      <c r="R295" s="8" t="s">
        <v>46</v>
      </c>
      <c r="S295" s="8" t="s">
        <v>50</v>
      </c>
    </row>
    <row r="296" spans="1:19" x14ac:dyDescent="0.25">
      <c r="A296" s="10">
        <v>295</v>
      </c>
      <c r="B296" s="10">
        <v>70</v>
      </c>
      <c r="C296" s="8" t="s">
        <v>19</v>
      </c>
      <c r="D296" s="8" t="s">
        <v>87</v>
      </c>
      <c r="E296" s="8" t="s">
        <v>21</v>
      </c>
      <c r="F296" s="7">
        <v>20</v>
      </c>
      <c r="G296" s="8" t="s">
        <v>127</v>
      </c>
      <c r="H296" s="8" t="s">
        <v>45</v>
      </c>
      <c r="I296" s="8" t="s">
        <v>81</v>
      </c>
      <c r="J296" s="8" t="s">
        <v>39</v>
      </c>
      <c r="K296" s="20">
        <v>4.5999999999999996</v>
      </c>
      <c r="L296" s="8" t="s">
        <v>26</v>
      </c>
      <c r="M296" s="8" t="s">
        <v>35</v>
      </c>
      <c r="N296" s="8" t="s">
        <v>76</v>
      </c>
      <c r="O296" s="8" t="s">
        <v>26</v>
      </c>
      <c r="P296" s="8" t="s">
        <v>26</v>
      </c>
      <c r="Q296" s="10">
        <v>19</v>
      </c>
      <c r="R296" s="8" t="s">
        <v>27</v>
      </c>
      <c r="S296" s="8" t="s">
        <v>97</v>
      </c>
    </row>
    <row r="297" spans="1:19" x14ac:dyDescent="0.25">
      <c r="A297" s="10">
        <v>296</v>
      </c>
      <c r="B297" s="10">
        <v>53</v>
      </c>
      <c r="C297" s="8" t="s">
        <v>19</v>
      </c>
      <c r="D297" s="8" t="s">
        <v>89</v>
      </c>
      <c r="E297" s="8" t="s">
        <v>69</v>
      </c>
      <c r="F297" s="7">
        <v>42</v>
      </c>
      <c r="G297" s="8" t="s">
        <v>66</v>
      </c>
      <c r="H297" s="8" t="s">
        <v>45</v>
      </c>
      <c r="I297" s="8" t="s">
        <v>126</v>
      </c>
      <c r="J297" s="8" t="s">
        <v>25</v>
      </c>
      <c r="K297" s="20">
        <v>2.7</v>
      </c>
      <c r="L297" s="8" t="s">
        <v>26</v>
      </c>
      <c r="M297" s="8" t="s">
        <v>29</v>
      </c>
      <c r="N297" s="8" t="s">
        <v>76</v>
      </c>
      <c r="O297" s="8" t="s">
        <v>26</v>
      </c>
      <c r="P297" s="8" t="s">
        <v>26</v>
      </c>
      <c r="Q297" s="10">
        <v>24</v>
      </c>
      <c r="R297" s="8" t="s">
        <v>27</v>
      </c>
      <c r="S297" s="8" t="s">
        <v>60</v>
      </c>
    </row>
    <row r="298" spans="1:19" x14ac:dyDescent="0.25">
      <c r="A298" s="10">
        <v>297</v>
      </c>
      <c r="B298" s="10">
        <v>25</v>
      </c>
      <c r="C298" s="8" t="s">
        <v>19</v>
      </c>
      <c r="D298" s="8" t="s">
        <v>42</v>
      </c>
      <c r="E298" s="8" t="s">
        <v>43</v>
      </c>
      <c r="F298" s="7">
        <v>74</v>
      </c>
      <c r="G298" s="8" t="s">
        <v>116</v>
      </c>
      <c r="H298" s="8" t="s">
        <v>38</v>
      </c>
      <c r="I298" s="8" t="s">
        <v>93</v>
      </c>
      <c r="J298" s="8" t="s">
        <v>39</v>
      </c>
      <c r="K298" s="20">
        <v>4.8</v>
      </c>
      <c r="L298" s="8" t="s">
        <v>26</v>
      </c>
      <c r="M298" s="8" t="s">
        <v>46</v>
      </c>
      <c r="N298" s="8" t="s">
        <v>72</v>
      </c>
      <c r="O298" s="8" t="s">
        <v>26</v>
      </c>
      <c r="P298" s="8" t="s">
        <v>26</v>
      </c>
      <c r="Q298" s="10">
        <v>19</v>
      </c>
      <c r="R298" s="8" t="s">
        <v>27</v>
      </c>
      <c r="S298" s="8" t="s">
        <v>41</v>
      </c>
    </row>
    <row r="299" spans="1:19" x14ac:dyDescent="0.25">
      <c r="A299" s="10">
        <v>298</v>
      </c>
      <c r="B299" s="10">
        <v>48</v>
      </c>
      <c r="C299" s="8" t="s">
        <v>19</v>
      </c>
      <c r="D299" s="8" t="s">
        <v>73</v>
      </c>
      <c r="E299" s="8" t="s">
        <v>43</v>
      </c>
      <c r="F299" s="7">
        <v>26</v>
      </c>
      <c r="G299" s="8" t="s">
        <v>80</v>
      </c>
      <c r="H299" s="8" t="s">
        <v>92</v>
      </c>
      <c r="I299" s="8" t="s">
        <v>75</v>
      </c>
      <c r="J299" s="8" t="s">
        <v>54</v>
      </c>
      <c r="K299" s="20">
        <v>4.4000000000000004</v>
      </c>
      <c r="L299" s="8" t="s">
        <v>26</v>
      </c>
      <c r="M299" s="8" t="s">
        <v>34</v>
      </c>
      <c r="N299" s="8" t="s">
        <v>55</v>
      </c>
      <c r="O299" s="8" t="s">
        <v>26</v>
      </c>
      <c r="P299" s="8" t="s">
        <v>26</v>
      </c>
      <c r="Q299" s="10">
        <v>4</v>
      </c>
      <c r="R299" s="8" t="s">
        <v>27</v>
      </c>
      <c r="S299" s="8" t="s">
        <v>77</v>
      </c>
    </row>
    <row r="300" spans="1:19" x14ac:dyDescent="0.25">
      <c r="A300" s="10">
        <v>299</v>
      </c>
      <c r="B300" s="10">
        <v>69</v>
      </c>
      <c r="C300" s="8" t="s">
        <v>19</v>
      </c>
      <c r="D300" s="8" t="s">
        <v>113</v>
      </c>
      <c r="E300" s="8" t="s">
        <v>21</v>
      </c>
      <c r="F300" s="7">
        <v>53</v>
      </c>
      <c r="G300" s="8" t="s">
        <v>128</v>
      </c>
      <c r="H300" s="8" t="s">
        <v>45</v>
      </c>
      <c r="I300" s="8" t="s">
        <v>93</v>
      </c>
      <c r="J300" s="8" t="s">
        <v>25</v>
      </c>
      <c r="K300" s="20">
        <v>4</v>
      </c>
      <c r="L300" s="8" t="s">
        <v>26</v>
      </c>
      <c r="M300" s="8" t="s">
        <v>35</v>
      </c>
      <c r="N300" s="8" t="s">
        <v>55</v>
      </c>
      <c r="O300" s="8" t="s">
        <v>26</v>
      </c>
      <c r="P300" s="8" t="s">
        <v>26</v>
      </c>
      <c r="Q300" s="10">
        <v>11</v>
      </c>
      <c r="R300" s="8" t="s">
        <v>29</v>
      </c>
      <c r="S300" s="8" t="s">
        <v>97</v>
      </c>
    </row>
    <row r="301" spans="1:19" x14ac:dyDescent="0.25">
      <c r="A301" s="10">
        <v>300</v>
      </c>
      <c r="B301" s="10">
        <v>25</v>
      </c>
      <c r="C301" s="8" t="s">
        <v>19</v>
      </c>
      <c r="D301" s="8" t="s">
        <v>51</v>
      </c>
      <c r="E301" s="8" t="s">
        <v>43</v>
      </c>
      <c r="F301" s="7">
        <v>80</v>
      </c>
      <c r="G301" s="8" t="s">
        <v>138</v>
      </c>
      <c r="H301" s="8" t="s">
        <v>45</v>
      </c>
      <c r="I301" s="8" t="s">
        <v>33</v>
      </c>
      <c r="J301" s="8" t="s">
        <v>54</v>
      </c>
      <c r="K301" s="20">
        <v>3.2</v>
      </c>
      <c r="L301" s="8" t="s">
        <v>26</v>
      </c>
      <c r="M301" s="8" t="s">
        <v>27</v>
      </c>
      <c r="N301" s="8" t="s">
        <v>47</v>
      </c>
      <c r="O301" s="8" t="s">
        <v>26</v>
      </c>
      <c r="P301" s="8" t="s">
        <v>26</v>
      </c>
      <c r="Q301" s="10">
        <v>28</v>
      </c>
      <c r="R301" s="8" t="s">
        <v>46</v>
      </c>
      <c r="S301" s="8" t="s">
        <v>30</v>
      </c>
    </row>
    <row r="302" spans="1:19" x14ac:dyDescent="0.25">
      <c r="A302" s="10">
        <v>301</v>
      </c>
      <c r="B302" s="10">
        <v>29</v>
      </c>
      <c r="C302" s="8" t="s">
        <v>19</v>
      </c>
      <c r="D302" s="8" t="s">
        <v>124</v>
      </c>
      <c r="E302" s="8" t="s">
        <v>69</v>
      </c>
      <c r="F302" s="7">
        <v>98</v>
      </c>
      <c r="G302" s="8" t="s">
        <v>146</v>
      </c>
      <c r="H302" s="8" t="s">
        <v>45</v>
      </c>
      <c r="I302" s="8" t="s">
        <v>86</v>
      </c>
      <c r="J302" s="8" t="s">
        <v>39</v>
      </c>
      <c r="K302" s="20">
        <v>4.4000000000000004</v>
      </c>
      <c r="L302" s="8" t="s">
        <v>26</v>
      </c>
      <c r="M302" s="8" t="s">
        <v>35</v>
      </c>
      <c r="N302" s="8" t="s">
        <v>76</v>
      </c>
      <c r="O302" s="8" t="s">
        <v>26</v>
      </c>
      <c r="P302" s="8" t="s">
        <v>26</v>
      </c>
      <c r="Q302" s="10">
        <v>24</v>
      </c>
      <c r="R302" s="8" t="s">
        <v>46</v>
      </c>
      <c r="S302" s="8" t="s">
        <v>41</v>
      </c>
    </row>
    <row r="303" spans="1:19" x14ac:dyDescent="0.25">
      <c r="A303" s="10">
        <v>302</v>
      </c>
      <c r="B303" s="10">
        <v>46</v>
      </c>
      <c r="C303" s="8" t="s">
        <v>19</v>
      </c>
      <c r="D303" s="8" t="s">
        <v>87</v>
      </c>
      <c r="E303" s="8" t="s">
        <v>21</v>
      </c>
      <c r="F303" s="7">
        <v>95</v>
      </c>
      <c r="G303" s="8" t="s">
        <v>138</v>
      </c>
      <c r="H303" s="8" t="s">
        <v>45</v>
      </c>
      <c r="I303" s="8" t="s">
        <v>96</v>
      </c>
      <c r="J303" s="8" t="s">
        <v>39</v>
      </c>
      <c r="K303" s="20">
        <v>3.8</v>
      </c>
      <c r="L303" s="8" t="s">
        <v>26</v>
      </c>
      <c r="M303" s="8" t="s">
        <v>59</v>
      </c>
      <c r="N303" s="8" t="s">
        <v>55</v>
      </c>
      <c r="O303" s="8" t="s">
        <v>26</v>
      </c>
      <c r="P303" s="8" t="s">
        <v>26</v>
      </c>
      <c r="Q303" s="10">
        <v>25</v>
      </c>
      <c r="R303" s="8" t="s">
        <v>27</v>
      </c>
      <c r="S303" s="8" t="s">
        <v>97</v>
      </c>
    </row>
    <row r="304" spans="1:19" x14ac:dyDescent="0.25">
      <c r="A304" s="10">
        <v>303</v>
      </c>
      <c r="B304" s="10">
        <v>37</v>
      </c>
      <c r="C304" s="8" t="s">
        <v>19</v>
      </c>
      <c r="D304" s="8" t="s">
        <v>31</v>
      </c>
      <c r="E304" s="8" t="s">
        <v>21</v>
      </c>
      <c r="F304" s="7">
        <v>44</v>
      </c>
      <c r="G304" s="8" t="s">
        <v>80</v>
      </c>
      <c r="H304" s="8" t="s">
        <v>23</v>
      </c>
      <c r="I304" s="8" t="s">
        <v>79</v>
      </c>
      <c r="J304" s="8" t="s">
        <v>54</v>
      </c>
      <c r="K304" s="20">
        <v>3.6</v>
      </c>
      <c r="L304" s="8" t="s">
        <v>26</v>
      </c>
      <c r="M304" s="8" t="s">
        <v>29</v>
      </c>
      <c r="N304" s="8" t="s">
        <v>28</v>
      </c>
      <c r="O304" s="8" t="s">
        <v>26</v>
      </c>
      <c r="P304" s="8" t="s">
        <v>26</v>
      </c>
      <c r="Q304" s="10">
        <v>27</v>
      </c>
      <c r="R304" s="8" t="s">
        <v>34</v>
      </c>
      <c r="S304" s="8" t="s">
        <v>97</v>
      </c>
    </row>
    <row r="305" spans="1:19" x14ac:dyDescent="0.25">
      <c r="A305" s="10">
        <v>304</v>
      </c>
      <c r="B305" s="10">
        <v>20</v>
      </c>
      <c r="C305" s="8" t="s">
        <v>19</v>
      </c>
      <c r="D305" s="8" t="s">
        <v>42</v>
      </c>
      <c r="E305" s="8" t="s">
        <v>43</v>
      </c>
      <c r="F305" s="7">
        <v>60</v>
      </c>
      <c r="G305" s="8" t="s">
        <v>48</v>
      </c>
      <c r="H305" s="8" t="s">
        <v>45</v>
      </c>
      <c r="I305" s="8" t="s">
        <v>49</v>
      </c>
      <c r="J305" s="8" t="s">
        <v>54</v>
      </c>
      <c r="K305" s="20">
        <v>3.3</v>
      </c>
      <c r="L305" s="8" t="s">
        <v>26</v>
      </c>
      <c r="M305" s="8" t="s">
        <v>35</v>
      </c>
      <c r="N305" s="8" t="s">
        <v>47</v>
      </c>
      <c r="O305" s="8" t="s">
        <v>26</v>
      </c>
      <c r="P305" s="8" t="s">
        <v>26</v>
      </c>
      <c r="Q305" s="10">
        <v>49</v>
      </c>
      <c r="R305" s="8" t="s">
        <v>29</v>
      </c>
      <c r="S305" s="8" t="s">
        <v>41</v>
      </c>
    </row>
    <row r="306" spans="1:19" x14ac:dyDescent="0.25">
      <c r="A306" s="10">
        <v>305</v>
      </c>
      <c r="B306" s="10">
        <v>40</v>
      </c>
      <c r="C306" s="8" t="s">
        <v>19</v>
      </c>
      <c r="D306" s="8" t="s">
        <v>82</v>
      </c>
      <c r="E306" s="8" t="s">
        <v>21</v>
      </c>
      <c r="F306" s="7">
        <v>84</v>
      </c>
      <c r="G306" s="8" t="s">
        <v>48</v>
      </c>
      <c r="H306" s="8" t="s">
        <v>45</v>
      </c>
      <c r="I306" s="8" t="s">
        <v>96</v>
      </c>
      <c r="J306" s="8" t="s">
        <v>25</v>
      </c>
      <c r="K306" s="20">
        <v>3.4</v>
      </c>
      <c r="L306" s="8" t="s">
        <v>26</v>
      </c>
      <c r="M306" s="8" t="s">
        <v>29</v>
      </c>
      <c r="N306" s="8" t="s">
        <v>47</v>
      </c>
      <c r="O306" s="8" t="s">
        <v>26</v>
      </c>
      <c r="P306" s="8" t="s">
        <v>26</v>
      </c>
      <c r="Q306" s="10">
        <v>45</v>
      </c>
      <c r="R306" s="8" t="s">
        <v>27</v>
      </c>
      <c r="S306" s="8" t="s">
        <v>77</v>
      </c>
    </row>
    <row r="307" spans="1:19" x14ac:dyDescent="0.25">
      <c r="A307" s="10">
        <v>306</v>
      </c>
      <c r="B307" s="10">
        <v>60</v>
      </c>
      <c r="C307" s="8" t="s">
        <v>19</v>
      </c>
      <c r="D307" s="8" t="s">
        <v>31</v>
      </c>
      <c r="E307" s="8" t="s">
        <v>21</v>
      </c>
      <c r="F307" s="7">
        <v>59</v>
      </c>
      <c r="G307" s="8" t="s">
        <v>140</v>
      </c>
      <c r="H307" s="8" t="s">
        <v>45</v>
      </c>
      <c r="I307" s="8" t="s">
        <v>86</v>
      </c>
      <c r="J307" s="8" t="s">
        <v>58</v>
      </c>
      <c r="K307" s="20">
        <v>3.5</v>
      </c>
      <c r="L307" s="8" t="s">
        <v>26</v>
      </c>
      <c r="M307" s="8" t="s">
        <v>59</v>
      </c>
      <c r="N307" s="8" t="s">
        <v>72</v>
      </c>
      <c r="O307" s="8" t="s">
        <v>26</v>
      </c>
      <c r="P307" s="8" t="s">
        <v>26</v>
      </c>
      <c r="Q307" s="10">
        <v>26</v>
      </c>
      <c r="R307" s="8" t="s">
        <v>46</v>
      </c>
      <c r="S307" s="8" t="s">
        <v>50</v>
      </c>
    </row>
    <row r="308" spans="1:19" x14ac:dyDescent="0.25">
      <c r="A308" s="10">
        <v>307</v>
      </c>
      <c r="B308" s="10">
        <v>26</v>
      </c>
      <c r="C308" s="8" t="s">
        <v>19</v>
      </c>
      <c r="D308" s="8" t="s">
        <v>102</v>
      </c>
      <c r="E308" s="8" t="s">
        <v>65</v>
      </c>
      <c r="F308" s="7">
        <v>49</v>
      </c>
      <c r="G308" s="8" t="s">
        <v>114</v>
      </c>
      <c r="H308" s="8" t="s">
        <v>38</v>
      </c>
      <c r="I308" s="8" t="s">
        <v>53</v>
      </c>
      <c r="J308" s="8" t="s">
        <v>54</v>
      </c>
      <c r="K308" s="20">
        <v>3.6</v>
      </c>
      <c r="L308" s="8" t="s">
        <v>26</v>
      </c>
      <c r="M308" s="8" t="s">
        <v>59</v>
      </c>
      <c r="N308" s="8" t="s">
        <v>28</v>
      </c>
      <c r="O308" s="8" t="s">
        <v>26</v>
      </c>
      <c r="P308" s="8" t="s">
        <v>26</v>
      </c>
      <c r="Q308" s="10">
        <v>4</v>
      </c>
      <c r="R308" s="8" t="s">
        <v>35</v>
      </c>
      <c r="S308" s="8" t="s">
        <v>50</v>
      </c>
    </row>
    <row r="309" spans="1:19" x14ac:dyDescent="0.25">
      <c r="A309" s="10">
        <v>308</v>
      </c>
      <c r="B309" s="10">
        <v>29</v>
      </c>
      <c r="C309" s="8" t="s">
        <v>19</v>
      </c>
      <c r="D309" s="8" t="s">
        <v>143</v>
      </c>
      <c r="E309" s="8" t="s">
        <v>69</v>
      </c>
      <c r="F309" s="7">
        <v>32</v>
      </c>
      <c r="G309" s="8" t="s">
        <v>103</v>
      </c>
      <c r="H309" s="8" t="s">
        <v>45</v>
      </c>
      <c r="I309" s="8" t="s">
        <v>121</v>
      </c>
      <c r="J309" s="8" t="s">
        <v>25</v>
      </c>
      <c r="K309" s="20">
        <v>3.2</v>
      </c>
      <c r="L309" s="8" t="s">
        <v>26</v>
      </c>
      <c r="M309" s="8" t="s">
        <v>35</v>
      </c>
      <c r="N309" s="8" t="s">
        <v>40</v>
      </c>
      <c r="O309" s="8" t="s">
        <v>26</v>
      </c>
      <c r="P309" s="8" t="s">
        <v>26</v>
      </c>
      <c r="Q309" s="10">
        <v>3</v>
      </c>
      <c r="R309" s="8" t="s">
        <v>27</v>
      </c>
      <c r="S309" s="8" t="s">
        <v>97</v>
      </c>
    </row>
    <row r="310" spans="1:19" x14ac:dyDescent="0.25">
      <c r="A310" s="10">
        <v>309</v>
      </c>
      <c r="B310" s="10">
        <v>66</v>
      </c>
      <c r="C310" s="8" t="s">
        <v>19</v>
      </c>
      <c r="D310" s="8" t="s">
        <v>68</v>
      </c>
      <c r="E310" s="8" t="s">
        <v>69</v>
      </c>
      <c r="F310" s="7">
        <v>29</v>
      </c>
      <c r="G310" s="8" t="s">
        <v>128</v>
      </c>
      <c r="H310" s="8" t="s">
        <v>45</v>
      </c>
      <c r="I310" s="8" t="s">
        <v>118</v>
      </c>
      <c r="J310" s="8" t="s">
        <v>58</v>
      </c>
      <c r="K310" s="20">
        <v>3.7</v>
      </c>
      <c r="L310" s="8" t="s">
        <v>26</v>
      </c>
      <c r="M310" s="8" t="s">
        <v>34</v>
      </c>
      <c r="N310" s="8" t="s">
        <v>55</v>
      </c>
      <c r="O310" s="8" t="s">
        <v>26</v>
      </c>
      <c r="P310" s="8" t="s">
        <v>26</v>
      </c>
      <c r="Q310" s="10">
        <v>45</v>
      </c>
      <c r="R310" s="8" t="s">
        <v>29</v>
      </c>
      <c r="S310" s="8" t="s">
        <v>77</v>
      </c>
    </row>
    <row r="311" spans="1:19" x14ac:dyDescent="0.25">
      <c r="A311" s="10">
        <v>310</v>
      </c>
      <c r="B311" s="10">
        <v>66</v>
      </c>
      <c r="C311" s="8" t="s">
        <v>19</v>
      </c>
      <c r="D311" s="8" t="s">
        <v>82</v>
      </c>
      <c r="E311" s="8" t="s">
        <v>21</v>
      </c>
      <c r="F311" s="7">
        <v>22</v>
      </c>
      <c r="G311" s="8" t="s">
        <v>148</v>
      </c>
      <c r="H311" s="8" t="s">
        <v>45</v>
      </c>
      <c r="I311" s="8" t="s">
        <v>134</v>
      </c>
      <c r="J311" s="8" t="s">
        <v>39</v>
      </c>
      <c r="K311" s="20">
        <v>4.5</v>
      </c>
      <c r="L311" s="8" t="s">
        <v>26</v>
      </c>
      <c r="M311" s="8" t="s">
        <v>34</v>
      </c>
      <c r="N311" s="8" t="s">
        <v>55</v>
      </c>
      <c r="O311" s="8" t="s">
        <v>26</v>
      </c>
      <c r="P311" s="8" t="s">
        <v>26</v>
      </c>
      <c r="Q311" s="10">
        <v>21</v>
      </c>
      <c r="R311" s="8" t="s">
        <v>35</v>
      </c>
      <c r="S311" s="8" t="s">
        <v>30</v>
      </c>
    </row>
    <row r="312" spans="1:19" x14ac:dyDescent="0.25">
      <c r="A312" s="10">
        <v>311</v>
      </c>
      <c r="B312" s="10">
        <v>56</v>
      </c>
      <c r="C312" s="8" t="s">
        <v>19</v>
      </c>
      <c r="D312" s="8" t="s">
        <v>95</v>
      </c>
      <c r="E312" s="8" t="s">
        <v>21</v>
      </c>
      <c r="F312" s="7">
        <v>85</v>
      </c>
      <c r="G312" s="8" t="s">
        <v>57</v>
      </c>
      <c r="H312" s="8" t="s">
        <v>45</v>
      </c>
      <c r="I312" s="8" t="s">
        <v>63</v>
      </c>
      <c r="J312" s="8" t="s">
        <v>25</v>
      </c>
      <c r="K312" s="20">
        <v>4.5999999999999996</v>
      </c>
      <c r="L312" s="8" t="s">
        <v>26</v>
      </c>
      <c r="M312" s="8" t="s">
        <v>59</v>
      </c>
      <c r="N312" s="8" t="s">
        <v>55</v>
      </c>
      <c r="O312" s="8" t="s">
        <v>26</v>
      </c>
      <c r="P312" s="8" t="s">
        <v>26</v>
      </c>
      <c r="Q312" s="10">
        <v>50</v>
      </c>
      <c r="R312" s="8" t="s">
        <v>35</v>
      </c>
      <c r="S312" s="8" t="s">
        <v>30</v>
      </c>
    </row>
    <row r="313" spans="1:19" x14ac:dyDescent="0.25">
      <c r="A313" s="10">
        <v>312</v>
      </c>
      <c r="B313" s="10">
        <v>69</v>
      </c>
      <c r="C313" s="8" t="s">
        <v>19</v>
      </c>
      <c r="D313" s="8" t="s">
        <v>36</v>
      </c>
      <c r="E313" s="8" t="s">
        <v>21</v>
      </c>
      <c r="F313" s="7">
        <v>52</v>
      </c>
      <c r="G313" s="8" t="s">
        <v>44</v>
      </c>
      <c r="H313" s="8" t="s">
        <v>23</v>
      </c>
      <c r="I313" s="8" t="s">
        <v>67</v>
      </c>
      <c r="J313" s="8" t="s">
        <v>25</v>
      </c>
      <c r="K313" s="20">
        <v>4.0999999999999996</v>
      </c>
      <c r="L313" s="8" t="s">
        <v>26</v>
      </c>
      <c r="M313" s="8" t="s">
        <v>59</v>
      </c>
      <c r="N313" s="8" t="s">
        <v>76</v>
      </c>
      <c r="O313" s="8" t="s">
        <v>26</v>
      </c>
      <c r="P313" s="8" t="s">
        <v>26</v>
      </c>
      <c r="Q313" s="10">
        <v>19</v>
      </c>
      <c r="R313" s="8" t="s">
        <v>34</v>
      </c>
      <c r="S313" s="8" t="s">
        <v>88</v>
      </c>
    </row>
    <row r="314" spans="1:19" x14ac:dyDescent="0.25">
      <c r="A314" s="10">
        <v>313</v>
      </c>
      <c r="B314" s="10">
        <v>38</v>
      </c>
      <c r="C314" s="8" t="s">
        <v>19</v>
      </c>
      <c r="D314" s="8" t="s">
        <v>95</v>
      </c>
      <c r="E314" s="8" t="s">
        <v>21</v>
      </c>
      <c r="F314" s="7">
        <v>89</v>
      </c>
      <c r="G314" s="8" t="s">
        <v>37</v>
      </c>
      <c r="H314" s="8" t="s">
        <v>23</v>
      </c>
      <c r="I314" s="8" t="s">
        <v>96</v>
      </c>
      <c r="J314" s="8" t="s">
        <v>39</v>
      </c>
      <c r="K314" s="20">
        <v>3.4</v>
      </c>
      <c r="L314" s="8" t="s">
        <v>26</v>
      </c>
      <c r="M314" s="8" t="s">
        <v>34</v>
      </c>
      <c r="N314" s="8" t="s">
        <v>47</v>
      </c>
      <c r="O314" s="8" t="s">
        <v>26</v>
      </c>
      <c r="P314" s="8" t="s">
        <v>26</v>
      </c>
      <c r="Q314" s="10">
        <v>6</v>
      </c>
      <c r="R314" s="8" t="s">
        <v>46</v>
      </c>
      <c r="S314" s="8" t="s">
        <v>50</v>
      </c>
    </row>
    <row r="315" spans="1:19" x14ac:dyDescent="0.25">
      <c r="A315" s="10">
        <v>314</v>
      </c>
      <c r="B315" s="10">
        <v>42</v>
      </c>
      <c r="C315" s="8" t="s">
        <v>19</v>
      </c>
      <c r="D315" s="8" t="s">
        <v>82</v>
      </c>
      <c r="E315" s="8" t="s">
        <v>21</v>
      </c>
      <c r="F315" s="7">
        <v>77</v>
      </c>
      <c r="G315" s="8" t="s">
        <v>129</v>
      </c>
      <c r="H315" s="8" t="s">
        <v>45</v>
      </c>
      <c r="I315" s="8" t="s">
        <v>71</v>
      </c>
      <c r="J315" s="8" t="s">
        <v>39</v>
      </c>
      <c r="K315" s="20">
        <v>3.7</v>
      </c>
      <c r="L315" s="8" t="s">
        <v>26</v>
      </c>
      <c r="M315" s="8" t="s">
        <v>46</v>
      </c>
      <c r="N315" s="8" t="s">
        <v>28</v>
      </c>
      <c r="O315" s="8" t="s">
        <v>26</v>
      </c>
      <c r="P315" s="8" t="s">
        <v>26</v>
      </c>
      <c r="Q315" s="10">
        <v>50</v>
      </c>
      <c r="R315" s="8" t="s">
        <v>27</v>
      </c>
      <c r="S315" s="8" t="s">
        <v>97</v>
      </c>
    </row>
    <row r="316" spans="1:19" x14ac:dyDescent="0.25">
      <c r="A316" s="10">
        <v>315</v>
      </c>
      <c r="B316" s="10">
        <v>30</v>
      </c>
      <c r="C316" s="8" t="s">
        <v>19</v>
      </c>
      <c r="D316" s="8" t="s">
        <v>95</v>
      </c>
      <c r="E316" s="8" t="s">
        <v>21</v>
      </c>
      <c r="F316" s="7">
        <v>24</v>
      </c>
      <c r="G316" s="8" t="s">
        <v>127</v>
      </c>
      <c r="H316" s="8" t="s">
        <v>45</v>
      </c>
      <c r="I316" s="8" t="s">
        <v>75</v>
      </c>
      <c r="J316" s="8" t="s">
        <v>54</v>
      </c>
      <c r="K316" s="20">
        <v>3.3</v>
      </c>
      <c r="L316" s="8" t="s">
        <v>26</v>
      </c>
      <c r="M316" s="8" t="s">
        <v>46</v>
      </c>
      <c r="N316" s="8" t="s">
        <v>76</v>
      </c>
      <c r="O316" s="8" t="s">
        <v>26</v>
      </c>
      <c r="P316" s="8" t="s">
        <v>26</v>
      </c>
      <c r="Q316" s="10">
        <v>17</v>
      </c>
      <c r="R316" s="8" t="s">
        <v>59</v>
      </c>
      <c r="S316" s="8" t="s">
        <v>97</v>
      </c>
    </row>
    <row r="317" spans="1:19" x14ac:dyDescent="0.25">
      <c r="A317" s="10">
        <v>316</v>
      </c>
      <c r="B317" s="10">
        <v>66</v>
      </c>
      <c r="C317" s="8" t="s">
        <v>19</v>
      </c>
      <c r="D317" s="8" t="s">
        <v>106</v>
      </c>
      <c r="E317" s="8" t="s">
        <v>69</v>
      </c>
      <c r="F317" s="7">
        <v>24</v>
      </c>
      <c r="G317" s="8" t="s">
        <v>150</v>
      </c>
      <c r="H317" s="8" t="s">
        <v>92</v>
      </c>
      <c r="I317" s="8" t="s">
        <v>121</v>
      </c>
      <c r="J317" s="8" t="s">
        <v>39</v>
      </c>
      <c r="K317" s="20">
        <v>4.5</v>
      </c>
      <c r="L317" s="8" t="s">
        <v>26</v>
      </c>
      <c r="M317" s="8" t="s">
        <v>29</v>
      </c>
      <c r="N317" s="8" t="s">
        <v>28</v>
      </c>
      <c r="O317" s="8" t="s">
        <v>26</v>
      </c>
      <c r="P317" s="8" t="s">
        <v>26</v>
      </c>
      <c r="Q317" s="10">
        <v>24</v>
      </c>
      <c r="R317" s="8" t="s">
        <v>59</v>
      </c>
      <c r="S317" s="8" t="s">
        <v>50</v>
      </c>
    </row>
    <row r="318" spans="1:19" x14ac:dyDescent="0.25">
      <c r="A318" s="10">
        <v>317</v>
      </c>
      <c r="B318" s="10">
        <v>36</v>
      </c>
      <c r="C318" s="8" t="s">
        <v>19</v>
      </c>
      <c r="D318" s="8" t="s">
        <v>68</v>
      </c>
      <c r="E318" s="8" t="s">
        <v>69</v>
      </c>
      <c r="F318" s="7">
        <v>22</v>
      </c>
      <c r="G318" s="8" t="s">
        <v>99</v>
      </c>
      <c r="H318" s="8" t="s">
        <v>45</v>
      </c>
      <c r="I318" s="8" t="s">
        <v>63</v>
      </c>
      <c r="J318" s="8" t="s">
        <v>58</v>
      </c>
      <c r="K318" s="20">
        <v>3.3</v>
      </c>
      <c r="L318" s="8" t="s">
        <v>26</v>
      </c>
      <c r="M318" s="8" t="s">
        <v>34</v>
      </c>
      <c r="N318" s="8" t="s">
        <v>40</v>
      </c>
      <c r="O318" s="8" t="s">
        <v>26</v>
      </c>
      <c r="P318" s="8" t="s">
        <v>26</v>
      </c>
      <c r="Q318" s="10">
        <v>46</v>
      </c>
      <c r="R318" s="8" t="s">
        <v>29</v>
      </c>
      <c r="S318" s="8" t="s">
        <v>88</v>
      </c>
    </row>
    <row r="319" spans="1:19" x14ac:dyDescent="0.25">
      <c r="A319" s="10">
        <v>318</v>
      </c>
      <c r="B319" s="10">
        <v>58</v>
      </c>
      <c r="C319" s="8" t="s">
        <v>19</v>
      </c>
      <c r="D319" s="8" t="s">
        <v>31</v>
      </c>
      <c r="E319" s="8" t="s">
        <v>21</v>
      </c>
      <c r="F319" s="7">
        <v>82</v>
      </c>
      <c r="G319" s="8" t="s">
        <v>66</v>
      </c>
      <c r="H319" s="8" t="s">
        <v>23</v>
      </c>
      <c r="I319" s="8" t="s">
        <v>86</v>
      </c>
      <c r="J319" s="8" t="s">
        <v>58</v>
      </c>
      <c r="K319" s="20">
        <v>4.3</v>
      </c>
      <c r="L319" s="8" t="s">
        <v>26</v>
      </c>
      <c r="M319" s="8" t="s">
        <v>34</v>
      </c>
      <c r="N319" s="8" t="s">
        <v>55</v>
      </c>
      <c r="O319" s="8" t="s">
        <v>26</v>
      </c>
      <c r="P319" s="8" t="s">
        <v>26</v>
      </c>
      <c r="Q319" s="10">
        <v>42</v>
      </c>
      <c r="R319" s="8" t="s">
        <v>35</v>
      </c>
      <c r="S319" s="8" t="s">
        <v>97</v>
      </c>
    </row>
    <row r="320" spans="1:19" x14ac:dyDescent="0.25">
      <c r="A320" s="10">
        <v>319</v>
      </c>
      <c r="B320" s="10">
        <v>45</v>
      </c>
      <c r="C320" s="8" t="s">
        <v>19</v>
      </c>
      <c r="D320" s="8" t="s">
        <v>132</v>
      </c>
      <c r="E320" s="8" t="s">
        <v>69</v>
      </c>
      <c r="F320" s="7">
        <v>67</v>
      </c>
      <c r="G320" s="8" t="s">
        <v>147</v>
      </c>
      <c r="H320" s="8" t="s">
        <v>45</v>
      </c>
      <c r="I320" s="8" t="s">
        <v>118</v>
      </c>
      <c r="J320" s="8" t="s">
        <v>25</v>
      </c>
      <c r="K320" s="20">
        <v>2.5</v>
      </c>
      <c r="L320" s="8" t="s">
        <v>26</v>
      </c>
      <c r="M320" s="8" t="s">
        <v>46</v>
      </c>
      <c r="N320" s="8" t="s">
        <v>55</v>
      </c>
      <c r="O320" s="8" t="s">
        <v>26</v>
      </c>
      <c r="P320" s="8" t="s">
        <v>26</v>
      </c>
      <c r="Q320" s="10">
        <v>10</v>
      </c>
      <c r="R320" s="8" t="s">
        <v>35</v>
      </c>
      <c r="S320" s="8" t="s">
        <v>50</v>
      </c>
    </row>
    <row r="321" spans="1:19" x14ac:dyDescent="0.25">
      <c r="A321" s="10">
        <v>320</v>
      </c>
      <c r="B321" s="10">
        <v>47</v>
      </c>
      <c r="C321" s="8" t="s">
        <v>19</v>
      </c>
      <c r="D321" s="8" t="s">
        <v>61</v>
      </c>
      <c r="E321" s="8" t="s">
        <v>21</v>
      </c>
      <c r="F321" s="7">
        <v>74</v>
      </c>
      <c r="G321" s="8" t="s">
        <v>32</v>
      </c>
      <c r="H321" s="8" t="s">
        <v>92</v>
      </c>
      <c r="I321" s="8" t="s">
        <v>53</v>
      </c>
      <c r="J321" s="8" t="s">
        <v>39</v>
      </c>
      <c r="K321" s="20">
        <v>2.6</v>
      </c>
      <c r="L321" s="8" t="s">
        <v>26</v>
      </c>
      <c r="M321" s="8" t="s">
        <v>29</v>
      </c>
      <c r="N321" s="8" t="s">
        <v>55</v>
      </c>
      <c r="O321" s="8" t="s">
        <v>26</v>
      </c>
      <c r="P321" s="8" t="s">
        <v>26</v>
      </c>
      <c r="Q321" s="10">
        <v>1</v>
      </c>
      <c r="R321" s="8" t="s">
        <v>35</v>
      </c>
      <c r="S321" s="8" t="s">
        <v>97</v>
      </c>
    </row>
    <row r="322" spans="1:19" x14ac:dyDescent="0.25">
      <c r="A322" s="10">
        <v>321</v>
      </c>
      <c r="B322" s="10">
        <v>66</v>
      </c>
      <c r="C322" s="8" t="s">
        <v>19</v>
      </c>
      <c r="D322" s="8" t="s">
        <v>106</v>
      </c>
      <c r="E322" s="8" t="s">
        <v>69</v>
      </c>
      <c r="F322" s="7">
        <v>72</v>
      </c>
      <c r="G322" s="8" t="s">
        <v>111</v>
      </c>
      <c r="H322" s="8" t="s">
        <v>23</v>
      </c>
      <c r="I322" s="8" t="s">
        <v>53</v>
      </c>
      <c r="J322" s="8" t="s">
        <v>54</v>
      </c>
      <c r="K322" s="20">
        <v>4.9000000000000004</v>
      </c>
      <c r="L322" s="8" t="s">
        <v>26</v>
      </c>
      <c r="M322" s="8" t="s">
        <v>46</v>
      </c>
      <c r="N322" s="8" t="s">
        <v>55</v>
      </c>
      <c r="O322" s="8" t="s">
        <v>26</v>
      </c>
      <c r="P322" s="8" t="s">
        <v>26</v>
      </c>
      <c r="Q322" s="10">
        <v>28</v>
      </c>
      <c r="R322" s="8" t="s">
        <v>59</v>
      </c>
      <c r="S322" s="8" t="s">
        <v>60</v>
      </c>
    </row>
    <row r="323" spans="1:19" x14ac:dyDescent="0.25">
      <c r="A323" s="10">
        <v>322</v>
      </c>
      <c r="B323" s="10">
        <v>41</v>
      </c>
      <c r="C323" s="8" t="s">
        <v>19</v>
      </c>
      <c r="D323" s="8" t="s">
        <v>51</v>
      </c>
      <c r="E323" s="8" t="s">
        <v>43</v>
      </c>
      <c r="F323" s="7">
        <v>36</v>
      </c>
      <c r="G323" s="8" t="s">
        <v>129</v>
      </c>
      <c r="H323" s="8" t="s">
        <v>23</v>
      </c>
      <c r="I323" s="8" t="s">
        <v>121</v>
      </c>
      <c r="J323" s="8" t="s">
        <v>54</v>
      </c>
      <c r="K323" s="20">
        <v>4.7</v>
      </c>
      <c r="L323" s="8" t="s">
        <v>26</v>
      </c>
      <c r="M323" s="8" t="s">
        <v>27</v>
      </c>
      <c r="N323" s="8" t="s">
        <v>40</v>
      </c>
      <c r="O323" s="8" t="s">
        <v>26</v>
      </c>
      <c r="P323" s="8" t="s">
        <v>26</v>
      </c>
      <c r="Q323" s="10">
        <v>48</v>
      </c>
      <c r="R323" s="8" t="s">
        <v>59</v>
      </c>
      <c r="S323" s="8" t="s">
        <v>60</v>
      </c>
    </row>
    <row r="324" spans="1:19" x14ac:dyDescent="0.25">
      <c r="A324" s="10">
        <v>323</v>
      </c>
      <c r="B324" s="10">
        <v>41</v>
      </c>
      <c r="C324" s="8" t="s">
        <v>19</v>
      </c>
      <c r="D324" s="8" t="s">
        <v>133</v>
      </c>
      <c r="E324" s="8" t="s">
        <v>69</v>
      </c>
      <c r="F324" s="7">
        <v>95</v>
      </c>
      <c r="G324" s="8" t="s">
        <v>122</v>
      </c>
      <c r="H324" s="8" t="s">
        <v>38</v>
      </c>
      <c r="I324" s="8" t="s">
        <v>109</v>
      </c>
      <c r="J324" s="8" t="s">
        <v>25</v>
      </c>
      <c r="K324" s="20">
        <v>3</v>
      </c>
      <c r="L324" s="8" t="s">
        <v>26</v>
      </c>
      <c r="M324" s="8" t="s">
        <v>27</v>
      </c>
      <c r="N324" s="8" t="s">
        <v>55</v>
      </c>
      <c r="O324" s="8" t="s">
        <v>26</v>
      </c>
      <c r="P324" s="8" t="s">
        <v>26</v>
      </c>
      <c r="Q324" s="10">
        <v>47</v>
      </c>
      <c r="R324" s="8" t="s">
        <v>27</v>
      </c>
      <c r="S324" s="8" t="s">
        <v>88</v>
      </c>
    </row>
    <row r="325" spans="1:19" x14ac:dyDescent="0.25">
      <c r="A325" s="10">
        <v>324</v>
      </c>
      <c r="B325" s="10">
        <v>66</v>
      </c>
      <c r="C325" s="8" t="s">
        <v>19</v>
      </c>
      <c r="D325" s="8" t="s">
        <v>104</v>
      </c>
      <c r="E325" s="8" t="s">
        <v>21</v>
      </c>
      <c r="F325" s="7">
        <v>78</v>
      </c>
      <c r="G325" s="8" t="s">
        <v>122</v>
      </c>
      <c r="H325" s="8" t="s">
        <v>45</v>
      </c>
      <c r="I325" s="8" t="s">
        <v>121</v>
      </c>
      <c r="J325" s="8" t="s">
        <v>25</v>
      </c>
      <c r="K325" s="20">
        <v>3.5</v>
      </c>
      <c r="L325" s="8" t="s">
        <v>26</v>
      </c>
      <c r="M325" s="8" t="s">
        <v>29</v>
      </c>
      <c r="N325" s="8" t="s">
        <v>47</v>
      </c>
      <c r="O325" s="8" t="s">
        <v>26</v>
      </c>
      <c r="P325" s="8" t="s">
        <v>26</v>
      </c>
      <c r="Q325" s="10">
        <v>29</v>
      </c>
      <c r="R325" s="8" t="s">
        <v>46</v>
      </c>
      <c r="S325" s="8" t="s">
        <v>77</v>
      </c>
    </row>
    <row r="326" spans="1:19" x14ac:dyDescent="0.25">
      <c r="A326" s="10">
        <v>325</v>
      </c>
      <c r="B326" s="10">
        <v>37</v>
      </c>
      <c r="C326" s="8" t="s">
        <v>19</v>
      </c>
      <c r="D326" s="8" t="s">
        <v>56</v>
      </c>
      <c r="E326" s="8" t="s">
        <v>21</v>
      </c>
      <c r="F326" s="7">
        <v>82</v>
      </c>
      <c r="G326" s="8" t="s">
        <v>52</v>
      </c>
      <c r="H326" s="8" t="s">
        <v>45</v>
      </c>
      <c r="I326" s="8" t="s">
        <v>79</v>
      </c>
      <c r="J326" s="8" t="s">
        <v>54</v>
      </c>
      <c r="K326" s="20">
        <v>4.8</v>
      </c>
      <c r="L326" s="8" t="s">
        <v>26</v>
      </c>
      <c r="M326" s="8" t="s">
        <v>27</v>
      </c>
      <c r="N326" s="8" t="s">
        <v>55</v>
      </c>
      <c r="O326" s="8" t="s">
        <v>26</v>
      </c>
      <c r="P326" s="8" t="s">
        <v>26</v>
      </c>
      <c r="Q326" s="10">
        <v>37</v>
      </c>
      <c r="R326" s="8" t="s">
        <v>29</v>
      </c>
      <c r="S326" s="8" t="s">
        <v>60</v>
      </c>
    </row>
    <row r="327" spans="1:19" x14ac:dyDescent="0.25">
      <c r="A327" s="10">
        <v>326</v>
      </c>
      <c r="B327" s="10">
        <v>70</v>
      </c>
      <c r="C327" s="8" t="s">
        <v>19</v>
      </c>
      <c r="D327" s="8" t="s">
        <v>95</v>
      </c>
      <c r="E327" s="8" t="s">
        <v>21</v>
      </c>
      <c r="F327" s="7">
        <v>70</v>
      </c>
      <c r="G327" s="8" t="s">
        <v>129</v>
      </c>
      <c r="H327" s="8" t="s">
        <v>45</v>
      </c>
      <c r="I327" s="8" t="s">
        <v>63</v>
      </c>
      <c r="J327" s="8" t="s">
        <v>25</v>
      </c>
      <c r="K327" s="20">
        <v>4.3</v>
      </c>
      <c r="L327" s="8" t="s">
        <v>26</v>
      </c>
      <c r="M327" s="8" t="s">
        <v>59</v>
      </c>
      <c r="N327" s="8" t="s">
        <v>40</v>
      </c>
      <c r="O327" s="8" t="s">
        <v>26</v>
      </c>
      <c r="P327" s="8" t="s">
        <v>26</v>
      </c>
      <c r="Q327" s="10">
        <v>38</v>
      </c>
      <c r="R327" s="8" t="s">
        <v>59</v>
      </c>
      <c r="S327" s="8" t="s">
        <v>50</v>
      </c>
    </row>
    <row r="328" spans="1:19" x14ac:dyDescent="0.25">
      <c r="A328" s="10">
        <v>327</v>
      </c>
      <c r="B328" s="10">
        <v>62</v>
      </c>
      <c r="C328" s="8" t="s">
        <v>19</v>
      </c>
      <c r="D328" s="8" t="s">
        <v>119</v>
      </c>
      <c r="E328" s="8" t="s">
        <v>69</v>
      </c>
      <c r="F328" s="7">
        <v>41</v>
      </c>
      <c r="G328" s="8" t="s">
        <v>127</v>
      </c>
      <c r="H328" s="8" t="s">
        <v>45</v>
      </c>
      <c r="I328" s="8" t="s">
        <v>53</v>
      </c>
      <c r="J328" s="8" t="s">
        <v>58</v>
      </c>
      <c r="K328" s="20">
        <v>3.2</v>
      </c>
      <c r="L328" s="8" t="s">
        <v>26</v>
      </c>
      <c r="M328" s="8" t="s">
        <v>35</v>
      </c>
      <c r="N328" s="8" t="s">
        <v>76</v>
      </c>
      <c r="O328" s="8" t="s">
        <v>26</v>
      </c>
      <c r="P328" s="8" t="s">
        <v>26</v>
      </c>
      <c r="Q328" s="10">
        <v>48</v>
      </c>
      <c r="R328" s="8" t="s">
        <v>34</v>
      </c>
      <c r="S328" s="8" t="s">
        <v>41</v>
      </c>
    </row>
    <row r="329" spans="1:19" x14ac:dyDescent="0.25">
      <c r="A329" s="10">
        <v>328</v>
      </c>
      <c r="B329" s="10">
        <v>61</v>
      </c>
      <c r="C329" s="8" t="s">
        <v>19</v>
      </c>
      <c r="D329" s="8" t="s">
        <v>64</v>
      </c>
      <c r="E329" s="8" t="s">
        <v>65</v>
      </c>
      <c r="F329" s="7">
        <v>42</v>
      </c>
      <c r="G329" s="8" t="s">
        <v>146</v>
      </c>
      <c r="H329" s="8" t="s">
        <v>45</v>
      </c>
      <c r="I329" s="8" t="s">
        <v>86</v>
      </c>
      <c r="J329" s="8" t="s">
        <v>54</v>
      </c>
      <c r="K329" s="20">
        <v>3.1</v>
      </c>
      <c r="L329" s="8" t="s">
        <v>26</v>
      </c>
      <c r="M329" s="8" t="s">
        <v>46</v>
      </c>
      <c r="N329" s="8" t="s">
        <v>40</v>
      </c>
      <c r="O329" s="8" t="s">
        <v>26</v>
      </c>
      <c r="P329" s="8" t="s">
        <v>26</v>
      </c>
      <c r="Q329" s="10">
        <v>36</v>
      </c>
      <c r="R329" s="8" t="s">
        <v>46</v>
      </c>
      <c r="S329" s="8" t="s">
        <v>41</v>
      </c>
    </row>
    <row r="330" spans="1:19" x14ac:dyDescent="0.25">
      <c r="A330" s="10">
        <v>329</v>
      </c>
      <c r="B330" s="10">
        <v>48</v>
      </c>
      <c r="C330" s="8" t="s">
        <v>19</v>
      </c>
      <c r="D330" s="8" t="s">
        <v>64</v>
      </c>
      <c r="E330" s="8" t="s">
        <v>65</v>
      </c>
      <c r="F330" s="7">
        <v>50</v>
      </c>
      <c r="G330" s="8" t="s">
        <v>103</v>
      </c>
      <c r="H330" s="8" t="s">
        <v>45</v>
      </c>
      <c r="I330" s="8" t="s">
        <v>134</v>
      </c>
      <c r="J330" s="8" t="s">
        <v>58</v>
      </c>
      <c r="K330" s="20">
        <v>2.8</v>
      </c>
      <c r="L330" s="8" t="s">
        <v>26</v>
      </c>
      <c r="M330" s="8" t="s">
        <v>59</v>
      </c>
      <c r="N330" s="8" t="s">
        <v>40</v>
      </c>
      <c r="O330" s="8" t="s">
        <v>26</v>
      </c>
      <c r="P330" s="8" t="s">
        <v>26</v>
      </c>
      <c r="Q330" s="10">
        <v>9</v>
      </c>
      <c r="R330" s="8" t="s">
        <v>27</v>
      </c>
      <c r="S330" s="8" t="s">
        <v>41</v>
      </c>
    </row>
    <row r="331" spans="1:19" x14ac:dyDescent="0.25">
      <c r="A331" s="10">
        <v>330</v>
      </c>
      <c r="B331" s="10">
        <v>70</v>
      </c>
      <c r="C331" s="8" t="s">
        <v>19</v>
      </c>
      <c r="D331" s="8" t="s">
        <v>125</v>
      </c>
      <c r="E331" s="8" t="s">
        <v>21</v>
      </c>
      <c r="F331" s="7">
        <v>31</v>
      </c>
      <c r="G331" s="8" t="s">
        <v>107</v>
      </c>
      <c r="H331" s="8" t="s">
        <v>38</v>
      </c>
      <c r="I331" s="8" t="s">
        <v>53</v>
      </c>
      <c r="J331" s="8" t="s">
        <v>54</v>
      </c>
      <c r="K331" s="20">
        <v>2.9</v>
      </c>
      <c r="L331" s="8" t="s">
        <v>26</v>
      </c>
      <c r="M331" s="8" t="s">
        <v>59</v>
      </c>
      <c r="N331" s="8" t="s">
        <v>72</v>
      </c>
      <c r="O331" s="8" t="s">
        <v>26</v>
      </c>
      <c r="P331" s="8" t="s">
        <v>26</v>
      </c>
      <c r="Q331" s="10">
        <v>34</v>
      </c>
      <c r="R331" s="8" t="s">
        <v>34</v>
      </c>
      <c r="S331" s="8" t="s">
        <v>88</v>
      </c>
    </row>
    <row r="332" spans="1:19" x14ac:dyDescent="0.25">
      <c r="A332" s="10">
        <v>331</v>
      </c>
      <c r="B332" s="10">
        <v>46</v>
      </c>
      <c r="C332" s="8" t="s">
        <v>19</v>
      </c>
      <c r="D332" s="8" t="s">
        <v>31</v>
      </c>
      <c r="E332" s="8" t="s">
        <v>21</v>
      </c>
      <c r="F332" s="7">
        <v>51</v>
      </c>
      <c r="G332" s="8" t="s">
        <v>114</v>
      </c>
      <c r="H332" s="8" t="s">
        <v>45</v>
      </c>
      <c r="I332" s="8" t="s">
        <v>118</v>
      </c>
      <c r="J332" s="8" t="s">
        <v>25</v>
      </c>
      <c r="K332" s="20">
        <v>3.7</v>
      </c>
      <c r="L332" s="8" t="s">
        <v>26</v>
      </c>
      <c r="M332" s="8" t="s">
        <v>34</v>
      </c>
      <c r="N332" s="8" t="s">
        <v>28</v>
      </c>
      <c r="O332" s="8" t="s">
        <v>26</v>
      </c>
      <c r="P332" s="8" t="s">
        <v>26</v>
      </c>
      <c r="Q332" s="10">
        <v>43</v>
      </c>
      <c r="R332" s="8" t="s">
        <v>29</v>
      </c>
      <c r="S332" s="8" t="s">
        <v>77</v>
      </c>
    </row>
    <row r="333" spans="1:19" x14ac:dyDescent="0.25">
      <c r="A333" s="10">
        <v>332</v>
      </c>
      <c r="B333" s="10">
        <v>31</v>
      </c>
      <c r="C333" s="8" t="s">
        <v>19</v>
      </c>
      <c r="D333" s="8" t="s">
        <v>56</v>
      </c>
      <c r="E333" s="8" t="s">
        <v>21</v>
      </c>
      <c r="F333" s="7">
        <v>98</v>
      </c>
      <c r="G333" s="8" t="s">
        <v>103</v>
      </c>
      <c r="H333" s="8" t="s">
        <v>23</v>
      </c>
      <c r="I333" s="8" t="s">
        <v>118</v>
      </c>
      <c r="J333" s="8" t="s">
        <v>58</v>
      </c>
      <c r="K333" s="20">
        <v>3.3</v>
      </c>
      <c r="L333" s="8" t="s">
        <v>26</v>
      </c>
      <c r="M333" s="8" t="s">
        <v>27</v>
      </c>
      <c r="N333" s="8" t="s">
        <v>76</v>
      </c>
      <c r="O333" s="8" t="s">
        <v>26</v>
      </c>
      <c r="P333" s="8" t="s">
        <v>26</v>
      </c>
      <c r="Q333" s="10">
        <v>46</v>
      </c>
      <c r="R333" s="8" t="s">
        <v>46</v>
      </c>
      <c r="S333" s="8" t="s">
        <v>60</v>
      </c>
    </row>
    <row r="334" spans="1:19" x14ac:dyDescent="0.25">
      <c r="A334" s="10">
        <v>333</v>
      </c>
      <c r="B334" s="10">
        <v>19</v>
      </c>
      <c r="C334" s="8" t="s">
        <v>19</v>
      </c>
      <c r="D334" s="8" t="s">
        <v>56</v>
      </c>
      <c r="E334" s="8" t="s">
        <v>21</v>
      </c>
      <c r="F334" s="7">
        <v>86</v>
      </c>
      <c r="G334" s="8" t="s">
        <v>85</v>
      </c>
      <c r="H334" s="8" t="s">
        <v>45</v>
      </c>
      <c r="I334" s="8" t="s">
        <v>33</v>
      </c>
      <c r="J334" s="8" t="s">
        <v>25</v>
      </c>
      <c r="K334" s="20">
        <v>2.8</v>
      </c>
      <c r="L334" s="8" t="s">
        <v>26</v>
      </c>
      <c r="M334" s="8" t="s">
        <v>35</v>
      </c>
      <c r="N334" s="8" t="s">
        <v>72</v>
      </c>
      <c r="O334" s="8" t="s">
        <v>26</v>
      </c>
      <c r="P334" s="8" t="s">
        <v>26</v>
      </c>
      <c r="Q334" s="10">
        <v>5</v>
      </c>
      <c r="R334" s="8" t="s">
        <v>27</v>
      </c>
      <c r="S334" s="8" t="s">
        <v>88</v>
      </c>
    </row>
    <row r="335" spans="1:19" x14ac:dyDescent="0.25">
      <c r="A335" s="10">
        <v>334</v>
      </c>
      <c r="B335" s="10">
        <v>39</v>
      </c>
      <c r="C335" s="8" t="s">
        <v>19</v>
      </c>
      <c r="D335" s="8" t="s">
        <v>31</v>
      </c>
      <c r="E335" s="8" t="s">
        <v>21</v>
      </c>
      <c r="F335" s="7">
        <v>64</v>
      </c>
      <c r="G335" s="8" t="s">
        <v>120</v>
      </c>
      <c r="H335" s="8" t="s">
        <v>45</v>
      </c>
      <c r="I335" s="8" t="s">
        <v>86</v>
      </c>
      <c r="J335" s="8" t="s">
        <v>25</v>
      </c>
      <c r="K335" s="20">
        <v>4.5</v>
      </c>
      <c r="L335" s="8" t="s">
        <v>26</v>
      </c>
      <c r="M335" s="8" t="s">
        <v>35</v>
      </c>
      <c r="N335" s="8" t="s">
        <v>55</v>
      </c>
      <c r="O335" s="8" t="s">
        <v>26</v>
      </c>
      <c r="P335" s="8" t="s">
        <v>26</v>
      </c>
      <c r="Q335" s="10">
        <v>15</v>
      </c>
      <c r="R335" s="8" t="s">
        <v>34</v>
      </c>
      <c r="S335" s="8" t="s">
        <v>77</v>
      </c>
    </row>
    <row r="336" spans="1:19" x14ac:dyDescent="0.25">
      <c r="A336" s="10">
        <v>335</v>
      </c>
      <c r="B336" s="10">
        <v>41</v>
      </c>
      <c r="C336" s="8" t="s">
        <v>19</v>
      </c>
      <c r="D336" s="8" t="s">
        <v>20</v>
      </c>
      <c r="E336" s="8" t="s">
        <v>21</v>
      </c>
      <c r="F336" s="7">
        <v>46</v>
      </c>
      <c r="G336" s="8" t="s">
        <v>111</v>
      </c>
      <c r="H336" s="8" t="s">
        <v>45</v>
      </c>
      <c r="I336" s="8" t="s">
        <v>93</v>
      </c>
      <c r="J336" s="8" t="s">
        <v>58</v>
      </c>
      <c r="K336" s="20">
        <v>2.6</v>
      </c>
      <c r="L336" s="8" t="s">
        <v>26</v>
      </c>
      <c r="M336" s="8" t="s">
        <v>46</v>
      </c>
      <c r="N336" s="8" t="s">
        <v>47</v>
      </c>
      <c r="O336" s="8" t="s">
        <v>26</v>
      </c>
      <c r="P336" s="8" t="s">
        <v>26</v>
      </c>
      <c r="Q336" s="10">
        <v>30</v>
      </c>
      <c r="R336" s="8" t="s">
        <v>27</v>
      </c>
      <c r="S336" s="8" t="s">
        <v>50</v>
      </c>
    </row>
    <row r="337" spans="1:19" x14ac:dyDescent="0.25">
      <c r="A337" s="10">
        <v>336</v>
      </c>
      <c r="B337" s="10">
        <v>20</v>
      </c>
      <c r="C337" s="8" t="s">
        <v>19</v>
      </c>
      <c r="D337" s="8" t="s">
        <v>31</v>
      </c>
      <c r="E337" s="8" t="s">
        <v>21</v>
      </c>
      <c r="F337" s="7">
        <v>85</v>
      </c>
      <c r="G337" s="8" t="s">
        <v>48</v>
      </c>
      <c r="H337" s="8" t="s">
        <v>23</v>
      </c>
      <c r="I337" s="8" t="s">
        <v>33</v>
      </c>
      <c r="J337" s="8" t="s">
        <v>39</v>
      </c>
      <c r="K337" s="20">
        <v>3.7</v>
      </c>
      <c r="L337" s="8" t="s">
        <v>26</v>
      </c>
      <c r="M337" s="8" t="s">
        <v>35</v>
      </c>
      <c r="N337" s="8" t="s">
        <v>55</v>
      </c>
      <c r="O337" s="8" t="s">
        <v>26</v>
      </c>
      <c r="P337" s="8" t="s">
        <v>26</v>
      </c>
      <c r="Q337" s="10">
        <v>44</v>
      </c>
      <c r="R337" s="8" t="s">
        <v>29</v>
      </c>
      <c r="S337" s="8" t="s">
        <v>97</v>
      </c>
    </row>
    <row r="338" spans="1:19" x14ac:dyDescent="0.25">
      <c r="A338" s="10">
        <v>337</v>
      </c>
      <c r="B338" s="10">
        <v>36</v>
      </c>
      <c r="C338" s="8" t="s">
        <v>19</v>
      </c>
      <c r="D338" s="8" t="s">
        <v>124</v>
      </c>
      <c r="E338" s="8" t="s">
        <v>69</v>
      </c>
      <c r="F338" s="7">
        <v>81</v>
      </c>
      <c r="G338" s="8" t="s">
        <v>44</v>
      </c>
      <c r="H338" s="8" t="s">
        <v>38</v>
      </c>
      <c r="I338" s="8" t="s">
        <v>121</v>
      </c>
      <c r="J338" s="8" t="s">
        <v>58</v>
      </c>
      <c r="K338" s="20">
        <v>4.4000000000000004</v>
      </c>
      <c r="L338" s="8" t="s">
        <v>26</v>
      </c>
      <c r="M338" s="8" t="s">
        <v>59</v>
      </c>
      <c r="N338" s="8" t="s">
        <v>28</v>
      </c>
      <c r="O338" s="8" t="s">
        <v>26</v>
      </c>
      <c r="P338" s="8" t="s">
        <v>26</v>
      </c>
      <c r="Q338" s="10">
        <v>16</v>
      </c>
      <c r="R338" s="8" t="s">
        <v>46</v>
      </c>
      <c r="S338" s="8" t="s">
        <v>50</v>
      </c>
    </row>
    <row r="339" spans="1:19" x14ac:dyDescent="0.25">
      <c r="A339" s="10">
        <v>338</v>
      </c>
      <c r="B339" s="10">
        <v>32</v>
      </c>
      <c r="C339" s="8" t="s">
        <v>19</v>
      </c>
      <c r="D339" s="8" t="s">
        <v>31</v>
      </c>
      <c r="E339" s="8" t="s">
        <v>21</v>
      </c>
      <c r="F339" s="7">
        <v>59</v>
      </c>
      <c r="G339" s="8" t="s">
        <v>130</v>
      </c>
      <c r="H339" s="8" t="s">
        <v>45</v>
      </c>
      <c r="I339" s="8" t="s">
        <v>109</v>
      </c>
      <c r="J339" s="8" t="s">
        <v>25</v>
      </c>
      <c r="K339" s="20">
        <v>4.3</v>
      </c>
      <c r="L339" s="8" t="s">
        <v>26</v>
      </c>
      <c r="M339" s="8" t="s">
        <v>35</v>
      </c>
      <c r="N339" s="8" t="s">
        <v>72</v>
      </c>
      <c r="O339" s="8" t="s">
        <v>26</v>
      </c>
      <c r="P339" s="8" t="s">
        <v>26</v>
      </c>
      <c r="Q339" s="10">
        <v>16</v>
      </c>
      <c r="R339" s="8" t="s">
        <v>34</v>
      </c>
      <c r="S339" s="8" t="s">
        <v>50</v>
      </c>
    </row>
    <row r="340" spans="1:19" x14ac:dyDescent="0.25">
      <c r="A340" s="10">
        <v>339</v>
      </c>
      <c r="B340" s="10">
        <v>69</v>
      </c>
      <c r="C340" s="8" t="s">
        <v>19</v>
      </c>
      <c r="D340" s="8" t="s">
        <v>104</v>
      </c>
      <c r="E340" s="8" t="s">
        <v>21</v>
      </c>
      <c r="F340" s="7">
        <v>79</v>
      </c>
      <c r="G340" s="8" t="s">
        <v>37</v>
      </c>
      <c r="H340" s="8" t="s">
        <v>45</v>
      </c>
      <c r="I340" s="8" t="s">
        <v>67</v>
      </c>
      <c r="J340" s="8" t="s">
        <v>25</v>
      </c>
      <c r="K340" s="20">
        <v>3.5</v>
      </c>
      <c r="L340" s="8" t="s">
        <v>26</v>
      </c>
      <c r="M340" s="8" t="s">
        <v>29</v>
      </c>
      <c r="N340" s="8" t="s">
        <v>28</v>
      </c>
      <c r="O340" s="8" t="s">
        <v>26</v>
      </c>
      <c r="P340" s="8" t="s">
        <v>26</v>
      </c>
      <c r="Q340" s="10">
        <v>16</v>
      </c>
      <c r="R340" s="8" t="s">
        <v>35</v>
      </c>
      <c r="S340" s="8" t="s">
        <v>41</v>
      </c>
    </row>
    <row r="341" spans="1:19" x14ac:dyDescent="0.25">
      <c r="A341" s="10">
        <v>340</v>
      </c>
      <c r="B341" s="10">
        <v>40</v>
      </c>
      <c r="C341" s="8" t="s">
        <v>19</v>
      </c>
      <c r="D341" s="8" t="s">
        <v>61</v>
      </c>
      <c r="E341" s="8" t="s">
        <v>21</v>
      </c>
      <c r="F341" s="7">
        <v>33</v>
      </c>
      <c r="G341" s="8" t="s">
        <v>138</v>
      </c>
      <c r="H341" s="8" t="s">
        <v>45</v>
      </c>
      <c r="I341" s="8" t="s">
        <v>86</v>
      </c>
      <c r="J341" s="8" t="s">
        <v>39</v>
      </c>
      <c r="K341" s="20">
        <v>3.8</v>
      </c>
      <c r="L341" s="8" t="s">
        <v>26</v>
      </c>
      <c r="M341" s="8" t="s">
        <v>27</v>
      </c>
      <c r="N341" s="8" t="s">
        <v>72</v>
      </c>
      <c r="O341" s="8" t="s">
        <v>26</v>
      </c>
      <c r="P341" s="8" t="s">
        <v>26</v>
      </c>
      <c r="Q341" s="10">
        <v>21</v>
      </c>
      <c r="R341" s="8" t="s">
        <v>27</v>
      </c>
      <c r="S341" s="8" t="s">
        <v>97</v>
      </c>
    </row>
    <row r="342" spans="1:19" x14ac:dyDescent="0.25">
      <c r="A342" s="10">
        <v>341</v>
      </c>
      <c r="B342" s="10">
        <v>40</v>
      </c>
      <c r="C342" s="8" t="s">
        <v>19</v>
      </c>
      <c r="D342" s="8" t="s">
        <v>61</v>
      </c>
      <c r="E342" s="8" t="s">
        <v>21</v>
      </c>
      <c r="F342" s="7">
        <v>47</v>
      </c>
      <c r="G342" s="8" t="s">
        <v>127</v>
      </c>
      <c r="H342" s="8" t="s">
        <v>23</v>
      </c>
      <c r="I342" s="8" t="s">
        <v>144</v>
      </c>
      <c r="J342" s="8" t="s">
        <v>54</v>
      </c>
      <c r="K342" s="20">
        <v>3.5</v>
      </c>
      <c r="L342" s="8" t="s">
        <v>26</v>
      </c>
      <c r="M342" s="8" t="s">
        <v>35</v>
      </c>
      <c r="N342" s="8" t="s">
        <v>28</v>
      </c>
      <c r="O342" s="8" t="s">
        <v>26</v>
      </c>
      <c r="P342" s="8" t="s">
        <v>26</v>
      </c>
      <c r="Q342" s="10">
        <v>39</v>
      </c>
      <c r="R342" s="8" t="s">
        <v>29</v>
      </c>
      <c r="S342" s="8" t="s">
        <v>97</v>
      </c>
    </row>
    <row r="343" spans="1:19" x14ac:dyDescent="0.25">
      <c r="A343" s="10">
        <v>342</v>
      </c>
      <c r="B343" s="10">
        <v>20</v>
      </c>
      <c r="C343" s="8" t="s">
        <v>19</v>
      </c>
      <c r="D343" s="8" t="s">
        <v>124</v>
      </c>
      <c r="E343" s="8" t="s">
        <v>69</v>
      </c>
      <c r="F343" s="7">
        <v>20</v>
      </c>
      <c r="G343" s="8" t="s">
        <v>140</v>
      </c>
      <c r="H343" s="8" t="s">
        <v>38</v>
      </c>
      <c r="I343" s="8" t="s">
        <v>144</v>
      </c>
      <c r="J343" s="8" t="s">
        <v>54</v>
      </c>
      <c r="K343" s="20">
        <v>4.5999999999999996</v>
      </c>
      <c r="L343" s="8" t="s">
        <v>26</v>
      </c>
      <c r="M343" s="8" t="s">
        <v>27</v>
      </c>
      <c r="N343" s="8" t="s">
        <v>76</v>
      </c>
      <c r="O343" s="8" t="s">
        <v>26</v>
      </c>
      <c r="P343" s="8" t="s">
        <v>26</v>
      </c>
      <c r="Q343" s="10">
        <v>40</v>
      </c>
      <c r="R343" s="8" t="s">
        <v>59</v>
      </c>
      <c r="S343" s="8" t="s">
        <v>77</v>
      </c>
    </row>
    <row r="344" spans="1:19" x14ac:dyDescent="0.25">
      <c r="A344" s="10">
        <v>343</v>
      </c>
      <c r="B344" s="10">
        <v>64</v>
      </c>
      <c r="C344" s="8" t="s">
        <v>19</v>
      </c>
      <c r="D344" s="8" t="s">
        <v>64</v>
      </c>
      <c r="E344" s="8" t="s">
        <v>65</v>
      </c>
      <c r="F344" s="7">
        <v>36</v>
      </c>
      <c r="G344" s="8" t="s">
        <v>22</v>
      </c>
      <c r="H344" s="8" t="s">
        <v>45</v>
      </c>
      <c r="I344" s="8" t="s">
        <v>79</v>
      </c>
      <c r="J344" s="8" t="s">
        <v>39</v>
      </c>
      <c r="K344" s="20">
        <v>2.6</v>
      </c>
      <c r="L344" s="8" t="s">
        <v>26</v>
      </c>
      <c r="M344" s="8" t="s">
        <v>34</v>
      </c>
      <c r="N344" s="8" t="s">
        <v>47</v>
      </c>
      <c r="O344" s="8" t="s">
        <v>26</v>
      </c>
      <c r="P344" s="8" t="s">
        <v>26</v>
      </c>
      <c r="Q344" s="10">
        <v>48</v>
      </c>
      <c r="R344" s="8" t="s">
        <v>27</v>
      </c>
      <c r="S344" s="8" t="s">
        <v>97</v>
      </c>
    </row>
    <row r="345" spans="1:19" x14ac:dyDescent="0.25">
      <c r="A345" s="10">
        <v>344</v>
      </c>
      <c r="B345" s="10">
        <v>27</v>
      </c>
      <c r="C345" s="8" t="s">
        <v>19</v>
      </c>
      <c r="D345" s="8" t="s">
        <v>42</v>
      </c>
      <c r="E345" s="8" t="s">
        <v>43</v>
      </c>
      <c r="F345" s="7">
        <v>39</v>
      </c>
      <c r="G345" s="8" t="s">
        <v>145</v>
      </c>
      <c r="H345" s="8" t="s">
        <v>45</v>
      </c>
      <c r="I345" s="8" t="s">
        <v>75</v>
      </c>
      <c r="J345" s="8" t="s">
        <v>54</v>
      </c>
      <c r="K345" s="20">
        <v>4.4000000000000004</v>
      </c>
      <c r="L345" s="8" t="s">
        <v>26</v>
      </c>
      <c r="M345" s="8" t="s">
        <v>35</v>
      </c>
      <c r="N345" s="8" t="s">
        <v>47</v>
      </c>
      <c r="O345" s="8" t="s">
        <v>26</v>
      </c>
      <c r="P345" s="8" t="s">
        <v>26</v>
      </c>
      <c r="Q345" s="10">
        <v>26</v>
      </c>
      <c r="R345" s="8" t="s">
        <v>29</v>
      </c>
      <c r="S345" s="8" t="s">
        <v>88</v>
      </c>
    </row>
    <row r="346" spans="1:19" x14ac:dyDescent="0.25">
      <c r="A346" s="10">
        <v>345</v>
      </c>
      <c r="B346" s="10">
        <v>24</v>
      </c>
      <c r="C346" s="8" t="s">
        <v>19</v>
      </c>
      <c r="D346" s="8" t="s">
        <v>87</v>
      </c>
      <c r="E346" s="8" t="s">
        <v>21</v>
      </c>
      <c r="F346" s="7">
        <v>71</v>
      </c>
      <c r="G346" s="8" t="s">
        <v>141</v>
      </c>
      <c r="H346" s="8" t="s">
        <v>45</v>
      </c>
      <c r="I346" s="8" t="s">
        <v>63</v>
      </c>
      <c r="J346" s="8" t="s">
        <v>25</v>
      </c>
      <c r="K346" s="20">
        <v>4</v>
      </c>
      <c r="L346" s="8" t="s">
        <v>26</v>
      </c>
      <c r="M346" s="8" t="s">
        <v>46</v>
      </c>
      <c r="N346" s="8" t="s">
        <v>55</v>
      </c>
      <c r="O346" s="8" t="s">
        <v>26</v>
      </c>
      <c r="P346" s="8" t="s">
        <v>26</v>
      </c>
      <c r="Q346" s="10">
        <v>46</v>
      </c>
      <c r="R346" s="8" t="s">
        <v>59</v>
      </c>
      <c r="S346" s="8" t="s">
        <v>88</v>
      </c>
    </row>
    <row r="347" spans="1:19" x14ac:dyDescent="0.25">
      <c r="A347" s="10">
        <v>346</v>
      </c>
      <c r="B347" s="10">
        <v>48</v>
      </c>
      <c r="C347" s="8" t="s">
        <v>19</v>
      </c>
      <c r="D347" s="8" t="s">
        <v>73</v>
      </c>
      <c r="E347" s="8" t="s">
        <v>43</v>
      </c>
      <c r="F347" s="7">
        <v>59</v>
      </c>
      <c r="G347" s="8" t="s">
        <v>52</v>
      </c>
      <c r="H347" s="8" t="s">
        <v>38</v>
      </c>
      <c r="I347" s="8" t="s">
        <v>79</v>
      </c>
      <c r="J347" s="8" t="s">
        <v>25</v>
      </c>
      <c r="K347" s="20">
        <v>4.4000000000000004</v>
      </c>
      <c r="L347" s="8" t="s">
        <v>26</v>
      </c>
      <c r="M347" s="8" t="s">
        <v>35</v>
      </c>
      <c r="N347" s="8" t="s">
        <v>47</v>
      </c>
      <c r="O347" s="8" t="s">
        <v>26</v>
      </c>
      <c r="P347" s="8" t="s">
        <v>26</v>
      </c>
      <c r="Q347" s="10">
        <v>27</v>
      </c>
      <c r="R347" s="8" t="s">
        <v>34</v>
      </c>
      <c r="S347" s="8" t="s">
        <v>50</v>
      </c>
    </row>
    <row r="348" spans="1:19" x14ac:dyDescent="0.25">
      <c r="A348" s="10">
        <v>347</v>
      </c>
      <c r="B348" s="10">
        <v>49</v>
      </c>
      <c r="C348" s="8" t="s">
        <v>19</v>
      </c>
      <c r="D348" s="8" t="s">
        <v>36</v>
      </c>
      <c r="E348" s="8" t="s">
        <v>21</v>
      </c>
      <c r="F348" s="7">
        <v>50</v>
      </c>
      <c r="G348" s="8" t="s">
        <v>130</v>
      </c>
      <c r="H348" s="8" t="s">
        <v>23</v>
      </c>
      <c r="I348" s="8" t="s">
        <v>84</v>
      </c>
      <c r="J348" s="8" t="s">
        <v>39</v>
      </c>
      <c r="K348" s="20">
        <v>4.7</v>
      </c>
      <c r="L348" s="8" t="s">
        <v>26</v>
      </c>
      <c r="M348" s="8" t="s">
        <v>27</v>
      </c>
      <c r="N348" s="8" t="s">
        <v>47</v>
      </c>
      <c r="O348" s="8" t="s">
        <v>26</v>
      </c>
      <c r="P348" s="8" t="s">
        <v>26</v>
      </c>
      <c r="Q348" s="10">
        <v>5</v>
      </c>
      <c r="R348" s="8" t="s">
        <v>35</v>
      </c>
      <c r="S348" s="8" t="s">
        <v>41</v>
      </c>
    </row>
    <row r="349" spans="1:19" x14ac:dyDescent="0.25">
      <c r="A349" s="10">
        <v>348</v>
      </c>
      <c r="B349" s="10">
        <v>36</v>
      </c>
      <c r="C349" s="8" t="s">
        <v>19</v>
      </c>
      <c r="D349" s="8" t="s">
        <v>42</v>
      </c>
      <c r="E349" s="8" t="s">
        <v>43</v>
      </c>
      <c r="F349" s="7">
        <v>41</v>
      </c>
      <c r="G349" s="8" t="s">
        <v>48</v>
      </c>
      <c r="H349" s="8" t="s">
        <v>23</v>
      </c>
      <c r="I349" s="8" t="s">
        <v>108</v>
      </c>
      <c r="J349" s="8" t="s">
        <v>58</v>
      </c>
      <c r="K349" s="20">
        <v>3.9</v>
      </c>
      <c r="L349" s="8" t="s">
        <v>26</v>
      </c>
      <c r="M349" s="8" t="s">
        <v>27</v>
      </c>
      <c r="N349" s="8" t="s">
        <v>76</v>
      </c>
      <c r="O349" s="8" t="s">
        <v>26</v>
      </c>
      <c r="P349" s="8" t="s">
        <v>26</v>
      </c>
      <c r="Q349" s="10">
        <v>43</v>
      </c>
      <c r="R349" s="8" t="s">
        <v>46</v>
      </c>
      <c r="S349" s="8" t="s">
        <v>30</v>
      </c>
    </row>
    <row r="350" spans="1:19" x14ac:dyDescent="0.25">
      <c r="A350" s="10">
        <v>349</v>
      </c>
      <c r="B350" s="10">
        <v>56</v>
      </c>
      <c r="C350" s="8" t="s">
        <v>19</v>
      </c>
      <c r="D350" s="8" t="s">
        <v>20</v>
      </c>
      <c r="E350" s="8" t="s">
        <v>21</v>
      </c>
      <c r="F350" s="7">
        <v>59</v>
      </c>
      <c r="G350" s="8" t="s">
        <v>131</v>
      </c>
      <c r="H350" s="8" t="s">
        <v>45</v>
      </c>
      <c r="I350" s="8" t="s">
        <v>118</v>
      </c>
      <c r="J350" s="8" t="s">
        <v>58</v>
      </c>
      <c r="K350" s="20">
        <v>2.7</v>
      </c>
      <c r="L350" s="8" t="s">
        <v>26</v>
      </c>
      <c r="M350" s="8" t="s">
        <v>34</v>
      </c>
      <c r="N350" s="8" t="s">
        <v>40</v>
      </c>
      <c r="O350" s="8" t="s">
        <v>26</v>
      </c>
      <c r="P350" s="8" t="s">
        <v>26</v>
      </c>
      <c r="Q350" s="10">
        <v>17</v>
      </c>
      <c r="R350" s="8" t="s">
        <v>46</v>
      </c>
      <c r="S350" s="8" t="s">
        <v>30</v>
      </c>
    </row>
    <row r="351" spans="1:19" x14ac:dyDescent="0.25">
      <c r="A351" s="10">
        <v>350</v>
      </c>
      <c r="B351" s="10">
        <v>37</v>
      </c>
      <c r="C351" s="8" t="s">
        <v>19</v>
      </c>
      <c r="D351" s="8" t="s">
        <v>124</v>
      </c>
      <c r="E351" s="8" t="s">
        <v>69</v>
      </c>
      <c r="F351" s="7">
        <v>87</v>
      </c>
      <c r="G351" s="8" t="s">
        <v>117</v>
      </c>
      <c r="H351" s="8" t="s">
        <v>45</v>
      </c>
      <c r="I351" s="8" t="s">
        <v>96</v>
      </c>
      <c r="J351" s="8" t="s">
        <v>25</v>
      </c>
      <c r="K351" s="20">
        <v>3.7</v>
      </c>
      <c r="L351" s="8" t="s">
        <v>26</v>
      </c>
      <c r="M351" s="8" t="s">
        <v>35</v>
      </c>
      <c r="N351" s="8" t="s">
        <v>72</v>
      </c>
      <c r="O351" s="8" t="s">
        <v>26</v>
      </c>
      <c r="P351" s="8" t="s">
        <v>26</v>
      </c>
      <c r="Q351" s="10">
        <v>3</v>
      </c>
      <c r="R351" s="8" t="s">
        <v>34</v>
      </c>
      <c r="S351" s="8" t="s">
        <v>77</v>
      </c>
    </row>
    <row r="352" spans="1:19" x14ac:dyDescent="0.25">
      <c r="A352" s="10">
        <v>351</v>
      </c>
      <c r="B352" s="10">
        <v>42</v>
      </c>
      <c r="C352" s="8" t="s">
        <v>19</v>
      </c>
      <c r="D352" s="8" t="s">
        <v>31</v>
      </c>
      <c r="E352" s="8" t="s">
        <v>21</v>
      </c>
      <c r="F352" s="7">
        <v>68</v>
      </c>
      <c r="G352" s="8" t="s">
        <v>22</v>
      </c>
      <c r="H352" s="8" t="s">
        <v>45</v>
      </c>
      <c r="I352" s="8" t="s">
        <v>84</v>
      </c>
      <c r="J352" s="8" t="s">
        <v>39</v>
      </c>
      <c r="K352" s="20">
        <v>2.6</v>
      </c>
      <c r="L352" s="8" t="s">
        <v>26</v>
      </c>
      <c r="M352" s="8" t="s">
        <v>29</v>
      </c>
      <c r="N352" s="8" t="s">
        <v>72</v>
      </c>
      <c r="O352" s="8" t="s">
        <v>26</v>
      </c>
      <c r="P352" s="8" t="s">
        <v>26</v>
      </c>
      <c r="Q352" s="10">
        <v>47</v>
      </c>
      <c r="R352" s="8" t="s">
        <v>34</v>
      </c>
      <c r="S352" s="8" t="s">
        <v>30</v>
      </c>
    </row>
    <row r="353" spans="1:19" x14ac:dyDescent="0.25">
      <c r="A353" s="10">
        <v>352</v>
      </c>
      <c r="B353" s="10">
        <v>28</v>
      </c>
      <c r="C353" s="8" t="s">
        <v>19</v>
      </c>
      <c r="D353" s="8" t="s">
        <v>87</v>
      </c>
      <c r="E353" s="8" t="s">
        <v>21</v>
      </c>
      <c r="F353" s="7">
        <v>90</v>
      </c>
      <c r="G353" s="8" t="s">
        <v>85</v>
      </c>
      <c r="H353" s="8" t="s">
        <v>45</v>
      </c>
      <c r="I353" s="8" t="s">
        <v>86</v>
      </c>
      <c r="J353" s="8" t="s">
        <v>25</v>
      </c>
      <c r="K353" s="20">
        <v>3.9</v>
      </c>
      <c r="L353" s="8" t="s">
        <v>26</v>
      </c>
      <c r="M353" s="8" t="s">
        <v>35</v>
      </c>
      <c r="N353" s="8" t="s">
        <v>55</v>
      </c>
      <c r="O353" s="8" t="s">
        <v>26</v>
      </c>
      <c r="P353" s="8" t="s">
        <v>26</v>
      </c>
      <c r="Q353" s="10">
        <v>24</v>
      </c>
      <c r="R353" s="8" t="s">
        <v>59</v>
      </c>
      <c r="S353" s="8" t="s">
        <v>77</v>
      </c>
    </row>
    <row r="354" spans="1:19" x14ac:dyDescent="0.25">
      <c r="A354" s="10">
        <v>353</v>
      </c>
      <c r="B354" s="10">
        <v>27</v>
      </c>
      <c r="C354" s="8" t="s">
        <v>19</v>
      </c>
      <c r="D354" s="8" t="s">
        <v>36</v>
      </c>
      <c r="E354" s="8" t="s">
        <v>21</v>
      </c>
      <c r="F354" s="7">
        <v>71</v>
      </c>
      <c r="G354" s="8" t="s">
        <v>105</v>
      </c>
      <c r="H354" s="8" t="s">
        <v>92</v>
      </c>
      <c r="I354" s="8" t="s">
        <v>134</v>
      </c>
      <c r="J354" s="8" t="s">
        <v>58</v>
      </c>
      <c r="K354" s="20">
        <v>4.9000000000000004</v>
      </c>
      <c r="L354" s="8" t="s">
        <v>26</v>
      </c>
      <c r="M354" s="8" t="s">
        <v>29</v>
      </c>
      <c r="N354" s="8" t="s">
        <v>47</v>
      </c>
      <c r="O354" s="8" t="s">
        <v>26</v>
      </c>
      <c r="P354" s="8" t="s">
        <v>26</v>
      </c>
      <c r="Q354" s="10">
        <v>12</v>
      </c>
      <c r="R354" s="8" t="s">
        <v>35</v>
      </c>
      <c r="S354" s="8" t="s">
        <v>97</v>
      </c>
    </row>
    <row r="355" spans="1:19" x14ac:dyDescent="0.25">
      <c r="A355" s="10">
        <v>354</v>
      </c>
      <c r="B355" s="10">
        <v>63</v>
      </c>
      <c r="C355" s="8" t="s">
        <v>19</v>
      </c>
      <c r="D355" s="8" t="s">
        <v>51</v>
      </c>
      <c r="E355" s="8" t="s">
        <v>43</v>
      </c>
      <c r="F355" s="7">
        <v>64</v>
      </c>
      <c r="G355" s="8" t="s">
        <v>70</v>
      </c>
      <c r="H355" s="8" t="s">
        <v>23</v>
      </c>
      <c r="I355" s="8" t="s">
        <v>134</v>
      </c>
      <c r="J355" s="8" t="s">
        <v>58</v>
      </c>
      <c r="K355" s="20">
        <v>4.0999999999999996</v>
      </c>
      <c r="L355" s="8" t="s">
        <v>26</v>
      </c>
      <c r="M355" s="8" t="s">
        <v>27</v>
      </c>
      <c r="N355" s="8" t="s">
        <v>76</v>
      </c>
      <c r="O355" s="8" t="s">
        <v>26</v>
      </c>
      <c r="P355" s="8" t="s">
        <v>26</v>
      </c>
      <c r="Q355" s="10">
        <v>35</v>
      </c>
      <c r="R355" s="8" t="s">
        <v>59</v>
      </c>
      <c r="S355" s="8" t="s">
        <v>88</v>
      </c>
    </row>
    <row r="356" spans="1:19" x14ac:dyDescent="0.25">
      <c r="A356" s="10">
        <v>355</v>
      </c>
      <c r="B356" s="10">
        <v>58</v>
      </c>
      <c r="C356" s="8" t="s">
        <v>19</v>
      </c>
      <c r="D356" s="8" t="s">
        <v>106</v>
      </c>
      <c r="E356" s="8" t="s">
        <v>69</v>
      </c>
      <c r="F356" s="7">
        <v>76</v>
      </c>
      <c r="G356" s="8" t="s">
        <v>138</v>
      </c>
      <c r="H356" s="8" t="s">
        <v>38</v>
      </c>
      <c r="I356" s="8" t="s">
        <v>79</v>
      </c>
      <c r="J356" s="8" t="s">
        <v>58</v>
      </c>
      <c r="K356" s="20">
        <v>3</v>
      </c>
      <c r="L356" s="8" t="s">
        <v>26</v>
      </c>
      <c r="M356" s="8" t="s">
        <v>46</v>
      </c>
      <c r="N356" s="8" t="s">
        <v>40</v>
      </c>
      <c r="O356" s="8" t="s">
        <v>26</v>
      </c>
      <c r="P356" s="8" t="s">
        <v>26</v>
      </c>
      <c r="Q356" s="10">
        <v>42</v>
      </c>
      <c r="R356" s="8" t="s">
        <v>29</v>
      </c>
      <c r="S356" s="8" t="s">
        <v>41</v>
      </c>
    </row>
    <row r="357" spans="1:19" x14ac:dyDescent="0.25">
      <c r="A357" s="10">
        <v>356</v>
      </c>
      <c r="B357" s="10">
        <v>37</v>
      </c>
      <c r="C357" s="8" t="s">
        <v>19</v>
      </c>
      <c r="D357" s="8" t="s">
        <v>106</v>
      </c>
      <c r="E357" s="8" t="s">
        <v>69</v>
      </c>
      <c r="F357" s="7">
        <v>42</v>
      </c>
      <c r="G357" s="8" t="s">
        <v>48</v>
      </c>
      <c r="H357" s="8" t="s">
        <v>92</v>
      </c>
      <c r="I357" s="8" t="s">
        <v>136</v>
      </c>
      <c r="J357" s="8" t="s">
        <v>58</v>
      </c>
      <c r="K357" s="20">
        <v>4.0999999999999996</v>
      </c>
      <c r="L357" s="8" t="s">
        <v>26</v>
      </c>
      <c r="M357" s="8" t="s">
        <v>27</v>
      </c>
      <c r="N357" s="8" t="s">
        <v>72</v>
      </c>
      <c r="O357" s="8" t="s">
        <v>26</v>
      </c>
      <c r="P357" s="8" t="s">
        <v>26</v>
      </c>
      <c r="Q357" s="10">
        <v>1</v>
      </c>
      <c r="R357" s="8" t="s">
        <v>46</v>
      </c>
      <c r="S357" s="8" t="s">
        <v>97</v>
      </c>
    </row>
    <row r="358" spans="1:19" x14ac:dyDescent="0.25">
      <c r="A358" s="10">
        <v>357</v>
      </c>
      <c r="B358" s="10">
        <v>56</v>
      </c>
      <c r="C358" s="8" t="s">
        <v>19</v>
      </c>
      <c r="D358" s="8" t="s">
        <v>95</v>
      </c>
      <c r="E358" s="8" t="s">
        <v>21</v>
      </c>
      <c r="F358" s="7">
        <v>80</v>
      </c>
      <c r="G358" s="8" t="s">
        <v>107</v>
      </c>
      <c r="H358" s="8" t="s">
        <v>23</v>
      </c>
      <c r="I358" s="8" t="s">
        <v>94</v>
      </c>
      <c r="J358" s="8" t="s">
        <v>39</v>
      </c>
      <c r="K358" s="20">
        <v>3.8</v>
      </c>
      <c r="L358" s="8" t="s">
        <v>26</v>
      </c>
      <c r="M358" s="8" t="s">
        <v>59</v>
      </c>
      <c r="N358" s="8" t="s">
        <v>55</v>
      </c>
      <c r="O358" s="8" t="s">
        <v>26</v>
      </c>
      <c r="P358" s="8" t="s">
        <v>26</v>
      </c>
      <c r="Q358" s="10">
        <v>27</v>
      </c>
      <c r="R358" s="8" t="s">
        <v>35</v>
      </c>
      <c r="S358" s="8" t="s">
        <v>41</v>
      </c>
    </row>
    <row r="359" spans="1:19" x14ac:dyDescent="0.25">
      <c r="A359" s="10">
        <v>358</v>
      </c>
      <c r="B359" s="10">
        <v>18</v>
      </c>
      <c r="C359" s="8" t="s">
        <v>19</v>
      </c>
      <c r="D359" s="8" t="s">
        <v>133</v>
      </c>
      <c r="E359" s="8" t="s">
        <v>69</v>
      </c>
      <c r="F359" s="7">
        <v>56</v>
      </c>
      <c r="G359" s="8" t="s">
        <v>74</v>
      </c>
      <c r="H359" s="8" t="s">
        <v>45</v>
      </c>
      <c r="I359" s="8" t="s">
        <v>79</v>
      </c>
      <c r="J359" s="8" t="s">
        <v>39</v>
      </c>
      <c r="K359" s="20">
        <v>4</v>
      </c>
      <c r="L359" s="8" t="s">
        <v>26</v>
      </c>
      <c r="M359" s="8" t="s">
        <v>34</v>
      </c>
      <c r="N359" s="8" t="s">
        <v>55</v>
      </c>
      <c r="O359" s="8" t="s">
        <v>26</v>
      </c>
      <c r="P359" s="8" t="s">
        <v>26</v>
      </c>
      <c r="Q359" s="10">
        <v>16</v>
      </c>
      <c r="R359" s="8" t="s">
        <v>27</v>
      </c>
      <c r="S359" s="8" t="s">
        <v>77</v>
      </c>
    </row>
    <row r="360" spans="1:19" x14ac:dyDescent="0.25">
      <c r="A360" s="10">
        <v>359</v>
      </c>
      <c r="B360" s="10">
        <v>48</v>
      </c>
      <c r="C360" s="8" t="s">
        <v>19</v>
      </c>
      <c r="D360" s="8" t="s">
        <v>124</v>
      </c>
      <c r="E360" s="8" t="s">
        <v>69</v>
      </c>
      <c r="F360" s="7">
        <v>25</v>
      </c>
      <c r="G360" s="8" t="s">
        <v>148</v>
      </c>
      <c r="H360" s="8" t="s">
        <v>92</v>
      </c>
      <c r="I360" s="8" t="s">
        <v>136</v>
      </c>
      <c r="J360" s="8" t="s">
        <v>54</v>
      </c>
      <c r="K360" s="20">
        <v>3.6</v>
      </c>
      <c r="L360" s="8" t="s">
        <v>26</v>
      </c>
      <c r="M360" s="8" t="s">
        <v>59</v>
      </c>
      <c r="N360" s="8" t="s">
        <v>28</v>
      </c>
      <c r="O360" s="8" t="s">
        <v>26</v>
      </c>
      <c r="P360" s="8" t="s">
        <v>26</v>
      </c>
      <c r="Q360" s="10">
        <v>36</v>
      </c>
      <c r="R360" s="8" t="s">
        <v>27</v>
      </c>
      <c r="S360" s="8" t="s">
        <v>97</v>
      </c>
    </row>
    <row r="361" spans="1:19" x14ac:dyDescent="0.25">
      <c r="A361" s="10">
        <v>360</v>
      </c>
      <c r="B361" s="10">
        <v>31</v>
      </c>
      <c r="C361" s="8" t="s">
        <v>19</v>
      </c>
      <c r="D361" s="8" t="s">
        <v>51</v>
      </c>
      <c r="E361" s="8" t="s">
        <v>43</v>
      </c>
      <c r="F361" s="7">
        <v>74</v>
      </c>
      <c r="G361" s="8" t="s">
        <v>142</v>
      </c>
      <c r="H361" s="8" t="s">
        <v>45</v>
      </c>
      <c r="I361" s="8" t="s">
        <v>79</v>
      </c>
      <c r="J361" s="8" t="s">
        <v>25</v>
      </c>
      <c r="K361" s="20">
        <v>3</v>
      </c>
      <c r="L361" s="8" t="s">
        <v>26</v>
      </c>
      <c r="M361" s="8" t="s">
        <v>59</v>
      </c>
      <c r="N361" s="8" t="s">
        <v>76</v>
      </c>
      <c r="O361" s="8" t="s">
        <v>26</v>
      </c>
      <c r="P361" s="8" t="s">
        <v>26</v>
      </c>
      <c r="Q361" s="10">
        <v>30</v>
      </c>
      <c r="R361" s="8" t="s">
        <v>27</v>
      </c>
      <c r="S361" s="8" t="s">
        <v>97</v>
      </c>
    </row>
    <row r="362" spans="1:19" x14ac:dyDescent="0.25">
      <c r="A362" s="10">
        <v>361</v>
      </c>
      <c r="B362" s="10">
        <v>51</v>
      </c>
      <c r="C362" s="8" t="s">
        <v>19</v>
      </c>
      <c r="D362" s="8" t="s">
        <v>95</v>
      </c>
      <c r="E362" s="8" t="s">
        <v>21</v>
      </c>
      <c r="F362" s="7">
        <v>30</v>
      </c>
      <c r="G362" s="8" t="s">
        <v>44</v>
      </c>
      <c r="H362" s="8" t="s">
        <v>45</v>
      </c>
      <c r="I362" s="8" t="s">
        <v>86</v>
      </c>
      <c r="J362" s="8" t="s">
        <v>54</v>
      </c>
      <c r="K362" s="20">
        <v>3</v>
      </c>
      <c r="L362" s="8" t="s">
        <v>26</v>
      </c>
      <c r="M362" s="8" t="s">
        <v>34</v>
      </c>
      <c r="N362" s="8" t="s">
        <v>55</v>
      </c>
      <c r="O362" s="8" t="s">
        <v>26</v>
      </c>
      <c r="P362" s="8" t="s">
        <v>26</v>
      </c>
      <c r="Q362" s="10">
        <v>18</v>
      </c>
      <c r="R362" s="8" t="s">
        <v>59</v>
      </c>
      <c r="S362" s="8" t="s">
        <v>30</v>
      </c>
    </row>
    <row r="363" spans="1:19" x14ac:dyDescent="0.25">
      <c r="A363" s="10">
        <v>362</v>
      </c>
      <c r="B363" s="10">
        <v>65</v>
      </c>
      <c r="C363" s="8" t="s">
        <v>19</v>
      </c>
      <c r="D363" s="8" t="s">
        <v>113</v>
      </c>
      <c r="E363" s="8" t="s">
        <v>21</v>
      </c>
      <c r="F363" s="7">
        <v>96</v>
      </c>
      <c r="G363" s="8" t="s">
        <v>107</v>
      </c>
      <c r="H363" s="8" t="s">
        <v>45</v>
      </c>
      <c r="I363" s="8" t="s">
        <v>53</v>
      </c>
      <c r="J363" s="8" t="s">
        <v>39</v>
      </c>
      <c r="K363" s="20">
        <v>2.6</v>
      </c>
      <c r="L363" s="8" t="s">
        <v>26</v>
      </c>
      <c r="M363" s="8" t="s">
        <v>34</v>
      </c>
      <c r="N363" s="8" t="s">
        <v>40</v>
      </c>
      <c r="O363" s="8" t="s">
        <v>26</v>
      </c>
      <c r="P363" s="8" t="s">
        <v>26</v>
      </c>
      <c r="Q363" s="10">
        <v>45</v>
      </c>
      <c r="R363" s="8" t="s">
        <v>35</v>
      </c>
      <c r="S363" s="8" t="s">
        <v>50</v>
      </c>
    </row>
    <row r="364" spans="1:19" x14ac:dyDescent="0.25">
      <c r="A364" s="10">
        <v>363</v>
      </c>
      <c r="B364" s="10">
        <v>53</v>
      </c>
      <c r="C364" s="8" t="s">
        <v>19</v>
      </c>
      <c r="D364" s="8" t="s">
        <v>51</v>
      </c>
      <c r="E364" s="8" t="s">
        <v>43</v>
      </c>
      <c r="F364" s="7">
        <v>64</v>
      </c>
      <c r="G364" s="8" t="s">
        <v>105</v>
      </c>
      <c r="H364" s="8" t="s">
        <v>45</v>
      </c>
      <c r="I364" s="8" t="s">
        <v>63</v>
      </c>
      <c r="J364" s="8" t="s">
        <v>58</v>
      </c>
      <c r="K364" s="20">
        <v>3.4</v>
      </c>
      <c r="L364" s="8" t="s">
        <v>26</v>
      </c>
      <c r="M364" s="8" t="s">
        <v>35</v>
      </c>
      <c r="N364" s="8" t="s">
        <v>40</v>
      </c>
      <c r="O364" s="8" t="s">
        <v>26</v>
      </c>
      <c r="P364" s="8" t="s">
        <v>26</v>
      </c>
      <c r="Q364" s="10">
        <v>1</v>
      </c>
      <c r="R364" s="8" t="s">
        <v>29</v>
      </c>
      <c r="S364" s="8" t="s">
        <v>30</v>
      </c>
    </row>
    <row r="365" spans="1:19" x14ac:dyDescent="0.25">
      <c r="A365" s="10">
        <v>364</v>
      </c>
      <c r="B365" s="10">
        <v>55</v>
      </c>
      <c r="C365" s="8" t="s">
        <v>19</v>
      </c>
      <c r="D365" s="8" t="s">
        <v>61</v>
      </c>
      <c r="E365" s="8" t="s">
        <v>21</v>
      </c>
      <c r="F365" s="7">
        <v>88</v>
      </c>
      <c r="G365" s="8" t="s">
        <v>103</v>
      </c>
      <c r="H365" s="8" t="s">
        <v>23</v>
      </c>
      <c r="I365" s="8" t="s">
        <v>134</v>
      </c>
      <c r="J365" s="8" t="s">
        <v>25</v>
      </c>
      <c r="K365" s="20">
        <v>3.1</v>
      </c>
      <c r="L365" s="8" t="s">
        <v>26</v>
      </c>
      <c r="M365" s="8" t="s">
        <v>35</v>
      </c>
      <c r="N365" s="8" t="s">
        <v>40</v>
      </c>
      <c r="O365" s="8" t="s">
        <v>26</v>
      </c>
      <c r="P365" s="8" t="s">
        <v>26</v>
      </c>
      <c r="Q365" s="10">
        <v>42</v>
      </c>
      <c r="R365" s="8" t="s">
        <v>34</v>
      </c>
      <c r="S365" s="8" t="s">
        <v>30</v>
      </c>
    </row>
    <row r="366" spans="1:19" x14ac:dyDescent="0.25">
      <c r="A366" s="10">
        <v>365</v>
      </c>
      <c r="B366" s="10">
        <v>62</v>
      </c>
      <c r="C366" s="8" t="s">
        <v>19</v>
      </c>
      <c r="D366" s="8" t="s">
        <v>73</v>
      </c>
      <c r="E366" s="8" t="s">
        <v>43</v>
      </c>
      <c r="F366" s="7">
        <v>88</v>
      </c>
      <c r="G366" s="8" t="s">
        <v>114</v>
      </c>
      <c r="H366" s="8" t="s">
        <v>23</v>
      </c>
      <c r="I366" s="8" t="s">
        <v>63</v>
      </c>
      <c r="J366" s="8" t="s">
        <v>54</v>
      </c>
      <c r="K366" s="20">
        <v>3</v>
      </c>
      <c r="L366" s="8" t="s">
        <v>26</v>
      </c>
      <c r="M366" s="8" t="s">
        <v>59</v>
      </c>
      <c r="N366" s="8" t="s">
        <v>40</v>
      </c>
      <c r="O366" s="8" t="s">
        <v>26</v>
      </c>
      <c r="P366" s="8" t="s">
        <v>26</v>
      </c>
      <c r="Q366" s="10">
        <v>7</v>
      </c>
      <c r="R366" s="8" t="s">
        <v>29</v>
      </c>
      <c r="S366" s="8" t="s">
        <v>97</v>
      </c>
    </row>
    <row r="367" spans="1:19" x14ac:dyDescent="0.25">
      <c r="A367" s="10">
        <v>366</v>
      </c>
      <c r="B367" s="10">
        <v>55</v>
      </c>
      <c r="C367" s="8" t="s">
        <v>19</v>
      </c>
      <c r="D367" s="8" t="s">
        <v>143</v>
      </c>
      <c r="E367" s="8" t="s">
        <v>69</v>
      </c>
      <c r="F367" s="7">
        <v>88</v>
      </c>
      <c r="G367" s="8" t="s">
        <v>66</v>
      </c>
      <c r="H367" s="8" t="s">
        <v>92</v>
      </c>
      <c r="I367" s="8" t="s">
        <v>24</v>
      </c>
      <c r="J367" s="8" t="s">
        <v>54</v>
      </c>
      <c r="K367" s="20">
        <v>3.7</v>
      </c>
      <c r="L367" s="8" t="s">
        <v>26</v>
      </c>
      <c r="M367" s="8" t="s">
        <v>46</v>
      </c>
      <c r="N367" s="8" t="s">
        <v>55</v>
      </c>
      <c r="O367" s="8" t="s">
        <v>26</v>
      </c>
      <c r="P367" s="8" t="s">
        <v>26</v>
      </c>
      <c r="Q367" s="10">
        <v>50</v>
      </c>
      <c r="R367" s="8" t="s">
        <v>46</v>
      </c>
      <c r="S367" s="8" t="s">
        <v>60</v>
      </c>
    </row>
    <row r="368" spans="1:19" x14ac:dyDescent="0.25">
      <c r="A368" s="10">
        <v>367</v>
      </c>
      <c r="B368" s="10">
        <v>64</v>
      </c>
      <c r="C368" s="8" t="s">
        <v>19</v>
      </c>
      <c r="D368" s="8" t="s">
        <v>125</v>
      </c>
      <c r="E368" s="8" t="s">
        <v>21</v>
      </c>
      <c r="F368" s="7">
        <v>36</v>
      </c>
      <c r="G368" s="8" t="s">
        <v>145</v>
      </c>
      <c r="H368" s="8" t="s">
        <v>45</v>
      </c>
      <c r="I368" s="8" t="s">
        <v>49</v>
      </c>
      <c r="J368" s="8" t="s">
        <v>39</v>
      </c>
      <c r="K368" s="20">
        <v>3.5</v>
      </c>
      <c r="L368" s="8" t="s">
        <v>26</v>
      </c>
      <c r="M368" s="8" t="s">
        <v>34</v>
      </c>
      <c r="N368" s="8" t="s">
        <v>76</v>
      </c>
      <c r="O368" s="8" t="s">
        <v>26</v>
      </c>
      <c r="P368" s="8" t="s">
        <v>26</v>
      </c>
      <c r="Q368" s="10">
        <v>37</v>
      </c>
      <c r="R368" s="8" t="s">
        <v>29</v>
      </c>
      <c r="S368" s="8" t="s">
        <v>30</v>
      </c>
    </row>
    <row r="369" spans="1:19" x14ac:dyDescent="0.25">
      <c r="A369" s="10">
        <v>368</v>
      </c>
      <c r="B369" s="10">
        <v>52</v>
      </c>
      <c r="C369" s="8" t="s">
        <v>19</v>
      </c>
      <c r="D369" s="8" t="s">
        <v>82</v>
      </c>
      <c r="E369" s="8" t="s">
        <v>21</v>
      </c>
      <c r="F369" s="7">
        <v>40</v>
      </c>
      <c r="G369" s="8" t="s">
        <v>122</v>
      </c>
      <c r="H369" s="8" t="s">
        <v>92</v>
      </c>
      <c r="I369" s="8" t="s">
        <v>109</v>
      </c>
      <c r="J369" s="8" t="s">
        <v>39</v>
      </c>
      <c r="K369" s="20">
        <v>2.8</v>
      </c>
      <c r="L369" s="8" t="s">
        <v>26</v>
      </c>
      <c r="M369" s="8" t="s">
        <v>27</v>
      </c>
      <c r="N369" s="8" t="s">
        <v>76</v>
      </c>
      <c r="O369" s="8" t="s">
        <v>26</v>
      </c>
      <c r="P369" s="8" t="s">
        <v>26</v>
      </c>
      <c r="Q369" s="10">
        <v>18</v>
      </c>
      <c r="R369" s="8" t="s">
        <v>34</v>
      </c>
      <c r="S369" s="8" t="s">
        <v>88</v>
      </c>
    </row>
    <row r="370" spans="1:19" x14ac:dyDescent="0.25">
      <c r="A370" s="10">
        <v>369</v>
      </c>
      <c r="B370" s="10">
        <v>24</v>
      </c>
      <c r="C370" s="8" t="s">
        <v>19</v>
      </c>
      <c r="D370" s="8" t="s">
        <v>68</v>
      </c>
      <c r="E370" s="8" t="s">
        <v>69</v>
      </c>
      <c r="F370" s="7">
        <v>39</v>
      </c>
      <c r="G370" s="8" t="s">
        <v>101</v>
      </c>
      <c r="H370" s="8" t="s">
        <v>45</v>
      </c>
      <c r="I370" s="8" t="s">
        <v>63</v>
      </c>
      <c r="J370" s="8" t="s">
        <v>39</v>
      </c>
      <c r="K370" s="20">
        <v>4.5</v>
      </c>
      <c r="L370" s="8" t="s">
        <v>26</v>
      </c>
      <c r="M370" s="8" t="s">
        <v>29</v>
      </c>
      <c r="N370" s="8" t="s">
        <v>55</v>
      </c>
      <c r="O370" s="8" t="s">
        <v>26</v>
      </c>
      <c r="P370" s="8" t="s">
        <v>26</v>
      </c>
      <c r="Q370" s="10">
        <v>29</v>
      </c>
      <c r="R370" s="8" t="s">
        <v>35</v>
      </c>
      <c r="S370" s="8" t="s">
        <v>88</v>
      </c>
    </row>
    <row r="371" spans="1:19" x14ac:dyDescent="0.25">
      <c r="A371" s="10">
        <v>370</v>
      </c>
      <c r="B371" s="10">
        <v>38</v>
      </c>
      <c r="C371" s="8" t="s">
        <v>19</v>
      </c>
      <c r="D371" s="8" t="s">
        <v>133</v>
      </c>
      <c r="E371" s="8" t="s">
        <v>69</v>
      </c>
      <c r="F371" s="7">
        <v>40</v>
      </c>
      <c r="G371" s="8" t="s">
        <v>150</v>
      </c>
      <c r="H371" s="8" t="s">
        <v>45</v>
      </c>
      <c r="I371" s="8" t="s">
        <v>67</v>
      </c>
      <c r="J371" s="8" t="s">
        <v>54</v>
      </c>
      <c r="K371" s="20">
        <v>3.3</v>
      </c>
      <c r="L371" s="8" t="s">
        <v>26</v>
      </c>
      <c r="M371" s="8" t="s">
        <v>35</v>
      </c>
      <c r="N371" s="8" t="s">
        <v>76</v>
      </c>
      <c r="O371" s="8" t="s">
        <v>26</v>
      </c>
      <c r="P371" s="8" t="s">
        <v>26</v>
      </c>
      <c r="Q371" s="10">
        <v>45</v>
      </c>
      <c r="R371" s="8" t="s">
        <v>46</v>
      </c>
      <c r="S371" s="8" t="s">
        <v>60</v>
      </c>
    </row>
    <row r="372" spans="1:19" x14ac:dyDescent="0.25">
      <c r="A372" s="10">
        <v>371</v>
      </c>
      <c r="B372" s="10">
        <v>59</v>
      </c>
      <c r="C372" s="8" t="s">
        <v>19</v>
      </c>
      <c r="D372" s="8" t="s">
        <v>119</v>
      </c>
      <c r="E372" s="8" t="s">
        <v>69</v>
      </c>
      <c r="F372" s="7">
        <v>34</v>
      </c>
      <c r="G372" s="8" t="s">
        <v>48</v>
      </c>
      <c r="H372" s="8" t="s">
        <v>45</v>
      </c>
      <c r="I372" s="8" t="s">
        <v>79</v>
      </c>
      <c r="J372" s="8" t="s">
        <v>25</v>
      </c>
      <c r="K372" s="20">
        <v>3.4</v>
      </c>
      <c r="L372" s="8" t="s">
        <v>26</v>
      </c>
      <c r="M372" s="8" t="s">
        <v>27</v>
      </c>
      <c r="N372" s="8" t="s">
        <v>28</v>
      </c>
      <c r="O372" s="8" t="s">
        <v>26</v>
      </c>
      <c r="P372" s="8" t="s">
        <v>26</v>
      </c>
      <c r="Q372" s="10">
        <v>13</v>
      </c>
      <c r="R372" s="8" t="s">
        <v>46</v>
      </c>
      <c r="S372" s="8" t="s">
        <v>41</v>
      </c>
    </row>
    <row r="373" spans="1:19" x14ac:dyDescent="0.25">
      <c r="A373" s="10">
        <v>372</v>
      </c>
      <c r="B373" s="10">
        <v>27</v>
      </c>
      <c r="C373" s="8" t="s">
        <v>19</v>
      </c>
      <c r="D373" s="8" t="s">
        <v>51</v>
      </c>
      <c r="E373" s="8" t="s">
        <v>43</v>
      </c>
      <c r="F373" s="7">
        <v>83</v>
      </c>
      <c r="G373" s="8" t="s">
        <v>98</v>
      </c>
      <c r="H373" s="8" t="s">
        <v>38</v>
      </c>
      <c r="I373" s="8" t="s">
        <v>71</v>
      </c>
      <c r="J373" s="8" t="s">
        <v>25</v>
      </c>
      <c r="K373" s="20">
        <v>3.2</v>
      </c>
      <c r="L373" s="8" t="s">
        <v>26</v>
      </c>
      <c r="M373" s="8" t="s">
        <v>34</v>
      </c>
      <c r="N373" s="8" t="s">
        <v>72</v>
      </c>
      <c r="O373" s="8" t="s">
        <v>26</v>
      </c>
      <c r="P373" s="8" t="s">
        <v>26</v>
      </c>
      <c r="Q373" s="10">
        <v>47</v>
      </c>
      <c r="R373" s="8" t="s">
        <v>46</v>
      </c>
      <c r="S373" s="8" t="s">
        <v>88</v>
      </c>
    </row>
    <row r="374" spans="1:19" x14ac:dyDescent="0.25">
      <c r="A374" s="10">
        <v>373</v>
      </c>
      <c r="B374" s="10">
        <v>24</v>
      </c>
      <c r="C374" s="8" t="s">
        <v>19</v>
      </c>
      <c r="D374" s="8" t="s">
        <v>31</v>
      </c>
      <c r="E374" s="8" t="s">
        <v>21</v>
      </c>
      <c r="F374" s="7">
        <v>85</v>
      </c>
      <c r="G374" s="8" t="s">
        <v>138</v>
      </c>
      <c r="H374" s="8" t="s">
        <v>23</v>
      </c>
      <c r="I374" s="8" t="s">
        <v>121</v>
      </c>
      <c r="J374" s="8" t="s">
        <v>54</v>
      </c>
      <c r="K374" s="20">
        <v>3.7</v>
      </c>
      <c r="L374" s="8" t="s">
        <v>26</v>
      </c>
      <c r="M374" s="8" t="s">
        <v>27</v>
      </c>
      <c r="N374" s="8" t="s">
        <v>55</v>
      </c>
      <c r="O374" s="8" t="s">
        <v>26</v>
      </c>
      <c r="P374" s="8" t="s">
        <v>26</v>
      </c>
      <c r="Q374" s="10">
        <v>7</v>
      </c>
      <c r="R374" s="8" t="s">
        <v>59</v>
      </c>
      <c r="S374" s="8" t="s">
        <v>41</v>
      </c>
    </row>
    <row r="375" spans="1:19" x14ac:dyDescent="0.25">
      <c r="A375" s="10">
        <v>374</v>
      </c>
      <c r="B375" s="10">
        <v>23</v>
      </c>
      <c r="C375" s="8" t="s">
        <v>19</v>
      </c>
      <c r="D375" s="8" t="s">
        <v>64</v>
      </c>
      <c r="E375" s="8" t="s">
        <v>65</v>
      </c>
      <c r="F375" s="7">
        <v>27</v>
      </c>
      <c r="G375" s="8" t="s">
        <v>114</v>
      </c>
      <c r="H375" s="8" t="s">
        <v>23</v>
      </c>
      <c r="I375" s="8" t="s">
        <v>53</v>
      </c>
      <c r="J375" s="8" t="s">
        <v>54</v>
      </c>
      <c r="K375" s="20">
        <v>4.5999999999999996</v>
      </c>
      <c r="L375" s="8" t="s">
        <v>26</v>
      </c>
      <c r="M375" s="8" t="s">
        <v>34</v>
      </c>
      <c r="N375" s="8" t="s">
        <v>28</v>
      </c>
      <c r="O375" s="8" t="s">
        <v>26</v>
      </c>
      <c r="P375" s="8" t="s">
        <v>26</v>
      </c>
      <c r="Q375" s="10">
        <v>11</v>
      </c>
      <c r="R375" s="8" t="s">
        <v>29</v>
      </c>
      <c r="S375" s="8" t="s">
        <v>77</v>
      </c>
    </row>
    <row r="376" spans="1:19" x14ac:dyDescent="0.25">
      <c r="A376" s="10">
        <v>375</v>
      </c>
      <c r="B376" s="10">
        <v>69</v>
      </c>
      <c r="C376" s="8" t="s">
        <v>19</v>
      </c>
      <c r="D376" s="8" t="s">
        <v>106</v>
      </c>
      <c r="E376" s="8" t="s">
        <v>69</v>
      </c>
      <c r="F376" s="7">
        <v>78</v>
      </c>
      <c r="G376" s="8" t="s">
        <v>123</v>
      </c>
      <c r="H376" s="8" t="s">
        <v>38</v>
      </c>
      <c r="I376" s="8" t="s">
        <v>75</v>
      </c>
      <c r="J376" s="8" t="s">
        <v>39</v>
      </c>
      <c r="K376" s="20">
        <v>5</v>
      </c>
      <c r="L376" s="8" t="s">
        <v>26</v>
      </c>
      <c r="M376" s="8" t="s">
        <v>34</v>
      </c>
      <c r="N376" s="8" t="s">
        <v>76</v>
      </c>
      <c r="O376" s="8" t="s">
        <v>26</v>
      </c>
      <c r="P376" s="8" t="s">
        <v>26</v>
      </c>
      <c r="Q376" s="10">
        <v>39</v>
      </c>
      <c r="R376" s="8" t="s">
        <v>34</v>
      </c>
      <c r="S376" s="8" t="s">
        <v>88</v>
      </c>
    </row>
    <row r="377" spans="1:19" x14ac:dyDescent="0.25">
      <c r="A377" s="10">
        <v>376</v>
      </c>
      <c r="B377" s="10">
        <v>59</v>
      </c>
      <c r="C377" s="8" t="s">
        <v>19</v>
      </c>
      <c r="D377" s="8" t="s">
        <v>89</v>
      </c>
      <c r="E377" s="8" t="s">
        <v>69</v>
      </c>
      <c r="F377" s="7">
        <v>32</v>
      </c>
      <c r="G377" s="8" t="s">
        <v>101</v>
      </c>
      <c r="H377" s="8" t="s">
        <v>45</v>
      </c>
      <c r="I377" s="8" t="s">
        <v>79</v>
      </c>
      <c r="J377" s="8" t="s">
        <v>54</v>
      </c>
      <c r="K377" s="20">
        <v>4.4000000000000004</v>
      </c>
      <c r="L377" s="8" t="s">
        <v>26</v>
      </c>
      <c r="M377" s="8" t="s">
        <v>59</v>
      </c>
      <c r="N377" s="8" t="s">
        <v>55</v>
      </c>
      <c r="O377" s="8" t="s">
        <v>26</v>
      </c>
      <c r="P377" s="8" t="s">
        <v>26</v>
      </c>
      <c r="Q377" s="10">
        <v>6</v>
      </c>
      <c r="R377" s="8" t="s">
        <v>59</v>
      </c>
      <c r="S377" s="8" t="s">
        <v>60</v>
      </c>
    </row>
    <row r="378" spans="1:19" x14ac:dyDescent="0.25">
      <c r="A378" s="10">
        <v>377</v>
      </c>
      <c r="B378" s="10">
        <v>51</v>
      </c>
      <c r="C378" s="8" t="s">
        <v>19</v>
      </c>
      <c r="D378" s="8" t="s">
        <v>73</v>
      </c>
      <c r="E378" s="8" t="s">
        <v>43</v>
      </c>
      <c r="F378" s="7">
        <v>51</v>
      </c>
      <c r="G378" s="8" t="s">
        <v>131</v>
      </c>
      <c r="H378" s="8" t="s">
        <v>38</v>
      </c>
      <c r="I378" s="8" t="s">
        <v>24</v>
      </c>
      <c r="J378" s="8" t="s">
        <v>58</v>
      </c>
      <c r="K378" s="20">
        <v>4.9000000000000004</v>
      </c>
      <c r="L378" s="8" t="s">
        <v>26</v>
      </c>
      <c r="M378" s="8" t="s">
        <v>46</v>
      </c>
      <c r="N378" s="8" t="s">
        <v>28</v>
      </c>
      <c r="O378" s="8" t="s">
        <v>26</v>
      </c>
      <c r="P378" s="8" t="s">
        <v>26</v>
      </c>
      <c r="Q378" s="10">
        <v>2</v>
      </c>
      <c r="R378" s="8" t="s">
        <v>29</v>
      </c>
      <c r="S378" s="8" t="s">
        <v>77</v>
      </c>
    </row>
    <row r="379" spans="1:19" x14ac:dyDescent="0.25">
      <c r="A379" s="10">
        <v>378</v>
      </c>
      <c r="B379" s="10">
        <v>63</v>
      </c>
      <c r="C379" s="8" t="s">
        <v>19</v>
      </c>
      <c r="D379" s="8" t="s">
        <v>119</v>
      </c>
      <c r="E379" s="8" t="s">
        <v>69</v>
      </c>
      <c r="F379" s="7">
        <v>32</v>
      </c>
      <c r="G379" s="8" t="s">
        <v>32</v>
      </c>
      <c r="H379" s="8" t="s">
        <v>45</v>
      </c>
      <c r="I379" s="8" t="s">
        <v>67</v>
      </c>
      <c r="J379" s="8" t="s">
        <v>39</v>
      </c>
      <c r="K379" s="20">
        <v>4.0999999999999996</v>
      </c>
      <c r="L379" s="8" t="s">
        <v>26</v>
      </c>
      <c r="M379" s="8" t="s">
        <v>59</v>
      </c>
      <c r="N379" s="8" t="s">
        <v>55</v>
      </c>
      <c r="O379" s="8" t="s">
        <v>26</v>
      </c>
      <c r="P379" s="8" t="s">
        <v>26</v>
      </c>
      <c r="Q379" s="10">
        <v>39</v>
      </c>
      <c r="R379" s="8" t="s">
        <v>27</v>
      </c>
      <c r="S379" s="8" t="s">
        <v>97</v>
      </c>
    </row>
    <row r="380" spans="1:19" x14ac:dyDescent="0.25">
      <c r="A380" s="10">
        <v>379</v>
      </c>
      <c r="B380" s="10">
        <v>54</v>
      </c>
      <c r="C380" s="8" t="s">
        <v>19</v>
      </c>
      <c r="D380" s="8" t="s">
        <v>82</v>
      </c>
      <c r="E380" s="8" t="s">
        <v>21</v>
      </c>
      <c r="F380" s="7">
        <v>62</v>
      </c>
      <c r="G380" s="8" t="s">
        <v>107</v>
      </c>
      <c r="H380" s="8" t="s">
        <v>23</v>
      </c>
      <c r="I380" s="8" t="s">
        <v>121</v>
      </c>
      <c r="J380" s="8" t="s">
        <v>25</v>
      </c>
      <c r="K380" s="20">
        <v>4.9000000000000004</v>
      </c>
      <c r="L380" s="8" t="s">
        <v>26</v>
      </c>
      <c r="M380" s="8" t="s">
        <v>35</v>
      </c>
      <c r="N380" s="8" t="s">
        <v>47</v>
      </c>
      <c r="O380" s="8" t="s">
        <v>26</v>
      </c>
      <c r="P380" s="8" t="s">
        <v>26</v>
      </c>
      <c r="Q380" s="10">
        <v>23</v>
      </c>
      <c r="R380" s="8" t="s">
        <v>27</v>
      </c>
      <c r="S380" s="8" t="s">
        <v>88</v>
      </c>
    </row>
    <row r="381" spans="1:19" x14ac:dyDescent="0.25">
      <c r="A381" s="10">
        <v>380</v>
      </c>
      <c r="B381" s="10">
        <v>32</v>
      </c>
      <c r="C381" s="8" t="s">
        <v>19</v>
      </c>
      <c r="D381" s="8" t="s">
        <v>113</v>
      </c>
      <c r="E381" s="8" t="s">
        <v>21</v>
      </c>
      <c r="F381" s="7">
        <v>29</v>
      </c>
      <c r="G381" s="8" t="s">
        <v>57</v>
      </c>
      <c r="H381" s="8" t="s">
        <v>38</v>
      </c>
      <c r="I381" s="8" t="s">
        <v>136</v>
      </c>
      <c r="J381" s="8" t="s">
        <v>58</v>
      </c>
      <c r="K381" s="20">
        <v>4.7</v>
      </c>
      <c r="L381" s="8" t="s">
        <v>26</v>
      </c>
      <c r="M381" s="8" t="s">
        <v>59</v>
      </c>
      <c r="N381" s="8" t="s">
        <v>72</v>
      </c>
      <c r="O381" s="8" t="s">
        <v>26</v>
      </c>
      <c r="P381" s="8" t="s">
        <v>26</v>
      </c>
      <c r="Q381" s="10">
        <v>46</v>
      </c>
      <c r="R381" s="8" t="s">
        <v>59</v>
      </c>
      <c r="S381" s="8" t="s">
        <v>77</v>
      </c>
    </row>
    <row r="382" spans="1:19" x14ac:dyDescent="0.25">
      <c r="A382" s="10">
        <v>381</v>
      </c>
      <c r="B382" s="10">
        <v>39</v>
      </c>
      <c r="C382" s="8" t="s">
        <v>19</v>
      </c>
      <c r="D382" s="8" t="s">
        <v>132</v>
      </c>
      <c r="E382" s="8" t="s">
        <v>69</v>
      </c>
      <c r="F382" s="7">
        <v>69</v>
      </c>
      <c r="G382" s="8" t="s">
        <v>83</v>
      </c>
      <c r="H382" s="8" t="s">
        <v>92</v>
      </c>
      <c r="I382" s="8" t="s">
        <v>118</v>
      </c>
      <c r="J382" s="8" t="s">
        <v>58</v>
      </c>
      <c r="K382" s="20">
        <v>3</v>
      </c>
      <c r="L382" s="8" t="s">
        <v>26</v>
      </c>
      <c r="M382" s="8" t="s">
        <v>46</v>
      </c>
      <c r="N382" s="8" t="s">
        <v>76</v>
      </c>
      <c r="O382" s="8" t="s">
        <v>26</v>
      </c>
      <c r="P382" s="8" t="s">
        <v>26</v>
      </c>
      <c r="Q382" s="10">
        <v>19</v>
      </c>
      <c r="R382" s="8" t="s">
        <v>34</v>
      </c>
      <c r="S382" s="8" t="s">
        <v>41</v>
      </c>
    </row>
    <row r="383" spans="1:19" x14ac:dyDescent="0.25">
      <c r="A383" s="10">
        <v>382</v>
      </c>
      <c r="B383" s="10">
        <v>66</v>
      </c>
      <c r="C383" s="8" t="s">
        <v>19</v>
      </c>
      <c r="D383" s="8" t="s">
        <v>106</v>
      </c>
      <c r="E383" s="8" t="s">
        <v>69</v>
      </c>
      <c r="F383" s="7">
        <v>25</v>
      </c>
      <c r="G383" s="8" t="s">
        <v>32</v>
      </c>
      <c r="H383" s="8" t="s">
        <v>23</v>
      </c>
      <c r="I383" s="8" t="s">
        <v>93</v>
      </c>
      <c r="J383" s="8" t="s">
        <v>25</v>
      </c>
      <c r="K383" s="20">
        <v>3.4</v>
      </c>
      <c r="L383" s="8" t="s">
        <v>26</v>
      </c>
      <c r="M383" s="8" t="s">
        <v>59</v>
      </c>
      <c r="N383" s="8" t="s">
        <v>76</v>
      </c>
      <c r="O383" s="8" t="s">
        <v>26</v>
      </c>
      <c r="P383" s="8" t="s">
        <v>26</v>
      </c>
      <c r="Q383" s="10">
        <v>3</v>
      </c>
      <c r="R383" s="8" t="s">
        <v>27</v>
      </c>
      <c r="S383" s="8" t="s">
        <v>97</v>
      </c>
    </row>
    <row r="384" spans="1:19" x14ac:dyDescent="0.25">
      <c r="A384" s="10">
        <v>383</v>
      </c>
      <c r="B384" s="10">
        <v>28</v>
      </c>
      <c r="C384" s="8" t="s">
        <v>19</v>
      </c>
      <c r="D384" s="8" t="s">
        <v>36</v>
      </c>
      <c r="E384" s="8" t="s">
        <v>21</v>
      </c>
      <c r="F384" s="7">
        <v>76</v>
      </c>
      <c r="G384" s="8" t="s">
        <v>99</v>
      </c>
      <c r="H384" s="8" t="s">
        <v>45</v>
      </c>
      <c r="I384" s="8" t="s">
        <v>100</v>
      </c>
      <c r="J384" s="8" t="s">
        <v>25</v>
      </c>
      <c r="K384" s="20">
        <v>3.2</v>
      </c>
      <c r="L384" s="8" t="s">
        <v>26</v>
      </c>
      <c r="M384" s="8" t="s">
        <v>46</v>
      </c>
      <c r="N384" s="8" t="s">
        <v>76</v>
      </c>
      <c r="O384" s="8" t="s">
        <v>26</v>
      </c>
      <c r="P384" s="8" t="s">
        <v>26</v>
      </c>
      <c r="Q384" s="10">
        <v>47</v>
      </c>
      <c r="R384" s="8" t="s">
        <v>46</v>
      </c>
      <c r="S384" s="8" t="s">
        <v>60</v>
      </c>
    </row>
    <row r="385" spans="1:19" x14ac:dyDescent="0.25">
      <c r="A385" s="10">
        <v>384</v>
      </c>
      <c r="B385" s="10">
        <v>50</v>
      </c>
      <c r="C385" s="8" t="s">
        <v>19</v>
      </c>
      <c r="D385" s="8" t="s">
        <v>89</v>
      </c>
      <c r="E385" s="8" t="s">
        <v>69</v>
      </c>
      <c r="F385" s="7">
        <v>77</v>
      </c>
      <c r="G385" s="8" t="s">
        <v>66</v>
      </c>
      <c r="H385" s="8" t="s">
        <v>38</v>
      </c>
      <c r="I385" s="8" t="s">
        <v>136</v>
      </c>
      <c r="J385" s="8" t="s">
        <v>58</v>
      </c>
      <c r="K385" s="20">
        <v>2.9</v>
      </c>
      <c r="L385" s="8" t="s">
        <v>26</v>
      </c>
      <c r="M385" s="8" t="s">
        <v>27</v>
      </c>
      <c r="N385" s="8" t="s">
        <v>55</v>
      </c>
      <c r="O385" s="8" t="s">
        <v>26</v>
      </c>
      <c r="P385" s="8" t="s">
        <v>26</v>
      </c>
      <c r="Q385" s="10">
        <v>6</v>
      </c>
      <c r="R385" s="8" t="s">
        <v>46</v>
      </c>
      <c r="S385" s="8" t="s">
        <v>60</v>
      </c>
    </row>
    <row r="386" spans="1:19" x14ac:dyDescent="0.25">
      <c r="A386" s="10">
        <v>385</v>
      </c>
      <c r="B386" s="10">
        <v>70</v>
      </c>
      <c r="C386" s="8" t="s">
        <v>19</v>
      </c>
      <c r="D386" s="8" t="s">
        <v>31</v>
      </c>
      <c r="E386" s="8" t="s">
        <v>21</v>
      </c>
      <c r="F386" s="7">
        <v>33</v>
      </c>
      <c r="G386" s="8" t="s">
        <v>99</v>
      </c>
      <c r="H386" s="8" t="s">
        <v>45</v>
      </c>
      <c r="I386" s="8" t="s">
        <v>118</v>
      </c>
      <c r="J386" s="8" t="s">
        <v>58</v>
      </c>
      <c r="K386" s="20">
        <v>4.5</v>
      </c>
      <c r="L386" s="8" t="s">
        <v>26</v>
      </c>
      <c r="M386" s="8" t="s">
        <v>27</v>
      </c>
      <c r="N386" s="8" t="s">
        <v>72</v>
      </c>
      <c r="O386" s="8" t="s">
        <v>26</v>
      </c>
      <c r="P386" s="8" t="s">
        <v>26</v>
      </c>
      <c r="Q386" s="10">
        <v>6</v>
      </c>
      <c r="R386" s="8" t="s">
        <v>29</v>
      </c>
      <c r="S386" s="8" t="s">
        <v>50</v>
      </c>
    </row>
    <row r="387" spans="1:19" x14ac:dyDescent="0.25">
      <c r="A387" s="10">
        <v>386</v>
      </c>
      <c r="B387" s="10">
        <v>67</v>
      </c>
      <c r="C387" s="8" t="s">
        <v>19</v>
      </c>
      <c r="D387" s="8" t="s">
        <v>61</v>
      </c>
      <c r="E387" s="8" t="s">
        <v>21</v>
      </c>
      <c r="F387" s="7">
        <v>93</v>
      </c>
      <c r="G387" s="8" t="s">
        <v>66</v>
      </c>
      <c r="H387" s="8" t="s">
        <v>38</v>
      </c>
      <c r="I387" s="8" t="s">
        <v>134</v>
      </c>
      <c r="J387" s="8" t="s">
        <v>58</v>
      </c>
      <c r="K387" s="20">
        <v>2.7</v>
      </c>
      <c r="L387" s="8" t="s">
        <v>26</v>
      </c>
      <c r="M387" s="8" t="s">
        <v>27</v>
      </c>
      <c r="N387" s="8" t="s">
        <v>47</v>
      </c>
      <c r="O387" s="8" t="s">
        <v>26</v>
      </c>
      <c r="P387" s="8" t="s">
        <v>26</v>
      </c>
      <c r="Q387" s="10">
        <v>12</v>
      </c>
      <c r="R387" s="8" t="s">
        <v>27</v>
      </c>
      <c r="S387" s="8" t="s">
        <v>77</v>
      </c>
    </row>
    <row r="388" spans="1:19" x14ac:dyDescent="0.25">
      <c r="A388" s="10">
        <v>387</v>
      </c>
      <c r="B388" s="10">
        <v>64</v>
      </c>
      <c r="C388" s="8" t="s">
        <v>19</v>
      </c>
      <c r="D388" s="8" t="s">
        <v>106</v>
      </c>
      <c r="E388" s="8" t="s">
        <v>69</v>
      </c>
      <c r="F388" s="7">
        <v>39</v>
      </c>
      <c r="G388" s="8" t="s">
        <v>62</v>
      </c>
      <c r="H388" s="8" t="s">
        <v>23</v>
      </c>
      <c r="I388" s="8" t="s">
        <v>110</v>
      </c>
      <c r="J388" s="8" t="s">
        <v>39</v>
      </c>
      <c r="K388" s="20">
        <v>3.4</v>
      </c>
      <c r="L388" s="8" t="s">
        <v>26</v>
      </c>
      <c r="M388" s="8" t="s">
        <v>35</v>
      </c>
      <c r="N388" s="8" t="s">
        <v>28</v>
      </c>
      <c r="O388" s="8" t="s">
        <v>26</v>
      </c>
      <c r="P388" s="8" t="s">
        <v>26</v>
      </c>
      <c r="Q388" s="10">
        <v>40</v>
      </c>
      <c r="R388" s="8" t="s">
        <v>46</v>
      </c>
      <c r="S388" s="8" t="s">
        <v>60</v>
      </c>
    </row>
    <row r="389" spans="1:19" x14ac:dyDescent="0.25">
      <c r="A389" s="10">
        <v>388</v>
      </c>
      <c r="B389" s="10">
        <v>45</v>
      </c>
      <c r="C389" s="8" t="s">
        <v>19</v>
      </c>
      <c r="D389" s="8" t="s">
        <v>64</v>
      </c>
      <c r="E389" s="8" t="s">
        <v>65</v>
      </c>
      <c r="F389" s="7">
        <v>93</v>
      </c>
      <c r="G389" s="8" t="s">
        <v>142</v>
      </c>
      <c r="H389" s="8" t="s">
        <v>23</v>
      </c>
      <c r="I389" s="8" t="s">
        <v>67</v>
      </c>
      <c r="J389" s="8" t="s">
        <v>54</v>
      </c>
      <c r="K389" s="20">
        <v>4.5999999999999996</v>
      </c>
      <c r="L389" s="8" t="s">
        <v>26</v>
      </c>
      <c r="M389" s="8" t="s">
        <v>35</v>
      </c>
      <c r="N389" s="8" t="s">
        <v>76</v>
      </c>
      <c r="O389" s="8" t="s">
        <v>26</v>
      </c>
      <c r="P389" s="8" t="s">
        <v>26</v>
      </c>
      <c r="Q389" s="10">
        <v>38</v>
      </c>
      <c r="R389" s="8" t="s">
        <v>46</v>
      </c>
      <c r="S389" s="8" t="s">
        <v>30</v>
      </c>
    </row>
    <row r="390" spans="1:19" x14ac:dyDescent="0.25">
      <c r="A390" s="10">
        <v>389</v>
      </c>
      <c r="B390" s="10">
        <v>22</v>
      </c>
      <c r="C390" s="8" t="s">
        <v>19</v>
      </c>
      <c r="D390" s="8" t="s">
        <v>68</v>
      </c>
      <c r="E390" s="8" t="s">
        <v>69</v>
      </c>
      <c r="F390" s="7">
        <v>82</v>
      </c>
      <c r="G390" s="8" t="s">
        <v>149</v>
      </c>
      <c r="H390" s="8" t="s">
        <v>45</v>
      </c>
      <c r="I390" s="8" t="s">
        <v>121</v>
      </c>
      <c r="J390" s="8" t="s">
        <v>54</v>
      </c>
      <c r="K390" s="20">
        <v>2.7</v>
      </c>
      <c r="L390" s="8" t="s">
        <v>26</v>
      </c>
      <c r="M390" s="8" t="s">
        <v>27</v>
      </c>
      <c r="N390" s="8" t="s">
        <v>76</v>
      </c>
      <c r="O390" s="8" t="s">
        <v>26</v>
      </c>
      <c r="P390" s="8" t="s">
        <v>26</v>
      </c>
      <c r="Q390" s="10">
        <v>10</v>
      </c>
      <c r="R390" s="8" t="s">
        <v>46</v>
      </c>
      <c r="S390" s="8" t="s">
        <v>60</v>
      </c>
    </row>
    <row r="391" spans="1:19" x14ac:dyDescent="0.25">
      <c r="A391" s="10">
        <v>390</v>
      </c>
      <c r="B391" s="10">
        <v>27</v>
      </c>
      <c r="C391" s="8" t="s">
        <v>19</v>
      </c>
      <c r="D391" s="8" t="s">
        <v>137</v>
      </c>
      <c r="E391" s="8" t="s">
        <v>43</v>
      </c>
      <c r="F391" s="7">
        <v>42</v>
      </c>
      <c r="G391" s="8" t="s">
        <v>141</v>
      </c>
      <c r="H391" s="8" t="s">
        <v>23</v>
      </c>
      <c r="I391" s="8" t="s">
        <v>75</v>
      </c>
      <c r="J391" s="8" t="s">
        <v>39</v>
      </c>
      <c r="K391" s="20">
        <v>4.2</v>
      </c>
      <c r="L391" s="8" t="s">
        <v>26</v>
      </c>
      <c r="M391" s="8" t="s">
        <v>29</v>
      </c>
      <c r="N391" s="8" t="s">
        <v>55</v>
      </c>
      <c r="O391" s="8" t="s">
        <v>26</v>
      </c>
      <c r="P391" s="8" t="s">
        <v>26</v>
      </c>
      <c r="Q391" s="10">
        <v>28</v>
      </c>
      <c r="R391" s="8" t="s">
        <v>34</v>
      </c>
      <c r="S391" s="8" t="s">
        <v>88</v>
      </c>
    </row>
    <row r="392" spans="1:19" x14ac:dyDescent="0.25">
      <c r="A392" s="10">
        <v>391</v>
      </c>
      <c r="B392" s="10">
        <v>25</v>
      </c>
      <c r="C392" s="8" t="s">
        <v>19</v>
      </c>
      <c r="D392" s="8" t="s">
        <v>143</v>
      </c>
      <c r="E392" s="8" t="s">
        <v>69</v>
      </c>
      <c r="F392" s="7">
        <v>71</v>
      </c>
      <c r="G392" s="8" t="s">
        <v>116</v>
      </c>
      <c r="H392" s="8" t="s">
        <v>45</v>
      </c>
      <c r="I392" s="8" t="s">
        <v>126</v>
      </c>
      <c r="J392" s="8" t="s">
        <v>25</v>
      </c>
      <c r="K392" s="20">
        <v>3.2</v>
      </c>
      <c r="L392" s="8" t="s">
        <v>26</v>
      </c>
      <c r="M392" s="8" t="s">
        <v>59</v>
      </c>
      <c r="N392" s="8" t="s">
        <v>72</v>
      </c>
      <c r="O392" s="8" t="s">
        <v>26</v>
      </c>
      <c r="P392" s="8" t="s">
        <v>26</v>
      </c>
      <c r="Q392" s="10">
        <v>19</v>
      </c>
      <c r="R392" s="8" t="s">
        <v>46</v>
      </c>
      <c r="S392" s="8" t="s">
        <v>50</v>
      </c>
    </row>
    <row r="393" spans="1:19" x14ac:dyDescent="0.25">
      <c r="A393" s="10">
        <v>392</v>
      </c>
      <c r="B393" s="10">
        <v>37</v>
      </c>
      <c r="C393" s="8" t="s">
        <v>19</v>
      </c>
      <c r="D393" s="8" t="s">
        <v>31</v>
      </c>
      <c r="E393" s="8" t="s">
        <v>21</v>
      </c>
      <c r="F393" s="7">
        <v>86</v>
      </c>
      <c r="G393" s="8" t="s">
        <v>148</v>
      </c>
      <c r="H393" s="8" t="s">
        <v>23</v>
      </c>
      <c r="I393" s="8" t="s">
        <v>24</v>
      </c>
      <c r="J393" s="8" t="s">
        <v>39</v>
      </c>
      <c r="K393" s="20">
        <v>4.8</v>
      </c>
      <c r="L393" s="8" t="s">
        <v>26</v>
      </c>
      <c r="M393" s="8" t="s">
        <v>35</v>
      </c>
      <c r="N393" s="8" t="s">
        <v>55</v>
      </c>
      <c r="O393" s="8" t="s">
        <v>26</v>
      </c>
      <c r="P393" s="8" t="s">
        <v>26</v>
      </c>
      <c r="Q393" s="10">
        <v>25</v>
      </c>
      <c r="R393" s="8" t="s">
        <v>35</v>
      </c>
      <c r="S393" s="8" t="s">
        <v>30</v>
      </c>
    </row>
    <row r="394" spans="1:19" x14ac:dyDescent="0.25">
      <c r="A394" s="10">
        <v>393</v>
      </c>
      <c r="B394" s="10">
        <v>26</v>
      </c>
      <c r="C394" s="8" t="s">
        <v>19</v>
      </c>
      <c r="D394" s="8" t="s">
        <v>113</v>
      </c>
      <c r="E394" s="8" t="s">
        <v>21</v>
      </c>
      <c r="F394" s="7">
        <v>82</v>
      </c>
      <c r="G394" s="8" t="s">
        <v>135</v>
      </c>
      <c r="H394" s="8" t="s">
        <v>92</v>
      </c>
      <c r="I394" s="8" t="s">
        <v>94</v>
      </c>
      <c r="J394" s="8" t="s">
        <v>39</v>
      </c>
      <c r="K394" s="20">
        <v>3.3</v>
      </c>
      <c r="L394" s="8" t="s">
        <v>26</v>
      </c>
      <c r="M394" s="8" t="s">
        <v>46</v>
      </c>
      <c r="N394" s="8" t="s">
        <v>47</v>
      </c>
      <c r="O394" s="8" t="s">
        <v>26</v>
      </c>
      <c r="P394" s="8" t="s">
        <v>26</v>
      </c>
      <c r="Q394" s="10">
        <v>38</v>
      </c>
      <c r="R394" s="8" t="s">
        <v>27</v>
      </c>
      <c r="S394" s="8" t="s">
        <v>50</v>
      </c>
    </row>
    <row r="395" spans="1:19" x14ac:dyDescent="0.25">
      <c r="A395" s="10">
        <v>394</v>
      </c>
      <c r="B395" s="10">
        <v>33</v>
      </c>
      <c r="C395" s="8" t="s">
        <v>19</v>
      </c>
      <c r="D395" s="8" t="s">
        <v>73</v>
      </c>
      <c r="E395" s="8" t="s">
        <v>43</v>
      </c>
      <c r="F395" s="7">
        <v>65</v>
      </c>
      <c r="G395" s="8" t="s">
        <v>129</v>
      </c>
      <c r="H395" s="8" t="s">
        <v>23</v>
      </c>
      <c r="I395" s="8" t="s">
        <v>33</v>
      </c>
      <c r="J395" s="8" t="s">
        <v>58</v>
      </c>
      <c r="K395" s="20">
        <v>4.2</v>
      </c>
      <c r="L395" s="8" t="s">
        <v>26</v>
      </c>
      <c r="M395" s="8" t="s">
        <v>27</v>
      </c>
      <c r="N395" s="8" t="s">
        <v>55</v>
      </c>
      <c r="O395" s="8" t="s">
        <v>26</v>
      </c>
      <c r="P395" s="8" t="s">
        <v>26</v>
      </c>
      <c r="Q395" s="10">
        <v>6</v>
      </c>
      <c r="R395" s="8" t="s">
        <v>46</v>
      </c>
      <c r="S395" s="8" t="s">
        <v>30</v>
      </c>
    </row>
    <row r="396" spans="1:19" x14ac:dyDescent="0.25">
      <c r="A396" s="10">
        <v>395</v>
      </c>
      <c r="B396" s="10">
        <v>43</v>
      </c>
      <c r="C396" s="8" t="s">
        <v>19</v>
      </c>
      <c r="D396" s="8" t="s">
        <v>119</v>
      </c>
      <c r="E396" s="8" t="s">
        <v>69</v>
      </c>
      <c r="F396" s="7">
        <v>29</v>
      </c>
      <c r="G396" s="8" t="s">
        <v>114</v>
      </c>
      <c r="H396" s="8" t="s">
        <v>45</v>
      </c>
      <c r="I396" s="8" t="s">
        <v>118</v>
      </c>
      <c r="J396" s="8" t="s">
        <v>39</v>
      </c>
      <c r="K396" s="20">
        <v>4.8</v>
      </c>
      <c r="L396" s="8" t="s">
        <v>26</v>
      </c>
      <c r="M396" s="8" t="s">
        <v>46</v>
      </c>
      <c r="N396" s="8" t="s">
        <v>76</v>
      </c>
      <c r="O396" s="8" t="s">
        <v>26</v>
      </c>
      <c r="P396" s="8" t="s">
        <v>26</v>
      </c>
      <c r="Q396" s="10">
        <v>7</v>
      </c>
      <c r="R396" s="8" t="s">
        <v>59</v>
      </c>
      <c r="S396" s="8" t="s">
        <v>77</v>
      </c>
    </row>
    <row r="397" spans="1:19" x14ac:dyDescent="0.25">
      <c r="A397" s="10">
        <v>396</v>
      </c>
      <c r="B397" s="10">
        <v>37</v>
      </c>
      <c r="C397" s="8" t="s">
        <v>19</v>
      </c>
      <c r="D397" s="8" t="s">
        <v>51</v>
      </c>
      <c r="E397" s="8" t="s">
        <v>43</v>
      </c>
      <c r="F397" s="7">
        <v>65</v>
      </c>
      <c r="G397" s="8" t="s">
        <v>44</v>
      </c>
      <c r="H397" s="8" t="s">
        <v>23</v>
      </c>
      <c r="I397" s="8" t="s">
        <v>110</v>
      </c>
      <c r="J397" s="8" t="s">
        <v>25</v>
      </c>
      <c r="K397" s="20">
        <v>4.9000000000000004</v>
      </c>
      <c r="L397" s="8" t="s">
        <v>26</v>
      </c>
      <c r="M397" s="8" t="s">
        <v>35</v>
      </c>
      <c r="N397" s="8" t="s">
        <v>76</v>
      </c>
      <c r="O397" s="8" t="s">
        <v>26</v>
      </c>
      <c r="P397" s="8" t="s">
        <v>26</v>
      </c>
      <c r="Q397" s="10">
        <v>2</v>
      </c>
      <c r="R397" s="8" t="s">
        <v>46</v>
      </c>
      <c r="S397" s="8" t="s">
        <v>50</v>
      </c>
    </row>
    <row r="398" spans="1:19" x14ac:dyDescent="0.25">
      <c r="A398" s="10">
        <v>397</v>
      </c>
      <c r="B398" s="10">
        <v>46</v>
      </c>
      <c r="C398" s="8" t="s">
        <v>19</v>
      </c>
      <c r="D398" s="8" t="s">
        <v>82</v>
      </c>
      <c r="E398" s="8" t="s">
        <v>21</v>
      </c>
      <c r="F398" s="7">
        <v>88</v>
      </c>
      <c r="G398" s="8" t="s">
        <v>131</v>
      </c>
      <c r="H398" s="8" t="s">
        <v>38</v>
      </c>
      <c r="I398" s="8" t="s">
        <v>94</v>
      </c>
      <c r="J398" s="8" t="s">
        <v>58</v>
      </c>
      <c r="K398" s="20">
        <v>3.9</v>
      </c>
      <c r="L398" s="8" t="s">
        <v>26</v>
      </c>
      <c r="M398" s="8" t="s">
        <v>34</v>
      </c>
      <c r="N398" s="8" t="s">
        <v>55</v>
      </c>
      <c r="O398" s="8" t="s">
        <v>26</v>
      </c>
      <c r="P398" s="8" t="s">
        <v>26</v>
      </c>
      <c r="Q398" s="10">
        <v>24</v>
      </c>
      <c r="R398" s="8" t="s">
        <v>34</v>
      </c>
      <c r="S398" s="8" t="s">
        <v>50</v>
      </c>
    </row>
    <row r="399" spans="1:19" x14ac:dyDescent="0.25">
      <c r="A399" s="10">
        <v>398</v>
      </c>
      <c r="B399" s="10">
        <v>22</v>
      </c>
      <c r="C399" s="8" t="s">
        <v>19</v>
      </c>
      <c r="D399" s="8" t="s">
        <v>133</v>
      </c>
      <c r="E399" s="8" t="s">
        <v>69</v>
      </c>
      <c r="F399" s="7">
        <v>46</v>
      </c>
      <c r="G399" s="8" t="s">
        <v>91</v>
      </c>
      <c r="H399" s="8" t="s">
        <v>45</v>
      </c>
      <c r="I399" s="8" t="s">
        <v>126</v>
      </c>
      <c r="J399" s="8" t="s">
        <v>58</v>
      </c>
      <c r="K399" s="20">
        <v>3</v>
      </c>
      <c r="L399" s="8" t="s">
        <v>26</v>
      </c>
      <c r="M399" s="8" t="s">
        <v>29</v>
      </c>
      <c r="N399" s="8" t="s">
        <v>40</v>
      </c>
      <c r="O399" s="8" t="s">
        <v>26</v>
      </c>
      <c r="P399" s="8" t="s">
        <v>26</v>
      </c>
      <c r="Q399" s="10">
        <v>26</v>
      </c>
      <c r="R399" s="8" t="s">
        <v>35</v>
      </c>
      <c r="S399" s="8" t="s">
        <v>50</v>
      </c>
    </row>
    <row r="400" spans="1:19" x14ac:dyDescent="0.25">
      <c r="A400" s="10">
        <v>399</v>
      </c>
      <c r="B400" s="10">
        <v>20</v>
      </c>
      <c r="C400" s="8" t="s">
        <v>19</v>
      </c>
      <c r="D400" s="8" t="s">
        <v>137</v>
      </c>
      <c r="E400" s="8" t="s">
        <v>43</v>
      </c>
      <c r="F400" s="7">
        <v>67</v>
      </c>
      <c r="G400" s="8" t="s">
        <v>57</v>
      </c>
      <c r="H400" s="8" t="s">
        <v>38</v>
      </c>
      <c r="I400" s="8" t="s">
        <v>67</v>
      </c>
      <c r="J400" s="8" t="s">
        <v>25</v>
      </c>
      <c r="K400" s="20">
        <v>4.5999999999999996</v>
      </c>
      <c r="L400" s="8" t="s">
        <v>26</v>
      </c>
      <c r="M400" s="8" t="s">
        <v>46</v>
      </c>
      <c r="N400" s="8" t="s">
        <v>40</v>
      </c>
      <c r="O400" s="8" t="s">
        <v>26</v>
      </c>
      <c r="P400" s="8" t="s">
        <v>26</v>
      </c>
      <c r="Q400" s="10">
        <v>25</v>
      </c>
      <c r="R400" s="8" t="s">
        <v>59</v>
      </c>
      <c r="S400" s="8" t="s">
        <v>97</v>
      </c>
    </row>
    <row r="401" spans="1:19" x14ac:dyDescent="0.25">
      <c r="A401" s="10">
        <v>400</v>
      </c>
      <c r="B401" s="10">
        <v>60</v>
      </c>
      <c r="C401" s="8" t="s">
        <v>19</v>
      </c>
      <c r="D401" s="8" t="s">
        <v>119</v>
      </c>
      <c r="E401" s="8" t="s">
        <v>69</v>
      </c>
      <c r="F401" s="7">
        <v>35</v>
      </c>
      <c r="G401" s="8" t="s">
        <v>135</v>
      </c>
      <c r="H401" s="8" t="s">
        <v>23</v>
      </c>
      <c r="I401" s="8" t="s">
        <v>144</v>
      </c>
      <c r="J401" s="8" t="s">
        <v>58</v>
      </c>
      <c r="K401" s="20">
        <v>3.5</v>
      </c>
      <c r="L401" s="8" t="s">
        <v>26</v>
      </c>
      <c r="M401" s="8" t="s">
        <v>27</v>
      </c>
      <c r="N401" s="8" t="s">
        <v>72</v>
      </c>
      <c r="O401" s="8" t="s">
        <v>26</v>
      </c>
      <c r="P401" s="8" t="s">
        <v>26</v>
      </c>
      <c r="Q401" s="10">
        <v>10</v>
      </c>
      <c r="R401" s="8" t="s">
        <v>59</v>
      </c>
      <c r="S401" s="8" t="s">
        <v>88</v>
      </c>
    </row>
    <row r="402" spans="1:19" x14ac:dyDescent="0.25">
      <c r="A402" s="10">
        <v>401</v>
      </c>
      <c r="B402" s="10">
        <v>39</v>
      </c>
      <c r="C402" s="8" t="s">
        <v>19</v>
      </c>
      <c r="D402" s="8" t="s">
        <v>137</v>
      </c>
      <c r="E402" s="8" t="s">
        <v>43</v>
      </c>
      <c r="F402" s="7">
        <v>66</v>
      </c>
      <c r="G402" s="8" t="s">
        <v>140</v>
      </c>
      <c r="H402" s="8" t="s">
        <v>45</v>
      </c>
      <c r="I402" s="8" t="s">
        <v>96</v>
      </c>
      <c r="J402" s="8" t="s">
        <v>25</v>
      </c>
      <c r="K402" s="20">
        <v>4.8</v>
      </c>
      <c r="L402" s="8" t="s">
        <v>26</v>
      </c>
      <c r="M402" s="8" t="s">
        <v>29</v>
      </c>
      <c r="N402" s="8" t="s">
        <v>40</v>
      </c>
      <c r="O402" s="8" t="s">
        <v>26</v>
      </c>
      <c r="P402" s="8" t="s">
        <v>26</v>
      </c>
      <c r="Q402" s="10">
        <v>14</v>
      </c>
      <c r="R402" s="8" t="s">
        <v>46</v>
      </c>
      <c r="S402" s="8" t="s">
        <v>30</v>
      </c>
    </row>
    <row r="403" spans="1:19" x14ac:dyDescent="0.25">
      <c r="A403" s="10">
        <v>402</v>
      </c>
      <c r="B403" s="10">
        <v>43</v>
      </c>
      <c r="C403" s="8" t="s">
        <v>19</v>
      </c>
      <c r="D403" s="8" t="s">
        <v>113</v>
      </c>
      <c r="E403" s="8" t="s">
        <v>21</v>
      </c>
      <c r="F403" s="7">
        <v>91</v>
      </c>
      <c r="G403" s="8" t="s">
        <v>101</v>
      </c>
      <c r="H403" s="8" t="s">
        <v>23</v>
      </c>
      <c r="I403" s="8" t="s">
        <v>121</v>
      </c>
      <c r="J403" s="8" t="s">
        <v>58</v>
      </c>
      <c r="K403" s="20">
        <v>4.8</v>
      </c>
      <c r="L403" s="8" t="s">
        <v>26</v>
      </c>
      <c r="M403" s="8" t="s">
        <v>34</v>
      </c>
      <c r="N403" s="8" t="s">
        <v>55</v>
      </c>
      <c r="O403" s="8" t="s">
        <v>26</v>
      </c>
      <c r="P403" s="8" t="s">
        <v>26</v>
      </c>
      <c r="Q403" s="10">
        <v>21</v>
      </c>
      <c r="R403" s="8" t="s">
        <v>35</v>
      </c>
      <c r="S403" s="8" t="s">
        <v>60</v>
      </c>
    </row>
    <row r="404" spans="1:19" x14ac:dyDescent="0.25">
      <c r="A404" s="10">
        <v>403</v>
      </c>
      <c r="B404" s="10">
        <v>31</v>
      </c>
      <c r="C404" s="8" t="s">
        <v>19</v>
      </c>
      <c r="D404" s="8" t="s">
        <v>132</v>
      </c>
      <c r="E404" s="8" t="s">
        <v>69</v>
      </c>
      <c r="F404" s="7">
        <v>78</v>
      </c>
      <c r="G404" s="8" t="s">
        <v>99</v>
      </c>
      <c r="H404" s="8" t="s">
        <v>23</v>
      </c>
      <c r="I404" s="8" t="s">
        <v>109</v>
      </c>
      <c r="J404" s="8" t="s">
        <v>58</v>
      </c>
      <c r="K404" s="20">
        <v>3</v>
      </c>
      <c r="L404" s="8" t="s">
        <v>26</v>
      </c>
      <c r="M404" s="8" t="s">
        <v>46</v>
      </c>
      <c r="N404" s="8" t="s">
        <v>28</v>
      </c>
      <c r="O404" s="8" t="s">
        <v>26</v>
      </c>
      <c r="P404" s="8" t="s">
        <v>26</v>
      </c>
      <c r="Q404" s="10">
        <v>26</v>
      </c>
      <c r="R404" s="8" t="s">
        <v>46</v>
      </c>
      <c r="S404" s="8" t="s">
        <v>88</v>
      </c>
    </row>
    <row r="405" spans="1:19" x14ac:dyDescent="0.25">
      <c r="A405" s="10">
        <v>404</v>
      </c>
      <c r="B405" s="10">
        <v>19</v>
      </c>
      <c r="C405" s="8" t="s">
        <v>19</v>
      </c>
      <c r="D405" s="8" t="s">
        <v>51</v>
      </c>
      <c r="E405" s="8" t="s">
        <v>43</v>
      </c>
      <c r="F405" s="7">
        <v>45</v>
      </c>
      <c r="G405" s="8" t="s">
        <v>107</v>
      </c>
      <c r="H405" s="8" t="s">
        <v>45</v>
      </c>
      <c r="I405" s="8" t="s">
        <v>121</v>
      </c>
      <c r="J405" s="8" t="s">
        <v>25</v>
      </c>
      <c r="K405" s="20">
        <v>4.5</v>
      </c>
      <c r="L405" s="8" t="s">
        <v>26</v>
      </c>
      <c r="M405" s="8" t="s">
        <v>27</v>
      </c>
      <c r="N405" s="8" t="s">
        <v>47</v>
      </c>
      <c r="O405" s="8" t="s">
        <v>26</v>
      </c>
      <c r="P405" s="8" t="s">
        <v>26</v>
      </c>
      <c r="Q405" s="10">
        <v>12</v>
      </c>
      <c r="R405" s="8" t="s">
        <v>34</v>
      </c>
      <c r="S405" s="8" t="s">
        <v>50</v>
      </c>
    </row>
    <row r="406" spans="1:19" x14ac:dyDescent="0.25">
      <c r="A406" s="10">
        <v>405</v>
      </c>
      <c r="B406" s="10">
        <v>35</v>
      </c>
      <c r="C406" s="8" t="s">
        <v>19</v>
      </c>
      <c r="D406" s="8" t="s">
        <v>113</v>
      </c>
      <c r="E406" s="8" t="s">
        <v>21</v>
      </c>
      <c r="F406" s="7">
        <v>93</v>
      </c>
      <c r="G406" s="8" t="s">
        <v>80</v>
      </c>
      <c r="H406" s="8" t="s">
        <v>45</v>
      </c>
      <c r="I406" s="8" t="s">
        <v>126</v>
      </c>
      <c r="J406" s="8" t="s">
        <v>39</v>
      </c>
      <c r="K406" s="20">
        <v>4.8</v>
      </c>
      <c r="L406" s="8" t="s">
        <v>26</v>
      </c>
      <c r="M406" s="8" t="s">
        <v>27</v>
      </c>
      <c r="N406" s="8" t="s">
        <v>76</v>
      </c>
      <c r="O406" s="8" t="s">
        <v>26</v>
      </c>
      <c r="P406" s="8" t="s">
        <v>26</v>
      </c>
      <c r="Q406" s="10">
        <v>11</v>
      </c>
      <c r="R406" s="8" t="s">
        <v>27</v>
      </c>
      <c r="S406" s="8" t="s">
        <v>88</v>
      </c>
    </row>
    <row r="407" spans="1:19" x14ac:dyDescent="0.25">
      <c r="A407" s="10">
        <v>406</v>
      </c>
      <c r="B407" s="10">
        <v>41</v>
      </c>
      <c r="C407" s="8" t="s">
        <v>19</v>
      </c>
      <c r="D407" s="8" t="s">
        <v>36</v>
      </c>
      <c r="E407" s="8" t="s">
        <v>21</v>
      </c>
      <c r="F407" s="7">
        <v>74</v>
      </c>
      <c r="G407" s="8" t="s">
        <v>131</v>
      </c>
      <c r="H407" s="8" t="s">
        <v>38</v>
      </c>
      <c r="I407" s="8" t="s">
        <v>67</v>
      </c>
      <c r="J407" s="8" t="s">
        <v>54</v>
      </c>
      <c r="K407" s="20">
        <v>3.8</v>
      </c>
      <c r="L407" s="8" t="s">
        <v>26</v>
      </c>
      <c r="M407" s="8" t="s">
        <v>59</v>
      </c>
      <c r="N407" s="8" t="s">
        <v>55</v>
      </c>
      <c r="O407" s="8" t="s">
        <v>26</v>
      </c>
      <c r="P407" s="8" t="s">
        <v>26</v>
      </c>
      <c r="Q407" s="10">
        <v>15</v>
      </c>
      <c r="R407" s="8" t="s">
        <v>35</v>
      </c>
      <c r="S407" s="8" t="s">
        <v>50</v>
      </c>
    </row>
    <row r="408" spans="1:19" x14ac:dyDescent="0.25">
      <c r="A408" s="10">
        <v>407</v>
      </c>
      <c r="B408" s="10">
        <v>52</v>
      </c>
      <c r="C408" s="8" t="s">
        <v>19</v>
      </c>
      <c r="D408" s="8" t="s">
        <v>143</v>
      </c>
      <c r="E408" s="8" t="s">
        <v>69</v>
      </c>
      <c r="F408" s="7">
        <v>55</v>
      </c>
      <c r="G408" s="8" t="s">
        <v>128</v>
      </c>
      <c r="H408" s="8" t="s">
        <v>45</v>
      </c>
      <c r="I408" s="8" t="s">
        <v>100</v>
      </c>
      <c r="J408" s="8" t="s">
        <v>39</v>
      </c>
      <c r="K408" s="20">
        <v>4.5999999999999996</v>
      </c>
      <c r="L408" s="8" t="s">
        <v>26</v>
      </c>
      <c r="M408" s="8" t="s">
        <v>59</v>
      </c>
      <c r="N408" s="8" t="s">
        <v>28</v>
      </c>
      <c r="O408" s="8" t="s">
        <v>26</v>
      </c>
      <c r="P408" s="8" t="s">
        <v>26</v>
      </c>
      <c r="Q408" s="10">
        <v>13</v>
      </c>
      <c r="R408" s="8" t="s">
        <v>35</v>
      </c>
      <c r="S408" s="8" t="s">
        <v>88</v>
      </c>
    </row>
    <row r="409" spans="1:19" x14ac:dyDescent="0.25">
      <c r="A409" s="10">
        <v>408</v>
      </c>
      <c r="B409" s="10">
        <v>45</v>
      </c>
      <c r="C409" s="8" t="s">
        <v>19</v>
      </c>
      <c r="D409" s="8" t="s">
        <v>104</v>
      </c>
      <c r="E409" s="8" t="s">
        <v>21</v>
      </c>
      <c r="F409" s="7">
        <v>76</v>
      </c>
      <c r="G409" s="8" t="s">
        <v>98</v>
      </c>
      <c r="H409" s="8" t="s">
        <v>92</v>
      </c>
      <c r="I409" s="8" t="s">
        <v>86</v>
      </c>
      <c r="J409" s="8" t="s">
        <v>39</v>
      </c>
      <c r="K409" s="20">
        <v>3.1</v>
      </c>
      <c r="L409" s="8" t="s">
        <v>26</v>
      </c>
      <c r="M409" s="8" t="s">
        <v>59</v>
      </c>
      <c r="N409" s="8" t="s">
        <v>47</v>
      </c>
      <c r="O409" s="8" t="s">
        <v>26</v>
      </c>
      <c r="P409" s="8" t="s">
        <v>26</v>
      </c>
      <c r="Q409" s="10">
        <v>5</v>
      </c>
      <c r="R409" s="8" t="s">
        <v>27</v>
      </c>
      <c r="S409" s="8" t="s">
        <v>77</v>
      </c>
    </row>
    <row r="410" spans="1:19" x14ac:dyDescent="0.25">
      <c r="A410" s="10">
        <v>409</v>
      </c>
      <c r="B410" s="10">
        <v>34</v>
      </c>
      <c r="C410" s="8" t="s">
        <v>19</v>
      </c>
      <c r="D410" s="8" t="s">
        <v>51</v>
      </c>
      <c r="E410" s="8" t="s">
        <v>43</v>
      </c>
      <c r="F410" s="7">
        <v>66</v>
      </c>
      <c r="G410" s="8" t="s">
        <v>90</v>
      </c>
      <c r="H410" s="8" t="s">
        <v>23</v>
      </c>
      <c r="I410" s="8" t="s">
        <v>53</v>
      </c>
      <c r="J410" s="8" t="s">
        <v>39</v>
      </c>
      <c r="K410" s="20">
        <v>3.4</v>
      </c>
      <c r="L410" s="8" t="s">
        <v>26</v>
      </c>
      <c r="M410" s="8" t="s">
        <v>27</v>
      </c>
      <c r="N410" s="8" t="s">
        <v>28</v>
      </c>
      <c r="O410" s="8" t="s">
        <v>26</v>
      </c>
      <c r="P410" s="8" t="s">
        <v>26</v>
      </c>
      <c r="Q410" s="10">
        <v>36</v>
      </c>
      <c r="R410" s="8" t="s">
        <v>35</v>
      </c>
      <c r="S410" s="8" t="s">
        <v>30</v>
      </c>
    </row>
    <row r="411" spans="1:19" x14ac:dyDescent="0.25">
      <c r="A411" s="10">
        <v>410</v>
      </c>
      <c r="B411" s="10">
        <v>35</v>
      </c>
      <c r="C411" s="8" t="s">
        <v>19</v>
      </c>
      <c r="D411" s="8" t="s">
        <v>61</v>
      </c>
      <c r="E411" s="8" t="s">
        <v>21</v>
      </c>
      <c r="F411" s="7">
        <v>51</v>
      </c>
      <c r="G411" s="8" t="s">
        <v>148</v>
      </c>
      <c r="H411" s="8" t="s">
        <v>45</v>
      </c>
      <c r="I411" s="8" t="s">
        <v>110</v>
      </c>
      <c r="J411" s="8" t="s">
        <v>25</v>
      </c>
      <c r="K411" s="20">
        <v>3.3</v>
      </c>
      <c r="L411" s="8" t="s">
        <v>26</v>
      </c>
      <c r="M411" s="8" t="s">
        <v>59</v>
      </c>
      <c r="N411" s="8" t="s">
        <v>72</v>
      </c>
      <c r="O411" s="8" t="s">
        <v>26</v>
      </c>
      <c r="P411" s="8" t="s">
        <v>26</v>
      </c>
      <c r="Q411" s="10">
        <v>32</v>
      </c>
      <c r="R411" s="8" t="s">
        <v>34</v>
      </c>
      <c r="S411" s="8" t="s">
        <v>88</v>
      </c>
    </row>
    <row r="412" spans="1:19" x14ac:dyDescent="0.25">
      <c r="A412" s="10">
        <v>411</v>
      </c>
      <c r="B412" s="10">
        <v>29</v>
      </c>
      <c r="C412" s="8" t="s">
        <v>19</v>
      </c>
      <c r="D412" s="8" t="s">
        <v>31</v>
      </c>
      <c r="E412" s="8" t="s">
        <v>21</v>
      </c>
      <c r="F412" s="7">
        <v>26</v>
      </c>
      <c r="G412" s="8" t="s">
        <v>141</v>
      </c>
      <c r="H412" s="8" t="s">
        <v>23</v>
      </c>
      <c r="I412" s="8" t="s">
        <v>93</v>
      </c>
      <c r="J412" s="8" t="s">
        <v>39</v>
      </c>
      <c r="K412" s="20">
        <v>4.8</v>
      </c>
      <c r="L412" s="8" t="s">
        <v>26</v>
      </c>
      <c r="M412" s="8" t="s">
        <v>59</v>
      </c>
      <c r="N412" s="8" t="s">
        <v>72</v>
      </c>
      <c r="O412" s="8" t="s">
        <v>26</v>
      </c>
      <c r="P412" s="8" t="s">
        <v>26</v>
      </c>
      <c r="Q412" s="10">
        <v>1</v>
      </c>
      <c r="R412" s="8" t="s">
        <v>27</v>
      </c>
      <c r="S412" s="8" t="s">
        <v>60</v>
      </c>
    </row>
    <row r="413" spans="1:19" x14ac:dyDescent="0.25">
      <c r="A413" s="10">
        <v>412</v>
      </c>
      <c r="B413" s="10">
        <v>59</v>
      </c>
      <c r="C413" s="8" t="s">
        <v>19</v>
      </c>
      <c r="D413" s="8" t="s">
        <v>36</v>
      </c>
      <c r="E413" s="8" t="s">
        <v>21</v>
      </c>
      <c r="F413" s="7">
        <v>29</v>
      </c>
      <c r="G413" s="8" t="s">
        <v>151</v>
      </c>
      <c r="H413" s="8" t="s">
        <v>45</v>
      </c>
      <c r="I413" s="8" t="s">
        <v>126</v>
      </c>
      <c r="J413" s="8" t="s">
        <v>54</v>
      </c>
      <c r="K413" s="20">
        <v>2.8</v>
      </c>
      <c r="L413" s="8" t="s">
        <v>26</v>
      </c>
      <c r="M413" s="8" t="s">
        <v>35</v>
      </c>
      <c r="N413" s="8" t="s">
        <v>28</v>
      </c>
      <c r="O413" s="8" t="s">
        <v>26</v>
      </c>
      <c r="P413" s="8" t="s">
        <v>26</v>
      </c>
      <c r="Q413" s="10">
        <v>15</v>
      </c>
      <c r="R413" s="8" t="s">
        <v>46</v>
      </c>
      <c r="S413" s="8" t="s">
        <v>50</v>
      </c>
    </row>
    <row r="414" spans="1:19" x14ac:dyDescent="0.25">
      <c r="A414" s="10">
        <v>413</v>
      </c>
      <c r="B414" s="10">
        <v>24</v>
      </c>
      <c r="C414" s="8" t="s">
        <v>19</v>
      </c>
      <c r="D414" s="8" t="s">
        <v>102</v>
      </c>
      <c r="E414" s="8" t="s">
        <v>65</v>
      </c>
      <c r="F414" s="7">
        <v>74</v>
      </c>
      <c r="G414" s="8" t="s">
        <v>32</v>
      </c>
      <c r="H414" s="8" t="s">
        <v>45</v>
      </c>
      <c r="I414" s="8" t="s">
        <v>134</v>
      </c>
      <c r="J414" s="8" t="s">
        <v>54</v>
      </c>
      <c r="K414" s="20">
        <v>3.1</v>
      </c>
      <c r="L414" s="8" t="s">
        <v>26</v>
      </c>
      <c r="M414" s="8" t="s">
        <v>29</v>
      </c>
      <c r="N414" s="8" t="s">
        <v>76</v>
      </c>
      <c r="O414" s="8" t="s">
        <v>26</v>
      </c>
      <c r="P414" s="8" t="s">
        <v>26</v>
      </c>
      <c r="Q414" s="10">
        <v>3</v>
      </c>
      <c r="R414" s="8" t="s">
        <v>34</v>
      </c>
      <c r="S414" s="8" t="s">
        <v>41</v>
      </c>
    </row>
    <row r="415" spans="1:19" x14ac:dyDescent="0.25">
      <c r="A415" s="10">
        <v>414</v>
      </c>
      <c r="B415" s="10">
        <v>70</v>
      </c>
      <c r="C415" s="8" t="s">
        <v>19</v>
      </c>
      <c r="D415" s="8" t="s">
        <v>106</v>
      </c>
      <c r="E415" s="8" t="s">
        <v>69</v>
      </c>
      <c r="F415" s="7">
        <v>99</v>
      </c>
      <c r="G415" s="8" t="s">
        <v>107</v>
      </c>
      <c r="H415" s="8" t="s">
        <v>38</v>
      </c>
      <c r="I415" s="8" t="s">
        <v>53</v>
      </c>
      <c r="J415" s="8" t="s">
        <v>54</v>
      </c>
      <c r="K415" s="20">
        <v>4.5999999999999996</v>
      </c>
      <c r="L415" s="8" t="s">
        <v>26</v>
      </c>
      <c r="M415" s="8" t="s">
        <v>59</v>
      </c>
      <c r="N415" s="8" t="s">
        <v>40</v>
      </c>
      <c r="O415" s="8" t="s">
        <v>26</v>
      </c>
      <c r="P415" s="8" t="s">
        <v>26</v>
      </c>
      <c r="Q415" s="10">
        <v>48</v>
      </c>
      <c r="R415" s="8" t="s">
        <v>35</v>
      </c>
      <c r="S415" s="8" t="s">
        <v>88</v>
      </c>
    </row>
    <row r="416" spans="1:19" x14ac:dyDescent="0.25">
      <c r="A416" s="10">
        <v>415</v>
      </c>
      <c r="B416" s="10">
        <v>29</v>
      </c>
      <c r="C416" s="8" t="s">
        <v>19</v>
      </c>
      <c r="D416" s="8" t="s">
        <v>132</v>
      </c>
      <c r="E416" s="8" t="s">
        <v>69</v>
      </c>
      <c r="F416" s="7">
        <v>88</v>
      </c>
      <c r="G416" s="8" t="s">
        <v>52</v>
      </c>
      <c r="H416" s="8" t="s">
        <v>23</v>
      </c>
      <c r="I416" s="8" t="s">
        <v>84</v>
      </c>
      <c r="J416" s="8" t="s">
        <v>25</v>
      </c>
      <c r="K416" s="20">
        <v>2.6</v>
      </c>
      <c r="L416" s="8" t="s">
        <v>26</v>
      </c>
      <c r="M416" s="8" t="s">
        <v>34</v>
      </c>
      <c r="N416" s="8" t="s">
        <v>76</v>
      </c>
      <c r="O416" s="8" t="s">
        <v>26</v>
      </c>
      <c r="P416" s="8" t="s">
        <v>26</v>
      </c>
      <c r="Q416" s="10">
        <v>30</v>
      </c>
      <c r="R416" s="8" t="s">
        <v>59</v>
      </c>
      <c r="S416" s="8" t="s">
        <v>41</v>
      </c>
    </row>
    <row r="417" spans="1:19" x14ac:dyDescent="0.25">
      <c r="A417" s="10">
        <v>416</v>
      </c>
      <c r="B417" s="10">
        <v>67</v>
      </c>
      <c r="C417" s="8" t="s">
        <v>19</v>
      </c>
      <c r="D417" s="8" t="s">
        <v>64</v>
      </c>
      <c r="E417" s="8" t="s">
        <v>65</v>
      </c>
      <c r="F417" s="7">
        <v>31</v>
      </c>
      <c r="G417" s="8" t="s">
        <v>139</v>
      </c>
      <c r="H417" s="8" t="s">
        <v>45</v>
      </c>
      <c r="I417" s="8" t="s">
        <v>93</v>
      </c>
      <c r="J417" s="8" t="s">
        <v>25</v>
      </c>
      <c r="K417" s="20">
        <v>2.6</v>
      </c>
      <c r="L417" s="8" t="s">
        <v>26</v>
      </c>
      <c r="M417" s="8" t="s">
        <v>29</v>
      </c>
      <c r="N417" s="8" t="s">
        <v>28</v>
      </c>
      <c r="O417" s="8" t="s">
        <v>26</v>
      </c>
      <c r="P417" s="8" t="s">
        <v>26</v>
      </c>
      <c r="Q417" s="10">
        <v>40</v>
      </c>
      <c r="R417" s="8" t="s">
        <v>34</v>
      </c>
      <c r="S417" s="8" t="s">
        <v>88</v>
      </c>
    </row>
    <row r="418" spans="1:19" x14ac:dyDescent="0.25">
      <c r="A418" s="10">
        <v>417</v>
      </c>
      <c r="B418" s="10">
        <v>36</v>
      </c>
      <c r="C418" s="8" t="s">
        <v>19</v>
      </c>
      <c r="D418" s="8" t="s">
        <v>133</v>
      </c>
      <c r="E418" s="8" t="s">
        <v>69</v>
      </c>
      <c r="F418" s="7">
        <v>55</v>
      </c>
      <c r="G418" s="8" t="s">
        <v>48</v>
      </c>
      <c r="H418" s="8" t="s">
        <v>23</v>
      </c>
      <c r="I418" s="8" t="s">
        <v>79</v>
      </c>
      <c r="J418" s="8" t="s">
        <v>39</v>
      </c>
      <c r="K418" s="20">
        <v>3.8</v>
      </c>
      <c r="L418" s="8" t="s">
        <v>26</v>
      </c>
      <c r="M418" s="8" t="s">
        <v>34</v>
      </c>
      <c r="N418" s="8" t="s">
        <v>40</v>
      </c>
      <c r="O418" s="8" t="s">
        <v>26</v>
      </c>
      <c r="P418" s="8" t="s">
        <v>26</v>
      </c>
      <c r="Q418" s="10">
        <v>24</v>
      </c>
      <c r="R418" s="8" t="s">
        <v>34</v>
      </c>
      <c r="S418" s="8" t="s">
        <v>30</v>
      </c>
    </row>
    <row r="419" spans="1:19" x14ac:dyDescent="0.25">
      <c r="A419" s="10">
        <v>418</v>
      </c>
      <c r="B419" s="10">
        <v>23</v>
      </c>
      <c r="C419" s="8" t="s">
        <v>19</v>
      </c>
      <c r="D419" s="8" t="s">
        <v>42</v>
      </c>
      <c r="E419" s="8" t="s">
        <v>43</v>
      </c>
      <c r="F419" s="7">
        <v>81</v>
      </c>
      <c r="G419" s="8" t="s">
        <v>91</v>
      </c>
      <c r="H419" s="8" t="s">
        <v>23</v>
      </c>
      <c r="I419" s="8" t="s">
        <v>118</v>
      </c>
      <c r="J419" s="8" t="s">
        <v>58</v>
      </c>
      <c r="K419" s="20">
        <v>4.5</v>
      </c>
      <c r="L419" s="8" t="s">
        <v>26</v>
      </c>
      <c r="M419" s="8" t="s">
        <v>46</v>
      </c>
      <c r="N419" s="8" t="s">
        <v>40</v>
      </c>
      <c r="O419" s="8" t="s">
        <v>26</v>
      </c>
      <c r="P419" s="8" t="s">
        <v>26</v>
      </c>
      <c r="Q419" s="10">
        <v>48</v>
      </c>
      <c r="R419" s="8" t="s">
        <v>59</v>
      </c>
      <c r="S419" s="8" t="s">
        <v>60</v>
      </c>
    </row>
    <row r="420" spans="1:19" x14ac:dyDescent="0.25">
      <c r="A420" s="10">
        <v>419</v>
      </c>
      <c r="B420" s="10">
        <v>18</v>
      </c>
      <c r="C420" s="8" t="s">
        <v>19</v>
      </c>
      <c r="D420" s="8" t="s">
        <v>31</v>
      </c>
      <c r="E420" s="8" t="s">
        <v>21</v>
      </c>
      <c r="F420" s="7">
        <v>73</v>
      </c>
      <c r="G420" s="8" t="s">
        <v>115</v>
      </c>
      <c r="H420" s="8" t="s">
        <v>23</v>
      </c>
      <c r="I420" s="8" t="s">
        <v>75</v>
      </c>
      <c r="J420" s="8" t="s">
        <v>39</v>
      </c>
      <c r="K420" s="20">
        <v>3</v>
      </c>
      <c r="L420" s="8" t="s">
        <v>26</v>
      </c>
      <c r="M420" s="8" t="s">
        <v>35</v>
      </c>
      <c r="N420" s="8" t="s">
        <v>55</v>
      </c>
      <c r="O420" s="8" t="s">
        <v>26</v>
      </c>
      <c r="P420" s="8" t="s">
        <v>26</v>
      </c>
      <c r="Q420" s="10">
        <v>27</v>
      </c>
      <c r="R420" s="8" t="s">
        <v>29</v>
      </c>
      <c r="S420" s="8" t="s">
        <v>77</v>
      </c>
    </row>
    <row r="421" spans="1:19" x14ac:dyDescent="0.25">
      <c r="A421" s="10">
        <v>420</v>
      </c>
      <c r="B421" s="10">
        <v>53</v>
      </c>
      <c r="C421" s="8" t="s">
        <v>19</v>
      </c>
      <c r="D421" s="8" t="s">
        <v>61</v>
      </c>
      <c r="E421" s="8" t="s">
        <v>21</v>
      </c>
      <c r="F421" s="7">
        <v>91</v>
      </c>
      <c r="G421" s="8" t="s">
        <v>140</v>
      </c>
      <c r="H421" s="8" t="s">
        <v>38</v>
      </c>
      <c r="I421" s="8" t="s">
        <v>86</v>
      </c>
      <c r="J421" s="8" t="s">
        <v>25</v>
      </c>
      <c r="K421" s="20">
        <v>3.5</v>
      </c>
      <c r="L421" s="8" t="s">
        <v>26</v>
      </c>
      <c r="M421" s="8" t="s">
        <v>27</v>
      </c>
      <c r="N421" s="8" t="s">
        <v>40</v>
      </c>
      <c r="O421" s="8" t="s">
        <v>26</v>
      </c>
      <c r="P421" s="8" t="s">
        <v>26</v>
      </c>
      <c r="Q421" s="10">
        <v>14</v>
      </c>
      <c r="R421" s="8" t="s">
        <v>27</v>
      </c>
      <c r="S421" s="8" t="s">
        <v>97</v>
      </c>
    </row>
    <row r="422" spans="1:19" x14ac:dyDescent="0.25">
      <c r="A422" s="10">
        <v>421</v>
      </c>
      <c r="B422" s="10">
        <v>32</v>
      </c>
      <c r="C422" s="8" t="s">
        <v>19</v>
      </c>
      <c r="D422" s="8" t="s">
        <v>125</v>
      </c>
      <c r="E422" s="8" t="s">
        <v>21</v>
      </c>
      <c r="F422" s="7">
        <v>54</v>
      </c>
      <c r="G422" s="8" t="s">
        <v>98</v>
      </c>
      <c r="H422" s="8" t="s">
        <v>38</v>
      </c>
      <c r="I422" s="8" t="s">
        <v>100</v>
      </c>
      <c r="J422" s="8" t="s">
        <v>39</v>
      </c>
      <c r="K422" s="20">
        <v>3.8</v>
      </c>
      <c r="L422" s="8" t="s">
        <v>26</v>
      </c>
      <c r="M422" s="8" t="s">
        <v>27</v>
      </c>
      <c r="N422" s="8" t="s">
        <v>40</v>
      </c>
      <c r="O422" s="8" t="s">
        <v>26</v>
      </c>
      <c r="P422" s="8" t="s">
        <v>26</v>
      </c>
      <c r="Q422" s="10">
        <v>18</v>
      </c>
      <c r="R422" s="8" t="s">
        <v>59</v>
      </c>
      <c r="S422" s="8" t="s">
        <v>77</v>
      </c>
    </row>
    <row r="423" spans="1:19" x14ac:dyDescent="0.25">
      <c r="A423" s="10">
        <v>422</v>
      </c>
      <c r="B423" s="10">
        <v>38</v>
      </c>
      <c r="C423" s="8" t="s">
        <v>19</v>
      </c>
      <c r="D423" s="8" t="s">
        <v>56</v>
      </c>
      <c r="E423" s="8" t="s">
        <v>21</v>
      </c>
      <c r="F423" s="7">
        <v>40</v>
      </c>
      <c r="G423" s="8" t="s">
        <v>22</v>
      </c>
      <c r="H423" s="8" t="s">
        <v>45</v>
      </c>
      <c r="I423" s="8" t="s">
        <v>84</v>
      </c>
      <c r="J423" s="8" t="s">
        <v>25</v>
      </c>
      <c r="K423" s="20">
        <v>3.5</v>
      </c>
      <c r="L423" s="8" t="s">
        <v>26</v>
      </c>
      <c r="M423" s="8" t="s">
        <v>35</v>
      </c>
      <c r="N423" s="8" t="s">
        <v>55</v>
      </c>
      <c r="O423" s="8" t="s">
        <v>26</v>
      </c>
      <c r="P423" s="8" t="s">
        <v>26</v>
      </c>
      <c r="Q423" s="10">
        <v>48</v>
      </c>
      <c r="R423" s="8" t="s">
        <v>35</v>
      </c>
      <c r="S423" s="8" t="s">
        <v>77</v>
      </c>
    </row>
    <row r="424" spans="1:19" x14ac:dyDescent="0.25">
      <c r="A424" s="10">
        <v>423</v>
      </c>
      <c r="B424" s="10">
        <v>47</v>
      </c>
      <c r="C424" s="8" t="s">
        <v>19</v>
      </c>
      <c r="D424" s="8" t="s">
        <v>95</v>
      </c>
      <c r="E424" s="8" t="s">
        <v>21</v>
      </c>
      <c r="F424" s="7">
        <v>59</v>
      </c>
      <c r="G424" s="8" t="s">
        <v>148</v>
      </c>
      <c r="H424" s="8" t="s">
        <v>45</v>
      </c>
      <c r="I424" s="8" t="s">
        <v>75</v>
      </c>
      <c r="J424" s="8" t="s">
        <v>58</v>
      </c>
      <c r="K424" s="20">
        <v>3.1</v>
      </c>
      <c r="L424" s="8" t="s">
        <v>26</v>
      </c>
      <c r="M424" s="8" t="s">
        <v>34</v>
      </c>
      <c r="N424" s="8" t="s">
        <v>76</v>
      </c>
      <c r="O424" s="8" t="s">
        <v>26</v>
      </c>
      <c r="P424" s="8" t="s">
        <v>26</v>
      </c>
      <c r="Q424" s="10">
        <v>32</v>
      </c>
      <c r="R424" s="8" t="s">
        <v>59</v>
      </c>
      <c r="S424" s="8" t="s">
        <v>50</v>
      </c>
    </row>
    <row r="425" spans="1:19" x14ac:dyDescent="0.25">
      <c r="A425" s="10">
        <v>424</v>
      </c>
      <c r="B425" s="10">
        <v>46</v>
      </c>
      <c r="C425" s="8" t="s">
        <v>19</v>
      </c>
      <c r="D425" s="8" t="s">
        <v>119</v>
      </c>
      <c r="E425" s="8" t="s">
        <v>69</v>
      </c>
      <c r="F425" s="7">
        <v>26</v>
      </c>
      <c r="G425" s="8" t="s">
        <v>85</v>
      </c>
      <c r="H425" s="8" t="s">
        <v>23</v>
      </c>
      <c r="I425" s="8" t="s">
        <v>86</v>
      </c>
      <c r="J425" s="8" t="s">
        <v>39</v>
      </c>
      <c r="K425" s="20">
        <v>3</v>
      </c>
      <c r="L425" s="8" t="s">
        <v>26</v>
      </c>
      <c r="M425" s="8" t="s">
        <v>34</v>
      </c>
      <c r="N425" s="8" t="s">
        <v>76</v>
      </c>
      <c r="O425" s="8" t="s">
        <v>26</v>
      </c>
      <c r="P425" s="8" t="s">
        <v>26</v>
      </c>
      <c r="Q425" s="10">
        <v>21</v>
      </c>
      <c r="R425" s="8" t="s">
        <v>27</v>
      </c>
      <c r="S425" s="8" t="s">
        <v>77</v>
      </c>
    </row>
    <row r="426" spans="1:19" x14ac:dyDescent="0.25">
      <c r="A426" s="10">
        <v>425</v>
      </c>
      <c r="B426" s="10">
        <v>66</v>
      </c>
      <c r="C426" s="8" t="s">
        <v>19</v>
      </c>
      <c r="D426" s="8" t="s">
        <v>31</v>
      </c>
      <c r="E426" s="8" t="s">
        <v>21</v>
      </c>
      <c r="F426" s="7">
        <v>23</v>
      </c>
      <c r="G426" s="8" t="s">
        <v>115</v>
      </c>
      <c r="H426" s="8" t="s">
        <v>45</v>
      </c>
      <c r="I426" s="8" t="s">
        <v>81</v>
      </c>
      <c r="J426" s="8" t="s">
        <v>25</v>
      </c>
      <c r="K426" s="20">
        <v>4.3</v>
      </c>
      <c r="L426" s="8" t="s">
        <v>26</v>
      </c>
      <c r="M426" s="8" t="s">
        <v>27</v>
      </c>
      <c r="N426" s="8" t="s">
        <v>55</v>
      </c>
      <c r="O426" s="8" t="s">
        <v>26</v>
      </c>
      <c r="P426" s="8" t="s">
        <v>26</v>
      </c>
      <c r="Q426" s="10">
        <v>42</v>
      </c>
      <c r="R426" s="8" t="s">
        <v>46</v>
      </c>
      <c r="S426" s="8" t="s">
        <v>30</v>
      </c>
    </row>
    <row r="427" spans="1:19" x14ac:dyDescent="0.25">
      <c r="A427" s="10">
        <v>426</v>
      </c>
      <c r="B427" s="10">
        <v>40</v>
      </c>
      <c r="C427" s="8" t="s">
        <v>19</v>
      </c>
      <c r="D427" s="8" t="s">
        <v>36</v>
      </c>
      <c r="E427" s="8" t="s">
        <v>21</v>
      </c>
      <c r="F427" s="7">
        <v>87</v>
      </c>
      <c r="G427" s="8" t="s">
        <v>114</v>
      </c>
      <c r="H427" s="8" t="s">
        <v>38</v>
      </c>
      <c r="I427" s="8" t="s">
        <v>86</v>
      </c>
      <c r="J427" s="8" t="s">
        <v>25</v>
      </c>
      <c r="K427" s="20">
        <v>3.3</v>
      </c>
      <c r="L427" s="8" t="s">
        <v>26</v>
      </c>
      <c r="M427" s="8" t="s">
        <v>59</v>
      </c>
      <c r="N427" s="8" t="s">
        <v>76</v>
      </c>
      <c r="O427" s="8" t="s">
        <v>26</v>
      </c>
      <c r="P427" s="8" t="s">
        <v>26</v>
      </c>
      <c r="Q427" s="10">
        <v>4</v>
      </c>
      <c r="R427" s="8" t="s">
        <v>27</v>
      </c>
      <c r="S427" s="8" t="s">
        <v>60</v>
      </c>
    </row>
    <row r="428" spans="1:19" x14ac:dyDescent="0.25">
      <c r="A428" s="10">
        <v>427</v>
      </c>
      <c r="B428" s="10">
        <v>43</v>
      </c>
      <c r="C428" s="8" t="s">
        <v>19</v>
      </c>
      <c r="D428" s="8" t="s">
        <v>95</v>
      </c>
      <c r="E428" s="8" t="s">
        <v>21</v>
      </c>
      <c r="F428" s="7">
        <v>71</v>
      </c>
      <c r="G428" s="8" t="s">
        <v>62</v>
      </c>
      <c r="H428" s="8" t="s">
        <v>45</v>
      </c>
      <c r="I428" s="8" t="s">
        <v>84</v>
      </c>
      <c r="J428" s="8" t="s">
        <v>25</v>
      </c>
      <c r="K428" s="20">
        <v>4.7</v>
      </c>
      <c r="L428" s="8" t="s">
        <v>26</v>
      </c>
      <c r="M428" s="8" t="s">
        <v>35</v>
      </c>
      <c r="N428" s="8" t="s">
        <v>28</v>
      </c>
      <c r="O428" s="8" t="s">
        <v>26</v>
      </c>
      <c r="P428" s="8" t="s">
        <v>26</v>
      </c>
      <c r="Q428" s="10">
        <v>19</v>
      </c>
      <c r="R428" s="8" t="s">
        <v>27</v>
      </c>
      <c r="S428" s="8" t="s">
        <v>60</v>
      </c>
    </row>
    <row r="429" spans="1:19" x14ac:dyDescent="0.25">
      <c r="A429" s="10">
        <v>428</v>
      </c>
      <c r="B429" s="10">
        <v>58</v>
      </c>
      <c r="C429" s="8" t="s">
        <v>19</v>
      </c>
      <c r="D429" s="8" t="s">
        <v>132</v>
      </c>
      <c r="E429" s="8" t="s">
        <v>69</v>
      </c>
      <c r="F429" s="7">
        <v>91</v>
      </c>
      <c r="G429" s="8" t="s">
        <v>115</v>
      </c>
      <c r="H429" s="8" t="s">
        <v>23</v>
      </c>
      <c r="I429" s="8" t="s">
        <v>94</v>
      </c>
      <c r="J429" s="8" t="s">
        <v>25</v>
      </c>
      <c r="K429" s="20">
        <v>4.5</v>
      </c>
      <c r="L429" s="8" t="s">
        <v>26</v>
      </c>
      <c r="M429" s="8" t="s">
        <v>35</v>
      </c>
      <c r="N429" s="8" t="s">
        <v>76</v>
      </c>
      <c r="O429" s="8" t="s">
        <v>26</v>
      </c>
      <c r="P429" s="8" t="s">
        <v>26</v>
      </c>
      <c r="Q429" s="10">
        <v>6</v>
      </c>
      <c r="R429" s="8" t="s">
        <v>27</v>
      </c>
      <c r="S429" s="8" t="s">
        <v>60</v>
      </c>
    </row>
    <row r="430" spans="1:19" x14ac:dyDescent="0.25">
      <c r="A430" s="10">
        <v>429</v>
      </c>
      <c r="B430" s="10">
        <v>21</v>
      </c>
      <c r="C430" s="8" t="s">
        <v>19</v>
      </c>
      <c r="D430" s="8" t="s">
        <v>64</v>
      </c>
      <c r="E430" s="8" t="s">
        <v>65</v>
      </c>
      <c r="F430" s="7">
        <v>64</v>
      </c>
      <c r="G430" s="8" t="s">
        <v>52</v>
      </c>
      <c r="H430" s="8" t="s">
        <v>92</v>
      </c>
      <c r="I430" s="8" t="s">
        <v>81</v>
      </c>
      <c r="J430" s="8" t="s">
        <v>25</v>
      </c>
      <c r="K430" s="20">
        <v>2.9</v>
      </c>
      <c r="L430" s="8" t="s">
        <v>26</v>
      </c>
      <c r="M430" s="8" t="s">
        <v>29</v>
      </c>
      <c r="N430" s="8" t="s">
        <v>40</v>
      </c>
      <c r="O430" s="8" t="s">
        <v>26</v>
      </c>
      <c r="P430" s="8" t="s">
        <v>26</v>
      </c>
      <c r="Q430" s="10">
        <v>2</v>
      </c>
      <c r="R430" s="8" t="s">
        <v>59</v>
      </c>
      <c r="S430" s="8" t="s">
        <v>30</v>
      </c>
    </row>
    <row r="431" spans="1:19" x14ac:dyDescent="0.25">
      <c r="A431" s="10">
        <v>430</v>
      </c>
      <c r="B431" s="10">
        <v>42</v>
      </c>
      <c r="C431" s="8" t="s">
        <v>19</v>
      </c>
      <c r="D431" s="8" t="s">
        <v>42</v>
      </c>
      <c r="E431" s="8" t="s">
        <v>43</v>
      </c>
      <c r="F431" s="7">
        <v>94</v>
      </c>
      <c r="G431" s="8" t="s">
        <v>149</v>
      </c>
      <c r="H431" s="8" t="s">
        <v>45</v>
      </c>
      <c r="I431" s="8" t="s">
        <v>81</v>
      </c>
      <c r="J431" s="8" t="s">
        <v>25</v>
      </c>
      <c r="K431" s="20">
        <v>4.0999999999999996</v>
      </c>
      <c r="L431" s="8" t="s">
        <v>26</v>
      </c>
      <c r="M431" s="8" t="s">
        <v>29</v>
      </c>
      <c r="N431" s="8" t="s">
        <v>72</v>
      </c>
      <c r="O431" s="8" t="s">
        <v>26</v>
      </c>
      <c r="P431" s="8" t="s">
        <v>26</v>
      </c>
      <c r="Q431" s="10">
        <v>21</v>
      </c>
      <c r="R431" s="8" t="s">
        <v>35</v>
      </c>
      <c r="S431" s="8" t="s">
        <v>30</v>
      </c>
    </row>
    <row r="432" spans="1:19" x14ac:dyDescent="0.25">
      <c r="A432" s="10">
        <v>431</v>
      </c>
      <c r="B432" s="10">
        <v>24</v>
      </c>
      <c r="C432" s="8" t="s">
        <v>19</v>
      </c>
      <c r="D432" s="8" t="s">
        <v>56</v>
      </c>
      <c r="E432" s="8" t="s">
        <v>21</v>
      </c>
      <c r="F432" s="7">
        <v>40</v>
      </c>
      <c r="G432" s="8" t="s">
        <v>105</v>
      </c>
      <c r="H432" s="8" t="s">
        <v>45</v>
      </c>
      <c r="I432" s="8" t="s">
        <v>110</v>
      </c>
      <c r="J432" s="8" t="s">
        <v>54</v>
      </c>
      <c r="K432" s="20">
        <v>3.5</v>
      </c>
      <c r="L432" s="8" t="s">
        <v>26</v>
      </c>
      <c r="M432" s="8" t="s">
        <v>59</v>
      </c>
      <c r="N432" s="8" t="s">
        <v>76</v>
      </c>
      <c r="O432" s="8" t="s">
        <v>26</v>
      </c>
      <c r="P432" s="8" t="s">
        <v>26</v>
      </c>
      <c r="Q432" s="10">
        <v>40</v>
      </c>
      <c r="R432" s="8" t="s">
        <v>59</v>
      </c>
      <c r="S432" s="8" t="s">
        <v>50</v>
      </c>
    </row>
    <row r="433" spans="1:19" x14ac:dyDescent="0.25">
      <c r="A433" s="10">
        <v>432</v>
      </c>
      <c r="B433" s="10">
        <v>43</v>
      </c>
      <c r="C433" s="8" t="s">
        <v>19</v>
      </c>
      <c r="D433" s="8" t="s">
        <v>124</v>
      </c>
      <c r="E433" s="8" t="s">
        <v>69</v>
      </c>
      <c r="F433" s="7">
        <v>76</v>
      </c>
      <c r="G433" s="8" t="s">
        <v>83</v>
      </c>
      <c r="H433" s="8" t="s">
        <v>23</v>
      </c>
      <c r="I433" s="8" t="s">
        <v>109</v>
      </c>
      <c r="J433" s="8" t="s">
        <v>25</v>
      </c>
      <c r="K433" s="20">
        <v>3.4</v>
      </c>
      <c r="L433" s="8" t="s">
        <v>26</v>
      </c>
      <c r="M433" s="8" t="s">
        <v>27</v>
      </c>
      <c r="N433" s="8" t="s">
        <v>76</v>
      </c>
      <c r="O433" s="8" t="s">
        <v>26</v>
      </c>
      <c r="P433" s="8" t="s">
        <v>26</v>
      </c>
      <c r="Q433" s="10">
        <v>33</v>
      </c>
      <c r="R433" s="8" t="s">
        <v>35</v>
      </c>
      <c r="S433" s="8" t="s">
        <v>30</v>
      </c>
    </row>
    <row r="434" spans="1:19" x14ac:dyDescent="0.25">
      <c r="A434" s="10">
        <v>433</v>
      </c>
      <c r="B434" s="10">
        <v>47</v>
      </c>
      <c r="C434" s="8" t="s">
        <v>19</v>
      </c>
      <c r="D434" s="8" t="s">
        <v>56</v>
      </c>
      <c r="E434" s="8" t="s">
        <v>21</v>
      </c>
      <c r="F434" s="7">
        <v>86</v>
      </c>
      <c r="G434" s="8" t="s">
        <v>116</v>
      </c>
      <c r="H434" s="8" t="s">
        <v>38</v>
      </c>
      <c r="I434" s="8" t="s">
        <v>126</v>
      </c>
      <c r="J434" s="8" t="s">
        <v>58</v>
      </c>
      <c r="K434" s="20">
        <v>3.3</v>
      </c>
      <c r="L434" s="8" t="s">
        <v>26</v>
      </c>
      <c r="M434" s="8" t="s">
        <v>59</v>
      </c>
      <c r="N434" s="8" t="s">
        <v>40</v>
      </c>
      <c r="O434" s="8" t="s">
        <v>26</v>
      </c>
      <c r="P434" s="8" t="s">
        <v>26</v>
      </c>
      <c r="Q434" s="10">
        <v>26</v>
      </c>
      <c r="R434" s="8" t="s">
        <v>29</v>
      </c>
      <c r="S434" s="8" t="s">
        <v>41</v>
      </c>
    </row>
    <row r="435" spans="1:19" x14ac:dyDescent="0.25">
      <c r="A435" s="10">
        <v>434</v>
      </c>
      <c r="B435" s="10">
        <v>49</v>
      </c>
      <c r="C435" s="8" t="s">
        <v>19</v>
      </c>
      <c r="D435" s="8" t="s">
        <v>87</v>
      </c>
      <c r="E435" s="8" t="s">
        <v>21</v>
      </c>
      <c r="F435" s="7">
        <v>92</v>
      </c>
      <c r="G435" s="8" t="s">
        <v>90</v>
      </c>
      <c r="H435" s="8" t="s">
        <v>45</v>
      </c>
      <c r="I435" s="8" t="s">
        <v>121</v>
      </c>
      <c r="J435" s="8" t="s">
        <v>58</v>
      </c>
      <c r="K435" s="20">
        <v>3.2</v>
      </c>
      <c r="L435" s="8" t="s">
        <v>26</v>
      </c>
      <c r="M435" s="8" t="s">
        <v>34</v>
      </c>
      <c r="N435" s="8" t="s">
        <v>76</v>
      </c>
      <c r="O435" s="8" t="s">
        <v>26</v>
      </c>
      <c r="P435" s="8" t="s">
        <v>26</v>
      </c>
      <c r="Q435" s="10">
        <v>23</v>
      </c>
      <c r="R435" s="8" t="s">
        <v>27</v>
      </c>
      <c r="S435" s="8" t="s">
        <v>30</v>
      </c>
    </row>
    <row r="436" spans="1:19" x14ac:dyDescent="0.25">
      <c r="A436" s="10">
        <v>435</v>
      </c>
      <c r="B436" s="10">
        <v>50</v>
      </c>
      <c r="C436" s="8" t="s">
        <v>19</v>
      </c>
      <c r="D436" s="8" t="s">
        <v>73</v>
      </c>
      <c r="E436" s="8" t="s">
        <v>43</v>
      </c>
      <c r="F436" s="7">
        <v>52</v>
      </c>
      <c r="G436" s="8" t="s">
        <v>101</v>
      </c>
      <c r="H436" s="8" t="s">
        <v>23</v>
      </c>
      <c r="I436" s="8" t="s">
        <v>71</v>
      </c>
      <c r="J436" s="8" t="s">
        <v>39</v>
      </c>
      <c r="K436" s="20">
        <v>4</v>
      </c>
      <c r="L436" s="8" t="s">
        <v>26</v>
      </c>
      <c r="M436" s="8" t="s">
        <v>34</v>
      </c>
      <c r="N436" s="8" t="s">
        <v>76</v>
      </c>
      <c r="O436" s="8" t="s">
        <v>26</v>
      </c>
      <c r="P436" s="8" t="s">
        <v>26</v>
      </c>
      <c r="Q436" s="10">
        <v>39</v>
      </c>
      <c r="R436" s="8" t="s">
        <v>46</v>
      </c>
      <c r="S436" s="8" t="s">
        <v>97</v>
      </c>
    </row>
    <row r="437" spans="1:19" x14ac:dyDescent="0.25">
      <c r="A437" s="10">
        <v>436</v>
      </c>
      <c r="B437" s="10">
        <v>51</v>
      </c>
      <c r="C437" s="8" t="s">
        <v>19</v>
      </c>
      <c r="D437" s="8" t="s">
        <v>64</v>
      </c>
      <c r="E437" s="8" t="s">
        <v>65</v>
      </c>
      <c r="F437" s="7">
        <v>28</v>
      </c>
      <c r="G437" s="8" t="s">
        <v>57</v>
      </c>
      <c r="H437" s="8" t="s">
        <v>92</v>
      </c>
      <c r="I437" s="8" t="s">
        <v>79</v>
      </c>
      <c r="J437" s="8" t="s">
        <v>25</v>
      </c>
      <c r="K437" s="20">
        <v>3.6</v>
      </c>
      <c r="L437" s="8" t="s">
        <v>26</v>
      </c>
      <c r="M437" s="8" t="s">
        <v>46</v>
      </c>
      <c r="N437" s="8" t="s">
        <v>47</v>
      </c>
      <c r="O437" s="8" t="s">
        <v>26</v>
      </c>
      <c r="P437" s="8" t="s">
        <v>26</v>
      </c>
      <c r="Q437" s="10">
        <v>42</v>
      </c>
      <c r="R437" s="8" t="s">
        <v>34</v>
      </c>
      <c r="S437" s="8" t="s">
        <v>88</v>
      </c>
    </row>
    <row r="438" spans="1:19" x14ac:dyDescent="0.25">
      <c r="A438" s="10">
        <v>437</v>
      </c>
      <c r="B438" s="10">
        <v>40</v>
      </c>
      <c r="C438" s="8" t="s">
        <v>19</v>
      </c>
      <c r="D438" s="8" t="s">
        <v>95</v>
      </c>
      <c r="E438" s="8" t="s">
        <v>21</v>
      </c>
      <c r="F438" s="7">
        <v>46</v>
      </c>
      <c r="G438" s="8" t="s">
        <v>122</v>
      </c>
      <c r="H438" s="8" t="s">
        <v>23</v>
      </c>
      <c r="I438" s="8" t="s">
        <v>109</v>
      </c>
      <c r="J438" s="8" t="s">
        <v>54</v>
      </c>
      <c r="K438" s="20">
        <v>4.5999999999999996</v>
      </c>
      <c r="L438" s="8" t="s">
        <v>26</v>
      </c>
      <c r="M438" s="8" t="s">
        <v>35</v>
      </c>
      <c r="N438" s="8" t="s">
        <v>40</v>
      </c>
      <c r="O438" s="8" t="s">
        <v>26</v>
      </c>
      <c r="P438" s="8" t="s">
        <v>26</v>
      </c>
      <c r="Q438" s="10">
        <v>41</v>
      </c>
      <c r="R438" s="8" t="s">
        <v>34</v>
      </c>
      <c r="S438" s="8" t="s">
        <v>41</v>
      </c>
    </row>
    <row r="439" spans="1:19" x14ac:dyDescent="0.25">
      <c r="A439" s="10">
        <v>438</v>
      </c>
      <c r="B439" s="10">
        <v>45</v>
      </c>
      <c r="C439" s="8" t="s">
        <v>19</v>
      </c>
      <c r="D439" s="8" t="s">
        <v>106</v>
      </c>
      <c r="E439" s="8" t="s">
        <v>69</v>
      </c>
      <c r="F439" s="7">
        <v>50</v>
      </c>
      <c r="G439" s="8" t="s">
        <v>130</v>
      </c>
      <c r="H439" s="8" t="s">
        <v>45</v>
      </c>
      <c r="I439" s="8" t="s">
        <v>100</v>
      </c>
      <c r="J439" s="8" t="s">
        <v>54</v>
      </c>
      <c r="K439" s="20">
        <v>2.6</v>
      </c>
      <c r="L439" s="8" t="s">
        <v>26</v>
      </c>
      <c r="M439" s="8" t="s">
        <v>27</v>
      </c>
      <c r="N439" s="8" t="s">
        <v>47</v>
      </c>
      <c r="O439" s="8" t="s">
        <v>26</v>
      </c>
      <c r="P439" s="8" t="s">
        <v>26</v>
      </c>
      <c r="Q439" s="10">
        <v>41</v>
      </c>
      <c r="R439" s="8" t="s">
        <v>46</v>
      </c>
      <c r="S439" s="8" t="s">
        <v>50</v>
      </c>
    </row>
    <row r="440" spans="1:19" x14ac:dyDescent="0.25">
      <c r="A440" s="10">
        <v>439</v>
      </c>
      <c r="B440" s="10">
        <v>52</v>
      </c>
      <c r="C440" s="8" t="s">
        <v>19</v>
      </c>
      <c r="D440" s="8" t="s">
        <v>133</v>
      </c>
      <c r="E440" s="8" t="s">
        <v>69</v>
      </c>
      <c r="F440" s="7">
        <v>23</v>
      </c>
      <c r="G440" s="8" t="s">
        <v>146</v>
      </c>
      <c r="H440" s="8" t="s">
        <v>45</v>
      </c>
      <c r="I440" s="8" t="s">
        <v>49</v>
      </c>
      <c r="J440" s="8" t="s">
        <v>25</v>
      </c>
      <c r="K440" s="20">
        <v>4.3</v>
      </c>
      <c r="L440" s="8" t="s">
        <v>26</v>
      </c>
      <c r="M440" s="8" t="s">
        <v>35</v>
      </c>
      <c r="N440" s="8" t="s">
        <v>28</v>
      </c>
      <c r="O440" s="8" t="s">
        <v>26</v>
      </c>
      <c r="P440" s="8" t="s">
        <v>26</v>
      </c>
      <c r="Q440" s="10">
        <v>12</v>
      </c>
      <c r="R440" s="8" t="s">
        <v>27</v>
      </c>
      <c r="S440" s="8" t="s">
        <v>30</v>
      </c>
    </row>
    <row r="441" spans="1:19" x14ac:dyDescent="0.25">
      <c r="A441" s="10">
        <v>440</v>
      </c>
      <c r="B441" s="10">
        <v>62</v>
      </c>
      <c r="C441" s="8" t="s">
        <v>19</v>
      </c>
      <c r="D441" s="8" t="s">
        <v>102</v>
      </c>
      <c r="E441" s="8" t="s">
        <v>65</v>
      </c>
      <c r="F441" s="7">
        <v>50</v>
      </c>
      <c r="G441" s="8" t="s">
        <v>135</v>
      </c>
      <c r="H441" s="8" t="s">
        <v>45</v>
      </c>
      <c r="I441" s="8" t="s">
        <v>49</v>
      </c>
      <c r="J441" s="8" t="s">
        <v>54</v>
      </c>
      <c r="K441" s="20">
        <v>3.4</v>
      </c>
      <c r="L441" s="8" t="s">
        <v>26</v>
      </c>
      <c r="M441" s="8" t="s">
        <v>46</v>
      </c>
      <c r="N441" s="8" t="s">
        <v>40</v>
      </c>
      <c r="O441" s="8" t="s">
        <v>26</v>
      </c>
      <c r="P441" s="8" t="s">
        <v>26</v>
      </c>
      <c r="Q441" s="10">
        <v>31</v>
      </c>
      <c r="R441" s="8" t="s">
        <v>35</v>
      </c>
      <c r="S441" s="8" t="s">
        <v>88</v>
      </c>
    </row>
    <row r="442" spans="1:19" x14ac:dyDescent="0.25">
      <c r="A442" s="10">
        <v>441</v>
      </c>
      <c r="B442" s="10">
        <v>20</v>
      </c>
      <c r="C442" s="8" t="s">
        <v>19</v>
      </c>
      <c r="D442" s="8" t="s">
        <v>56</v>
      </c>
      <c r="E442" s="8" t="s">
        <v>21</v>
      </c>
      <c r="F442" s="7">
        <v>89</v>
      </c>
      <c r="G442" s="8" t="s">
        <v>101</v>
      </c>
      <c r="H442" s="8" t="s">
        <v>92</v>
      </c>
      <c r="I442" s="8" t="s">
        <v>33</v>
      </c>
      <c r="J442" s="8" t="s">
        <v>25</v>
      </c>
      <c r="K442" s="20">
        <v>3.5</v>
      </c>
      <c r="L442" s="8" t="s">
        <v>26</v>
      </c>
      <c r="M442" s="8" t="s">
        <v>59</v>
      </c>
      <c r="N442" s="8" t="s">
        <v>76</v>
      </c>
      <c r="O442" s="8" t="s">
        <v>26</v>
      </c>
      <c r="P442" s="8" t="s">
        <v>26</v>
      </c>
      <c r="Q442" s="10">
        <v>34</v>
      </c>
      <c r="R442" s="8" t="s">
        <v>59</v>
      </c>
      <c r="S442" s="8" t="s">
        <v>30</v>
      </c>
    </row>
    <row r="443" spans="1:19" x14ac:dyDescent="0.25">
      <c r="A443" s="10">
        <v>442</v>
      </c>
      <c r="B443" s="10">
        <v>43</v>
      </c>
      <c r="C443" s="8" t="s">
        <v>19</v>
      </c>
      <c r="D443" s="8" t="s">
        <v>104</v>
      </c>
      <c r="E443" s="8" t="s">
        <v>21</v>
      </c>
      <c r="F443" s="7">
        <v>81</v>
      </c>
      <c r="G443" s="8" t="s">
        <v>103</v>
      </c>
      <c r="H443" s="8" t="s">
        <v>45</v>
      </c>
      <c r="I443" s="8" t="s">
        <v>33</v>
      </c>
      <c r="J443" s="8" t="s">
        <v>25</v>
      </c>
      <c r="K443" s="20">
        <v>4.2</v>
      </c>
      <c r="L443" s="8" t="s">
        <v>26</v>
      </c>
      <c r="M443" s="8" t="s">
        <v>34</v>
      </c>
      <c r="N443" s="8" t="s">
        <v>55</v>
      </c>
      <c r="O443" s="8" t="s">
        <v>26</v>
      </c>
      <c r="P443" s="8" t="s">
        <v>26</v>
      </c>
      <c r="Q443" s="10">
        <v>32</v>
      </c>
      <c r="R443" s="8" t="s">
        <v>27</v>
      </c>
      <c r="S443" s="8" t="s">
        <v>50</v>
      </c>
    </row>
    <row r="444" spans="1:19" x14ac:dyDescent="0.25">
      <c r="A444" s="10">
        <v>443</v>
      </c>
      <c r="B444" s="10">
        <v>29</v>
      </c>
      <c r="C444" s="8" t="s">
        <v>19</v>
      </c>
      <c r="D444" s="8" t="s">
        <v>89</v>
      </c>
      <c r="E444" s="8" t="s">
        <v>69</v>
      </c>
      <c r="F444" s="7">
        <v>69</v>
      </c>
      <c r="G444" s="8" t="s">
        <v>151</v>
      </c>
      <c r="H444" s="8" t="s">
        <v>45</v>
      </c>
      <c r="I444" s="8" t="s">
        <v>79</v>
      </c>
      <c r="J444" s="8" t="s">
        <v>58</v>
      </c>
      <c r="K444" s="20">
        <v>3.5</v>
      </c>
      <c r="L444" s="8" t="s">
        <v>26</v>
      </c>
      <c r="M444" s="8" t="s">
        <v>34</v>
      </c>
      <c r="N444" s="8" t="s">
        <v>76</v>
      </c>
      <c r="O444" s="8" t="s">
        <v>26</v>
      </c>
      <c r="P444" s="8" t="s">
        <v>26</v>
      </c>
      <c r="Q444" s="10">
        <v>31</v>
      </c>
      <c r="R444" s="8" t="s">
        <v>27</v>
      </c>
      <c r="S444" s="8" t="s">
        <v>60</v>
      </c>
    </row>
    <row r="445" spans="1:19" x14ac:dyDescent="0.25">
      <c r="A445" s="10">
        <v>444</v>
      </c>
      <c r="B445" s="10">
        <v>22</v>
      </c>
      <c r="C445" s="8" t="s">
        <v>19</v>
      </c>
      <c r="D445" s="8" t="s">
        <v>89</v>
      </c>
      <c r="E445" s="8" t="s">
        <v>69</v>
      </c>
      <c r="F445" s="7">
        <v>67</v>
      </c>
      <c r="G445" s="8" t="s">
        <v>78</v>
      </c>
      <c r="H445" s="8" t="s">
        <v>45</v>
      </c>
      <c r="I445" s="8" t="s">
        <v>136</v>
      </c>
      <c r="J445" s="8" t="s">
        <v>54</v>
      </c>
      <c r="K445" s="20">
        <v>3.6</v>
      </c>
      <c r="L445" s="8" t="s">
        <v>26</v>
      </c>
      <c r="M445" s="8" t="s">
        <v>46</v>
      </c>
      <c r="N445" s="8" t="s">
        <v>40</v>
      </c>
      <c r="O445" s="8" t="s">
        <v>26</v>
      </c>
      <c r="P445" s="8" t="s">
        <v>26</v>
      </c>
      <c r="Q445" s="10">
        <v>24</v>
      </c>
      <c r="R445" s="8" t="s">
        <v>46</v>
      </c>
      <c r="S445" s="8" t="s">
        <v>50</v>
      </c>
    </row>
    <row r="446" spans="1:19" x14ac:dyDescent="0.25">
      <c r="A446" s="10">
        <v>445</v>
      </c>
      <c r="B446" s="10">
        <v>48</v>
      </c>
      <c r="C446" s="8" t="s">
        <v>19</v>
      </c>
      <c r="D446" s="8" t="s">
        <v>82</v>
      </c>
      <c r="E446" s="8" t="s">
        <v>21</v>
      </c>
      <c r="F446" s="7">
        <v>20</v>
      </c>
      <c r="G446" s="8" t="s">
        <v>99</v>
      </c>
      <c r="H446" s="8" t="s">
        <v>45</v>
      </c>
      <c r="I446" s="8" t="s">
        <v>108</v>
      </c>
      <c r="J446" s="8" t="s">
        <v>54</v>
      </c>
      <c r="K446" s="20">
        <v>4.3</v>
      </c>
      <c r="L446" s="8" t="s">
        <v>26</v>
      </c>
      <c r="M446" s="8" t="s">
        <v>59</v>
      </c>
      <c r="N446" s="8" t="s">
        <v>76</v>
      </c>
      <c r="O446" s="8" t="s">
        <v>26</v>
      </c>
      <c r="P446" s="8" t="s">
        <v>26</v>
      </c>
      <c r="Q446" s="10">
        <v>31</v>
      </c>
      <c r="R446" s="8" t="s">
        <v>59</v>
      </c>
      <c r="S446" s="8" t="s">
        <v>50</v>
      </c>
    </row>
    <row r="447" spans="1:19" x14ac:dyDescent="0.25">
      <c r="A447" s="10">
        <v>446</v>
      </c>
      <c r="B447" s="10">
        <v>42</v>
      </c>
      <c r="C447" s="8" t="s">
        <v>19</v>
      </c>
      <c r="D447" s="8" t="s">
        <v>137</v>
      </c>
      <c r="E447" s="8" t="s">
        <v>43</v>
      </c>
      <c r="F447" s="7">
        <v>29</v>
      </c>
      <c r="G447" s="8" t="s">
        <v>146</v>
      </c>
      <c r="H447" s="8" t="s">
        <v>45</v>
      </c>
      <c r="I447" s="8" t="s">
        <v>79</v>
      </c>
      <c r="J447" s="8" t="s">
        <v>58</v>
      </c>
      <c r="K447" s="20">
        <v>4.9000000000000004</v>
      </c>
      <c r="L447" s="8" t="s">
        <v>26</v>
      </c>
      <c r="M447" s="8" t="s">
        <v>34</v>
      </c>
      <c r="N447" s="8" t="s">
        <v>55</v>
      </c>
      <c r="O447" s="8" t="s">
        <v>26</v>
      </c>
      <c r="P447" s="8" t="s">
        <v>26</v>
      </c>
      <c r="Q447" s="10">
        <v>18</v>
      </c>
      <c r="R447" s="8" t="s">
        <v>29</v>
      </c>
      <c r="S447" s="8" t="s">
        <v>50</v>
      </c>
    </row>
    <row r="448" spans="1:19" x14ac:dyDescent="0.25">
      <c r="A448" s="10">
        <v>447</v>
      </c>
      <c r="B448" s="10">
        <v>19</v>
      </c>
      <c r="C448" s="8" t="s">
        <v>19</v>
      </c>
      <c r="D448" s="8" t="s">
        <v>56</v>
      </c>
      <c r="E448" s="8" t="s">
        <v>21</v>
      </c>
      <c r="F448" s="7">
        <v>74</v>
      </c>
      <c r="G448" s="8" t="s">
        <v>66</v>
      </c>
      <c r="H448" s="8" t="s">
        <v>45</v>
      </c>
      <c r="I448" s="8" t="s">
        <v>67</v>
      </c>
      <c r="J448" s="8" t="s">
        <v>54</v>
      </c>
      <c r="K448" s="20">
        <v>4.0999999999999996</v>
      </c>
      <c r="L448" s="8" t="s">
        <v>26</v>
      </c>
      <c r="M448" s="8" t="s">
        <v>34</v>
      </c>
      <c r="N448" s="8" t="s">
        <v>76</v>
      </c>
      <c r="O448" s="8" t="s">
        <v>26</v>
      </c>
      <c r="P448" s="8" t="s">
        <v>26</v>
      </c>
      <c r="Q448" s="10">
        <v>15</v>
      </c>
      <c r="R448" s="8" t="s">
        <v>29</v>
      </c>
      <c r="S448" s="8" t="s">
        <v>88</v>
      </c>
    </row>
    <row r="449" spans="1:19" x14ac:dyDescent="0.25">
      <c r="A449" s="10">
        <v>448</v>
      </c>
      <c r="B449" s="10">
        <v>60</v>
      </c>
      <c r="C449" s="8" t="s">
        <v>19</v>
      </c>
      <c r="D449" s="8" t="s">
        <v>61</v>
      </c>
      <c r="E449" s="8" t="s">
        <v>21</v>
      </c>
      <c r="F449" s="7">
        <v>82</v>
      </c>
      <c r="G449" s="8" t="s">
        <v>149</v>
      </c>
      <c r="H449" s="8" t="s">
        <v>38</v>
      </c>
      <c r="I449" s="8" t="s">
        <v>49</v>
      </c>
      <c r="J449" s="8" t="s">
        <v>39</v>
      </c>
      <c r="K449" s="20">
        <v>3.6</v>
      </c>
      <c r="L449" s="8" t="s">
        <v>26</v>
      </c>
      <c r="M449" s="8" t="s">
        <v>29</v>
      </c>
      <c r="N449" s="8" t="s">
        <v>55</v>
      </c>
      <c r="O449" s="8" t="s">
        <v>26</v>
      </c>
      <c r="P449" s="8" t="s">
        <v>26</v>
      </c>
      <c r="Q449" s="10">
        <v>7</v>
      </c>
      <c r="R449" s="8" t="s">
        <v>34</v>
      </c>
      <c r="S449" s="8" t="s">
        <v>97</v>
      </c>
    </row>
    <row r="450" spans="1:19" x14ac:dyDescent="0.25">
      <c r="A450" s="10">
        <v>449</v>
      </c>
      <c r="B450" s="10">
        <v>32</v>
      </c>
      <c r="C450" s="8" t="s">
        <v>19</v>
      </c>
      <c r="D450" s="8" t="s">
        <v>143</v>
      </c>
      <c r="E450" s="8" t="s">
        <v>69</v>
      </c>
      <c r="F450" s="7">
        <v>23</v>
      </c>
      <c r="G450" s="8" t="s">
        <v>70</v>
      </c>
      <c r="H450" s="8" t="s">
        <v>45</v>
      </c>
      <c r="I450" s="8" t="s">
        <v>134</v>
      </c>
      <c r="J450" s="8" t="s">
        <v>54</v>
      </c>
      <c r="K450" s="20">
        <v>3.4</v>
      </c>
      <c r="L450" s="8" t="s">
        <v>26</v>
      </c>
      <c r="M450" s="8" t="s">
        <v>27</v>
      </c>
      <c r="N450" s="8" t="s">
        <v>47</v>
      </c>
      <c r="O450" s="8" t="s">
        <v>26</v>
      </c>
      <c r="P450" s="8" t="s">
        <v>26</v>
      </c>
      <c r="Q450" s="10">
        <v>35</v>
      </c>
      <c r="R450" s="8" t="s">
        <v>34</v>
      </c>
      <c r="S450" s="8" t="s">
        <v>30</v>
      </c>
    </row>
    <row r="451" spans="1:19" x14ac:dyDescent="0.25">
      <c r="A451" s="10">
        <v>450</v>
      </c>
      <c r="B451" s="10">
        <v>26</v>
      </c>
      <c r="C451" s="8" t="s">
        <v>19</v>
      </c>
      <c r="D451" s="8" t="s">
        <v>106</v>
      </c>
      <c r="E451" s="8" t="s">
        <v>69</v>
      </c>
      <c r="F451" s="7">
        <v>45</v>
      </c>
      <c r="G451" s="8" t="s">
        <v>85</v>
      </c>
      <c r="H451" s="8" t="s">
        <v>23</v>
      </c>
      <c r="I451" s="8" t="s">
        <v>100</v>
      </c>
      <c r="J451" s="8" t="s">
        <v>54</v>
      </c>
      <c r="K451" s="20">
        <v>2.9</v>
      </c>
      <c r="L451" s="8" t="s">
        <v>26</v>
      </c>
      <c r="M451" s="8" t="s">
        <v>46</v>
      </c>
      <c r="N451" s="8" t="s">
        <v>72</v>
      </c>
      <c r="O451" s="8" t="s">
        <v>26</v>
      </c>
      <c r="P451" s="8" t="s">
        <v>26</v>
      </c>
      <c r="Q451" s="10">
        <v>35</v>
      </c>
      <c r="R451" s="8" t="s">
        <v>34</v>
      </c>
      <c r="S451" s="8" t="s">
        <v>88</v>
      </c>
    </row>
    <row r="452" spans="1:19" x14ac:dyDescent="0.25">
      <c r="A452" s="10">
        <v>451</v>
      </c>
      <c r="B452" s="10">
        <v>25</v>
      </c>
      <c r="C452" s="8" t="s">
        <v>19</v>
      </c>
      <c r="D452" s="8" t="s">
        <v>137</v>
      </c>
      <c r="E452" s="8" t="s">
        <v>43</v>
      </c>
      <c r="F452" s="7">
        <v>21</v>
      </c>
      <c r="G452" s="8" t="s">
        <v>139</v>
      </c>
      <c r="H452" s="8" t="s">
        <v>23</v>
      </c>
      <c r="I452" s="8" t="s">
        <v>118</v>
      </c>
      <c r="J452" s="8" t="s">
        <v>54</v>
      </c>
      <c r="K452" s="20">
        <v>2.7</v>
      </c>
      <c r="L452" s="8" t="s">
        <v>26</v>
      </c>
      <c r="M452" s="8" t="s">
        <v>29</v>
      </c>
      <c r="N452" s="8" t="s">
        <v>76</v>
      </c>
      <c r="O452" s="8" t="s">
        <v>26</v>
      </c>
      <c r="P452" s="8" t="s">
        <v>26</v>
      </c>
      <c r="Q452" s="10">
        <v>19</v>
      </c>
      <c r="R452" s="8" t="s">
        <v>27</v>
      </c>
      <c r="S452" s="8" t="s">
        <v>88</v>
      </c>
    </row>
    <row r="453" spans="1:19" x14ac:dyDescent="0.25">
      <c r="A453" s="10">
        <v>452</v>
      </c>
      <c r="B453" s="10">
        <v>66</v>
      </c>
      <c r="C453" s="8" t="s">
        <v>19</v>
      </c>
      <c r="D453" s="8" t="s">
        <v>106</v>
      </c>
      <c r="E453" s="8" t="s">
        <v>69</v>
      </c>
      <c r="F453" s="7">
        <v>31</v>
      </c>
      <c r="G453" s="8" t="s">
        <v>141</v>
      </c>
      <c r="H453" s="8" t="s">
        <v>45</v>
      </c>
      <c r="I453" s="8" t="s">
        <v>71</v>
      </c>
      <c r="J453" s="8" t="s">
        <v>54</v>
      </c>
      <c r="K453" s="20">
        <v>4.3</v>
      </c>
      <c r="L453" s="8" t="s">
        <v>26</v>
      </c>
      <c r="M453" s="8" t="s">
        <v>35</v>
      </c>
      <c r="N453" s="8" t="s">
        <v>28</v>
      </c>
      <c r="O453" s="8" t="s">
        <v>26</v>
      </c>
      <c r="P453" s="8" t="s">
        <v>26</v>
      </c>
      <c r="Q453" s="10">
        <v>26</v>
      </c>
      <c r="R453" s="8" t="s">
        <v>27</v>
      </c>
      <c r="S453" s="8" t="s">
        <v>30</v>
      </c>
    </row>
    <row r="454" spans="1:19" x14ac:dyDescent="0.25">
      <c r="A454" s="10">
        <v>453</v>
      </c>
      <c r="B454" s="10">
        <v>45</v>
      </c>
      <c r="C454" s="8" t="s">
        <v>19</v>
      </c>
      <c r="D454" s="8" t="s">
        <v>95</v>
      </c>
      <c r="E454" s="8" t="s">
        <v>21</v>
      </c>
      <c r="F454" s="7">
        <v>45</v>
      </c>
      <c r="G454" s="8" t="s">
        <v>70</v>
      </c>
      <c r="H454" s="8" t="s">
        <v>45</v>
      </c>
      <c r="I454" s="8" t="s">
        <v>84</v>
      </c>
      <c r="J454" s="8" t="s">
        <v>54</v>
      </c>
      <c r="K454" s="20">
        <v>3.3</v>
      </c>
      <c r="L454" s="8" t="s">
        <v>26</v>
      </c>
      <c r="M454" s="8" t="s">
        <v>59</v>
      </c>
      <c r="N454" s="8" t="s">
        <v>28</v>
      </c>
      <c r="O454" s="8" t="s">
        <v>26</v>
      </c>
      <c r="P454" s="8" t="s">
        <v>26</v>
      </c>
      <c r="Q454" s="10">
        <v>39</v>
      </c>
      <c r="R454" s="8" t="s">
        <v>46</v>
      </c>
      <c r="S454" s="8" t="s">
        <v>30</v>
      </c>
    </row>
    <row r="455" spans="1:19" x14ac:dyDescent="0.25">
      <c r="A455" s="10">
        <v>454</v>
      </c>
      <c r="B455" s="10">
        <v>54</v>
      </c>
      <c r="C455" s="8" t="s">
        <v>19</v>
      </c>
      <c r="D455" s="8" t="s">
        <v>106</v>
      </c>
      <c r="E455" s="8" t="s">
        <v>69</v>
      </c>
      <c r="F455" s="7">
        <v>56</v>
      </c>
      <c r="G455" s="8" t="s">
        <v>145</v>
      </c>
      <c r="H455" s="8" t="s">
        <v>92</v>
      </c>
      <c r="I455" s="8" t="s">
        <v>100</v>
      </c>
      <c r="J455" s="8" t="s">
        <v>25</v>
      </c>
      <c r="K455" s="20">
        <v>2.8</v>
      </c>
      <c r="L455" s="8" t="s">
        <v>26</v>
      </c>
      <c r="M455" s="8" t="s">
        <v>35</v>
      </c>
      <c r="N455" s="8" t="s">
        <v>47</v>
      </c>
      <c r="O455" s="8" t="s">
        <v>26</v>
      </c>
      <c r="P455" s="8" t="s">
        <v>26</v>
      </c>
      <c r="Q455" s="10">
        <v>22</v>
      </c>
      <c r="R455" s="8" t="s">
        <v>27</v>
      </c>
      <c r="S455" s="8" t="s">
        <v>41</v>
      </c>
    </row>
    <row r="456" spans="1:19" x14ac:dyDescent="0.25">
      <c r="A456" s="10">
        <v>455</v>
      </c>
      <c r="B456" s="10">
        <v>37</v>
      </c>
      <c r="C456" s="8" t="s">
        <v>19</v>
      </c>
      <c r="D456" s="8" t="s">
        <v>102</v>
      </c>
      <c r="E456" s="8" t="s">
        <v>65</v>
      </c>
      <c r="F456" s="7">
        <v>97</v>
      </c>
      <c r="G456" s="8" t="s">
        <v>127</v>
      </c>
      <c r="H456" s="8" t="s">
        <v>38</v>
      </c>
      <c r="I456" s="8" t="s">
        <v>81</v>
      </c>
      <c r="J456" s="8" t="s">
        <v>54</v>
      </c>
      <c r="K456" s="20">
        <v>3.2</v>
      </c>
      <c r="L456" s="8" t="s">
        <v>26</v>
      </c>
      <c r="M456" s="8" t="s">
        <v>59</v>
      </c>
      <c r="N456" s="8" t="s">
        <v>47</v>
      </c>
      <c r="O456" s="8" t="s">
        <v>26</v>
      </c>
      <c r="P456" s="8" t="s">
        <v>26</v>
      </c>
      <c r="Q456" s="10">
        <v>14</v>
      </c>
      <c r="R456" s="8" t="s">
        <v>35</v>
      </c>
      <c r="S456" s="8" t="s">
        <v>77</v>
      </c>
    </row>
    <row r="457" spans="1:19" x14ac:dyDescent="0.25">
      <c r="A457" s="10">
        <v>456</v>
      </c>
      <c r="B457" s="10">
        <v>54</v>
      </c>
      <c r="C457" s="8" t="s">
        <v>19</v>
      </c>
      <c r="D457" s="8" t="s">
        <v>20</v>
      </c>
      <c r="E457" s="8" t="s">
        <v>21</v>
      </c>
      <c r="F457" s="7">
        <v>100</v>
      </c>
      <c r="G457" s="8" t="s">
        <v>140</v>
      </c>
      <c r="H457" s="8" t="s">
        <v>92</v>
      </c>
      <c r="I457" s="8" t="s">
        <v>81</v>
      </c>
      <c r="J457" s="8" t="s">
        <v>58</v>
      </c>
      <c r="K457" s="20">
        <v>3.6</v>
      </c>
      <c r="L457" s="8" t="s">
        <v>26</v>
      </c>
      <c r="M457" s="8" t="s">
        <v>27</v>
      </c>
      <c r="N457" s="8" t="s">
        <v>76</v>
      </c>
      <c r="O457" s="8" t="s">
        <v>26</v>
      </c>
      <c r="P457" s="8" t="s">
        <v>26</v>
      </c>
      <c r="Q457" s="10">
        <v>50</v>
      </c>
      <c r="R457" s="8" t="s">
        <v>59</v>
      </c>
      <c r="S457" s="8" t="s">
        <v>30</v>
      </c>
    </row>
    <row r="458" spans="1:19" x14ac:dyDescent="0.25">
      <c r="A458" s="10">
        <v>457</v>
      </c>
      <c r="B458" s="10">
        <v>50</v>
      </c>
      <c r="C458" s="8" t="s">
        <v>19</v>
      </c>
      <c r="D458" s="8" t="s">
        <v>20</v>
      </c>
      <c r="E458" s="8" t="s">
        <v>21</v>
      </c>
      <c r="F458" s="7">
        <v>96</v>
      </c>
      <c r="G458" s="8" t="s">
        <v>98</v>
      </c>
      <c r="H458" s="8" t="s">
        <v>38</v>
      </c>
      <c r="I458" s="8" t="s">
        <v>126</v>
      </c>
      <c r="J458" s="8" t="s">
        <v>58</v>
      </c>
      <c r="K458" s="20">
        <v>4</v>
      </c>
      <c r="L458" s="8" t="s">
        <v>26</v>
      </c>
      <c r="M458" s="8" t="s">
        <v>34</v>
      </c>
      <c r="N458" s="8" t="s">
        <v>72</v>
      </c>
      <c r="O458" s="8" t="s">
        <v>26</v>
      </c>
      <c r="P458" s="8" t="s">
        <v>26</v>
      </c>
      <c r="Q458" s="10">
        <v>33</v>
      </c>
      <c r="R458" s="8" t="s">
        <v>27</v>
      </c>
      <c r="S458" s="8" t="s">
        <v>60</v>
      </c>
    </row>
    <row r="459" spans="1:19" x14ac:dyDescent="0.25">
      <c r="A459" s="10">
        <v>458</v>
      </c>
      <c r="B459" s="10">
        <v>25</v>
      </c>
      <c r="C459" s="8" t="s">
        <v>19</v>
      </c>
      <c r="D459" s="8" t="s">
        <v>143</v>
      </c>
      <c r="E459" s="8" t="s">
        <v>69</v>
      </c>
      <c r="F459" s="7">
        <v>99</v>
      </c>
      <c r="G459" s="8" t="s">
        <v>44</v>
      </c>
      <c r="H459" s="8" t="s">
        <v>45</v>
      </c>
      <c r="I459" s="8" t="s">
        <v>144</v>
      </c>
      <c r="J459" s="8" t="s">
        <v>39</v>
      </c>
      <c r="K459" s="20">
        <v>4.9000000000000004</v>
      </c>
      <c r="L459" s="8" t="s">
        <v>26</v>
      </c>
      <c r="M459" s="8" t="s">
        <v>27</v>
      </c>
      <c r="N459" s="8" t="s">
        <v>47</v>
      </c>
      <c r="O459" s="8" t="s">
        <v>26</v>
      </c>
      <c r="P459" s="8" t="s">
        <v>26</v>
      </c>
      <c r="Q459" s="10">
        <v>48</v>
      </c>
      <c r="R459" s="8" t="s">
        <v>59</v>
      </c>
      <c r="S459" s="8" t="s">
        <v>97</v>
      </c>
    </row>
    <row r="460" spans="1:19" x14ac:dyDescent="0.25">
      <c r="A460" s="10">
        <v>459</v>
      </c>
      <c r="B460" s="10">
        <v>47</v>
      </c>
      <c r="C460" s="8" t="s">
        <v>19</v>
      </c>
      <c r="D460" s="8" t="s">
        <v>61</v>
      </c>
      <c r="E460" s="8" t="s">
        <v>21</v>
      </c>
      <c r="F460" s="7">
        <v>91</v>
      </c>
      <c r="G460" s="8" t="s">
        <v>74</v>
      </c>
      <c r="H460" s="8" t="s">
        <v>23</v>
      </c>
      <c r="I460" s="8" t="s">
        <v>94</v>
      </c>
      <c r="J460" s="8" t="s">
        <v>25</v>
      </c>
      <c r="K460" s="20">
        <v>4</v>
      </c>
      <c r="L460" s="8" t="s">
        <v>26</v>
      </c>
      <c r="M460" s="8" t="s">
        <v>59</v>
      </c>
      <c r="N460" s="8" t="s">
        <v>72</v>
      </c>
      <c r="O460" s="8" t="s">
        <v>26</v>
      </c>
      <c r="P460" s="8" t="s">
        <v>26</v>
      </c>
      <c r="Q460" s="10">
        <v>48</v>
      </c>
      <c r="R460" s="8" t="s">
        <v>46</v>
      </c>
      <c r="S460" s="8" t="s">
        <v>88</v>
      </c>
    </row>
    <row r="461" spans="1:19" x14ac:dyDescent="0.25">
      <c r="A461" s="10">
        <v>460</v>
      </c>
      <c r="B461" s="10">
        <v>63</v>
      </c>
      <c r="C461" s="8" t="s">
        <v>19</v>
      </c>
      <c r="D461" s="8" t="s">
        <v>124</v>
      </c>
      <c r="E461" s="8" t="s">
        <v>69</v>
      </c>
      <c r="F461" s="7">
        <v>30</v>
      </c>
      <c r="G461" s="8" t="s">
        <v>128</v>
      </c>
      <c r="H461" s="8" t="s">
        <v>23</v>
      </c>
      <c r="I461" s="8" t="s">
        <v>94</v>
      </c>
      <c r="J461" s="8" t="s">
        <v>25</v>
      </c>
      <c r="K461" s="20">
        <v>3.8</v>
      </c>
      <c r="L461" s="8" t="s">
        <v>26</v>
      </c>
      <c r="M461" s="8" t="s">
        <v>59</v>
      </c>
      <c r="N461" s="8" t="s">
        <v>55</v>
      </c>
      <c r="O461" s="8" t="s">
        <v>26</v>
      </c>
      <c r="P461" s="8" t="s">
        <v>26</v>
      </c>
      <c r="Q461" s="10">
        <v>27</v>
      </c>
      <c r="R461" s="8" t="s">
        <v>46</v>
      </c>
      <c r="S461" s="8" t="s">
        <v>30</v>
      </c>
    </row>
    <row r="462" spans="1:19" x14ac:dyDescent="0.25">
      <c r="A462" s="10">
        <v>461</v>
      </c>
      <c r="B462" s="10">
        <v>64</v>
      </c>
      <c r="C462" s="8" t="s">
        <v>19</v>
      </c>
      <c r="D462" s="8" t="s">
        <v>73</v>
      </c>
      <c r="E462" s="8" t="s">
        <v>43</v>
      </c>
      <c r="F462" s="7">
        <v>65</v>
      </c>
      <c r="G462" s="8" t="s">
        <v>131</v>
      </c>
      <c r="H462" s="8" t="s">
        <v>23</v>
      </c>
      <c r="I462" s="8" t="s">
        <v>86</v>
      </c>
      <c r="J462" s="8" t="s">
        <v>54</v>
      </c>
      <c r="K462" s="20">
        <v>3.7</v>
      </c>
      <c r="L462" s="8" t="s">
        <v>26</v>
      </c>
      <c r="M462" s="8" t="s">
        <v>29</v>
      </c>
      <c r="N462" s="8" t="s">
        <v>76</v>
      </c>
      <c r="O462" s="8" t="s">
        <v>26</v>
      </c>
      <c r="P462" s="8" t="s">
        <v>26</v>
      </c>
      <c r="Q462" s="10">
        <v>27</v>
      </c>
      <c r="R462" s="8" t="s">
        <v>34</v>
      </c>
      <c r="S462" s="8" t="s">
        <v>41</v>
      </c>
    </row>
    <row r="463" spans="1:19" x14ac:dyDescent="0.25">
      <c r="A463" s="10">
        <v>462</v>
      </c>
      <c r="B463" s="10">
        <v>18</v>
      </c>
      <c r="C463" s="8" t="s">
        <v>19</v>
      </c>
      <c r="D463" s="8" t="s">
        <v>137</v>
      </c>
      <c r="E463" s="8" t="s">
        <v>43</v>
      </c>
      <c r="F463" s="7">
        <v>93</v>
      </c>
      <c r="G463" s="8" t="s">
        <v>123</v>
      </c>
      <c r="H463" s="8" t="s">
        <v>45</v>
      </c>
      <c r="I463" s="8" t="s">
        <v>134</v>
      </c>
      <c r="J463" s="8" t="s">
        <v>25</v>
      </c>
      <c r="K463" s="20">
        <v>3.9</v>
      </c>
      <c r="L463" s="8" t="s">
        <v>26</v>
      </c>
      <c r="M463" s="8" t="s">
        <v>35</v>
      </c>
      <c r="N463" s="8" t="s">
        <v>28</v>
      </c>
      <c r="O463" s="8" t="s">
        <v>26</v>
      </c>
      <c r="P463" s="8" t="s">
        <v>26</v>
      </c>
      <c r="Q463" s="10">
        <v>20</v>
      </c>
      <c r="R463" s="8" t="s">
        <v>29</v>
      </c>
      <c r="S463" s="8" t="s">
        <v>41</v>
      </c>
    </row>
    <row r="464" spans="1:19" x14ac:dyDescent="0.25">
      <c r="A464" s="10">
        <v>463</v>
      </c>
      <c r="B464" s="10">
        <v>59</v>
      </c>
      <c r="C464" s="8" t="s">
        <v>19</v>
      </c>
      <c r="D464" s="8" t="s">
        <v>102</v>
      </c>
      <c r="E464" s="8" t="s">
        <v>65</v>
      </c>
      <c r="F464" s="7">
        <v>81</v>
      </c>
      <c r="G464" s="8" t="s">
        <v>115</v>
      </c>
      <c r="H464" s="8" t="s">
        <v>45</v>
      </c>
      <c r="I464" s="8" t="s">
        <v>53</v>
      </c>
      <c r="J464" s="8" t="s">
        <v>58</v>
      </c>
      <c r="K464" s="20">
        <v>3.3</v>
      </c>
      <c r="L464" s="8" t="s">
        <v>26</v>
      </c>
      <c r="M464" s="8" t="s">
        <v>59</v>
      </c>
      <c r="N464" s="8" t="s">
        <v>28</v>
      </c>
      <c r="O464" s="8" t="s">
        <v>26</v>
      </c>
      <c r="P464" s="8" t="s">
        <v>26</v>
      </c>
      <c r="Q464" s="10">
        <v>48</v>
      </c>
      <c r="R464" s="8" t="s">
        <v>29</v>
      </c>
      <c r="S464" s="8" t="s">
        <v>97</v>
      </c>
    </row>
    <row r="465" spans="1:19" x14ac:dyDescent="0.25">
      <c r="A465" s="10">
        <v>464</v>
      </c>
      <c r="B465" s="10">
        <v>37</v>
      </c>
      <c r="C465" s="8" t="s">
        <v>19</v>
      </c>
      <c r="D465" s="8" t="s">
        <v>106</v>
      </c>
      <c r="E465" s="8" t="s">
        <v>69</v>
      </c>
      <c r="F465" s="7">
        <v>81</v>
      </c>
      <c r="G465" s="8" t="s">
        <v>142</v>
      </c>
      <c r="H465" s="8" t="s">
        <v>38</v>
      </c>
      <c r="I465" s="8" t="s">
        <v>121</v>
      </c>
      <c r="J465" s="8" t="s">
        <v>54</v>
      </c>
      <c r="K465" s="20">
        <v>2.7</v>
      </c>
      <c r="L465" s="8" t="s">
        <v>26</v>
      </c>
      <c r="M465" s="8" t="s">
        <v>29</v>
      </c>
      <c r="N465" s="8" t="s">
        <v>55</v>
      </c>
      <c r="O465" s="8" t="s">
        <v>26</v>
      </c>
      <c r="P465" s="8" t="s">
        <v>26</v>
      </c>
      <c r="Q465" s="10">
        <v>29</v>
      </c>
      <c r="R465" s="8" t="s">
        <v>29</v>
      </c>
      <c r="S465" s="8" t="s">
        <v>41</v>
      </c>
    </row>
    <row r="466" spans="1:19" x14ac:dyDescent="0.25">
      <c r="A466" s="10">
        <v>465</v>
      </c>
      <c r="B466" s="10">
        <v>23</v>
      </c>
      <c r="C466" s="8" t="s">
        <v>19</v>
      </c>
      <c r="D466" s="8" t="s">
        <v>89</v>
      </c>
      <c r="E466" s="8" t="s">
        <v>69</v>
      </c>
      <c r="F466" s="7">
        <v>52</v>
      </c>
      <c r="G466" s="8" t="s">
        <v>90</v>
      </c>
      <c r="H466" s="8" t="s">
        <v>45</v>
      </c>
      <c r="I466" s="8" t="s">
        <v>67</v>
      </c>
      <c r="J466" s="8" t="s">
        <v>25</v>
      </c>
      <c r="K466" s="20">
        <v>4.7</v>
      </c>
      <c r="L466" s="8" t="s">
        <v>26</v>
      </c>
      <c r="M466" s="8" t="s">
        <v>46</v>
      </c>
      <c r="N466" s="8" t="s">
        <v>47</v>
      </c>
      <c r="O466" s="8" t="s">
        <v>26</v>
      </c>
      <c r="P466" s="8" t="s">
        <v>26</v>
      </c>
      <c r="Q466" s="10">
        <v>45</v>
      </c>
      <c r="R466" s="8" t="s">
        <v>46</v>
      </c>
      <c r="S466" s="8" t="s">
        <v>88</v>
      </c>
    </row>
    <row r="467" spans="1:19" x14ac:dyDescent="0.25">
      <c r="A467" s="10">
        <v>466</v>
      </c>
      <c r="B467" s="10">
        <v>54</v>
      </c>
      <c r="C467" s="8" t="s">
        <v>19</v>
      </c>
      <c r="D467" s="8" t="s">
        <v>87</v>
      </c>
      <c r="E467" s="8" t="s">
        <v>21</v>
      </c>
      <c r="F467" s="7">
        <v>88</v>
      </c>
      <c r="G467" s="8" t="s">
        <v>101</v>
      </c>
      <c r="H467" s="8" t="s">
        <v>45</v>
      </c>
      <c r="I467" s="8" t="s">
        <v>71</v>
      </c>
      <c r="J467" s="8" t="s">
        <v>54</v>
      </c>
      <c r="K467" s="20">
        <v>2.8</v>
      </c>
      <c r="L467" s="8" t="s">
        <v>26</v>
      </c>
      <c r="M467" s="8" t="s">
        <v>35</v>
      </c>
      <c r="N467" s="8" t="s">
        <v>47</v>
      </c>
      <c r="O467" s="8" t="s">
        <v>26</v>
      </c>
      <c r="P467" s="8" t="s">
        <v>26</v>
      </c>
      <c r="Q467" s="10">
        <v>25</v>
      </c>
      <c r="R467" s="8" t="s">
        <v>35</v>
      </c>
      <c r="S467" s="8" t="s">
        <v>60</v>
      </c>
    </row>
    <row r="468" spans="1:19" x14ac:dyDescent="0.25">
      <c r="A468" s="10">
        <v>467</v>
      </c>
      <c r="B468" s="10">
        <v>38</v>
      </c>
      <c r="C468" s="8" t="s">
        <v>19</v>
      </c>
      <c r="D468" s="8" t="s">
        <v>36</v>
      </c>
      <c r="E468" s="8" t="s">
        <v>21</v>
      </c>
      <c r="F468" s="7">
        <v>24</v>
      </c>
      <c r="G468" s="8" t="s">
        <v>129</v>
      </c>
      <c r="H468" s="8" t="s">
        <v>23</v>
      </c>
      <c r="I468" s="8" t="s">
        <v>49</v>
      </c>
      <c r="J468" s="8" t="s">
        <v>25</v>
      </c>
      <c r="K468" s="20">
        <v>4.5999999999999996</v>
      </c>
      <c r="L468" s="8" t="s">
        <v>26</v>
      </c>
      <c r="M468" s="8" t="s">
        <v>27</v>
      </c>
      <c r="N468" s="8" t="s">
        <v>40</v>
      </c>
      <c r="O468" s="8" t="s">
        <v>26</v>
      </c>
      <c r="P468" s="8" t="s">
        <v>26</v>
      </c>
      <c r="Q468" s="10">
        <v>25</v>
      </c>
      <c r="R468" s="8" t="s">
        <v>46</v>
      </c>
      <c r="S468" s="8" t="s">
        <v>41</v>
      </c>
    </row>
    <row r="469" spans="1:19" x14ac:dyDescent="0.25">
      <c r="A469" s="10">
        <v>468</v>
      </c>
      <c r="B469" s="10">
        <v>19</v>
      </c>
      <c r="C469" s="8" t="s">
        <v>19</v>
      </c>
      <c r="D469" s="8" t="s">
        <v>132</v>
      </c>
      <c r="E469" s="8" t="s">
        <v>69</v>
      </c>
      <c r="F469" s="7">
        <v>51</v>
      </c>
      <c r="G469" s="8" t="s">
        <v>145</v>
      </c>
      <c r="H469" s="8" t="s">
        <v>38</v>
      </c>
      <c r="I469" s="8" t="s">
        <v>121</v>
      </c>
      <c r="J469" s="8" t="s">
        <v>39</v>
      </c>
      <c r="K469" s="20">
        <v>4.5</v>
      </c>
      <c r="L469" s="8" t="s">
        <v>26</v>
      </c>
      <c r="M469" s="8" t="s">
        <v>27</v>
      </c>
      <c r="N469" s="8" t="s">
        <v>72</v>
      </c>
      <c r="O469" s="8" t="s">
        <v>26</v>
      </c>
      <c r="P469" s="8" t="s">
        <v>26</v>
      </c>
      <c r="Q469" s="10">
        <v>37</v>
      </c>
      <c r="R469" s="8" t="s">
        <v>59</v>
      </c>
      <c r="S469" s="8" t="s">
        <v>97</v>
      </c>
    </row>
    <row r="470" spans="1:19" x14ac:dyDescent="0.25">
      <c r="A470" s="10">
        <v>469</v>
      </c>
      <c r="B470" s="10">
        <v>34</v>
      </c>
      <c r="C470" s="8" t="s">
        <v>19</v>
      </c>
      <c r="D470" s="8" t="s">
        <v>132</v>
      </c>
      <c r="E470" s="8" t="s">
        <v>69</v>
      </c>
      <c r="F470" s="7">
        <v>38</v>
      </c>
      <c r="G470" s="8" t="s">
        <v>142</v>
      </c>
      <c r="H470" s="8" t="s">
        <v>38</v>
      </c>
      <c r="I470" s="8" t="s">
        <v>100</v>
      </c>
      <c r="J470" s="8" t="s">
        <v>58</v>
      </c>
      <c r="K470" s="20">
        <v>5</v>
      </c>
      <c r="L470" s="8" t="s">
        <v>26</v>
      </c>
      <c r="M470" s="8" t="s">
        <v>34</v>
      </c>
      <c r="N470" s="8" t="s">
        <v>40</v>
      </c>
      <c r="O470" s="8" t="s">
        <v>26</v>
      </c>
      <c r="P470" s="8" t="s">
        <v>26</v>
      </c>
      <c r="Q470" s="10">
        <v>16</v>
      </c>
      <c r="R470" s="8" t="s">
        <v>35</v>
      </c>
      <c r="S470" s="8" t="s">
        <v>60</v>
      </c>
    </row>
    <row r="471" spans="1:19" x14ac:dyDescent="0.25">
      <c r="A471" s="10">
        <v>470</v>
      </c>
      <c r="B471" s="10">
        <v>21</v>
      </c>
      <c r="C471" s="8" t="s">
        <v>19</v>
      </c>
      <c r="D471" s="8" t="s">
        <v>61</v>
      </c>
      <c r="E471" s="8" t="s">
        <v>21</v>
      </c>
      <c r="F471" s="7">
        <v>46</v>
      </c>
      <c r="G471" s="8" t="s">
        <v>90</v>
      </c>
      <c r="H471" s="8" t="s">
        <v>23</v>
      </c>
      <c r="I471" s="8" t="s">
        <v>71</v>
      </c>
      <c r="J471" s="8" t="s">
        <v>58</v>
      </c>
      <c r="K471" s="20">
        <v>4.0999999999999996</v>
      </c>
      <c r="L471" s="8" t="s">
        <v>26</v>
      </c>
      <c r="M471" s="8" t="s">
        <v>59</v>
      </c>
      <c r="N471" s="8" t="s">
        <v>72</v>
      </c>
      <c r="O471" s="8" t="s">
        <v>26</v>
      </c>
      <c r="P471" s="8" t="s">
        <v>26</v>
      </c>
      <c r="Q471" s="10">
        <v>30</v>
      </c>
      <c r="R471" s="8" t="s">
        <v>59</v>
      </c>
      <c r="S471" s="8" t="s">
        <v>77</v>
      </c>
    </row>
    <row r="472" spans="1:19" x14ac:dyDescent="0.25">
      <c r="A472" s="10">
        <v>471</v>
      </c>
      <c r="B472" s="10">
        <v>50</v>
      </c>
      <c r="C472" s="8" t="s">
        <v>19</v>
      </c>
      <c r="D472" s="8" t="s">
        <v>82</v>
      </c>
      <c r="E472" s="8" t="s">
        <v>21</v>
      </c>
      <c r="F472" s="7">
        <v>63</v>
      </c>
      <c r="G472" s="8" t="s">
        <v>148</v>
      </c>
      <c r="H472" s="8" t="s">
        <v>23</v>
      </c>
      <c r="I472" s="8" t="s">
        <v>86</v>
      </c>
      <c r="J472" s="8" t="s">
        <v>54</v>
      </c>
      <c r="K472" s="20">
        <v>4.5999999999999996</v>
      </c>
      <c r="L472" s="8" t="s">
        <v>26</v>
      </c>
      <c r="M472" s="8" t="s">
        <v>35</v>
      </c>
      <c r="N472" s="8" t="s">
        <v>28</v>
      </c>
      <c r="O472" s="8" t="s">
        <v>26</v>
      </c>
      <c r="P472" s="8" t="s">
        <v>26</v>
      </c>
      <c r="Q472" s="10">
        <v>6</v>
      </c>
      <c r="R472" s="8" t="s">
        <v>35</v>
      </c>
      <c r="S472" s="8" t="s">
        <v>97</v>
      </c>
    </row>
    <row r="473" spans="1:19" x14ac:dyDescent="0.25">
      <c r="A473" s="10">
        <v>472</v>
      </c>
      <c r="B473" s="10">
        <v>55</v>
      </c>
      <c r="C473" s="8" t="s">
        <v>19</v>
      </c>
      <c r="D473" s="8" t="s">
        <v>119</v>
      </c>
      <c r="E473" s="8" t="s">
        <v>69</v>
      </c>
      <c r="F473" s="7">
        <v>72</v>
      </c>
      <c r="G473" s="8" t="s">
        <v>70</v>
      </c>
      <c r="H473" s="8" t="s">
        <v>92</v>
      </c>
      <c r="I473" s="8" t="s">
        <v>53</v>
      </c>
      <c r="J473" s="8" t="s">
        <v>25</v>
      </c>
      <c r="K473" s="20">
        <v>4.9000000000000004</v>
      </c>
      <c r="L473" s="8" t="s">
        <v>26</v>
      </c>
      <c r="M473" s="8" t="s">
        <v>27</v>
      </c>
      <c r="N473" s="8" t="s">
        <v>72</v>
      </c>
      <c r="O473" s="8" t="s">
        <v>26</v>
      </c>
      <c r="P473" s="8" t="s">
        <v>26</v>
      </c>
      <c r="Q473" s="10">
        <v>36</v>
      </c>
      <c r="R473" s="8" t="s">
        <v>34</v>
      </c>
      <c r="S473" s="8" t="s">
        <v>60</v>
      </c>
    </row>
    <row r="474" spans="1:19" x14ac:dyDescent="0.25">
      <c r="A474" s="10">
        <v>473</v>
      </c>
      <c r="B474" s="10">
        <v>20</v>
      </c>
      <c r="C474" s="8" t="s">
        <v>19</v>
      </c>
      <c r="D474" s="8" t="s">
        <v>36</v>
      </c>
      <c r="E474" s="8" t="s">
        <v>21</v>
      </c>
      <c r="F474" s="7">
        <v>39</v>
      </c>
      <c r="G474" s="8" t="s">
        <v>142</v>
      </c>
      <c r="H474" s="8" t="s">
        <v>23</v>
      </c>
      <c r="I474" s="8" t="s">
        <v>24</v>
      </c>
      <c r="J474" s="8" t="s">
        <v>25</v>
      </c>
      <c r="K474" s="20">
        <v>3.9</v>
      </c>
      <c r="L474" s="8" t="s">
        <v>26</v>
      </c>
      <c r="M474" s="8" t="s">
        <v>35</v>
      </c>
      <c r="N474" s="8" t="s">
        <v>40</v>
      </c>
      <c r="O474" s="8" t="s">
        <v>26</v>
      </c>
      <c r="P474" s="8" t="s">
        <v>26</v>
      </c>
      <c r="Q474" s="10">
        <v>3</v>
      </c>
      <c r="R474" s="8" t="s">
        <v>34</v>
      </c>
      <c r="S474" s="8" t="s">
        <v>60</v>
      </c>
    </row>
    <row r="475" spans="1:19" x14ac:dyDescent="0.25">
      <c r="A475" s="10">
        <v>474</v>
      </c>
      <c r="B475" s="10">
        <v>34</v>
      </c>
      <c r="C475" s="8" t="s">
        <v>19</v>
      </c>
      <c r="D475" s="8" t="s">
        <v>64</v>
      </c>
      <c r="E475" s="8" t="s">
        <v>65</v>
      </c>
      <c r="F475" s="7">
        <v>42</v>
      </c>
      <c r="G475" s="8" t="s">
        <v>66</v>
      </c>
      <c r="H475" s="8" t="s">
        <v>23</v>
      </c>
      <c r="I475" s="8" t="s">
        <v>79</v>
      </c>
      <c r="J475" s="8" t="s">
        <v>39</v>
      </c>
      <c r="K475" s="20">
        <v>3.9</v>
      </c>
      <c r="L475" s="8" t="s">
        <v>26</v>
      </c>
      <c r="M475" s="8" t="s">
        <v>29</v>
      </c>
      <c r="N475" s="8" t="s">
        <v>76</v>
      </c>
      <c r="O475" s="8" t="s">
        <v>26</v>
      </c>
      <c r="P475" s="8" t="s">
        <v>26</v>
      </c>
      <c r="Q475" s="10">
        <v>29</v>
      </c>
      <c r="R475" s="8" t="s">
        <v>46</v>
      </c>
      <c r="S475" s="8" t="s">
        <v>97</v>
      </c>
    </row>
    <row r="476" spans="1:19" x14ac:dyDescent="0.25">
      <c r="A476" s="10">
        <v>475</v>
      </c>
      <c r="B476" s="10">
        <v>62</v>
      </c>
      <c r="C476" s="8" t="s">
        <v>19</v>
      </c>
      <c r="D476" s="8" t="s">
        <v>31</v>
      </c>
      <c r="E476" s="8" t="s">
        <v>21</v>
      </c>
      <c r="F476" s="7">
        <v>76</v>
      </c>
      <c r="G476" s="8" t="s">
        <v>74</v>
      </c>
      <c r="H476" s="8" t="s">
        <v>92</v>
      </c>
      <c r="I476" s="8" t="s">
        <v>33</v>
      </c>
      <c r="J476" s="8" t="s">
        <v>54</v>
      </c>
      <c r="K476" s="20">
        <v>2.6</v>
      </c>
      <c r="L476" s="8" t="s">
        <v>26</v>
      </c>
      <c r="M476" s="8" t="s">
        <v>59</v>
      </c>
      <c r="N476" s="8" t="s">
        <v>72</v>
      </c>
      <c r="O476" s="8" t="s">
        <v>26</v>
      </c>
      <c r="P476" s="8" t="s">
        <v>26</v>
      </c>
      <c r="Q476" s="10">
        <v>15</v>
      </c>
      <c r="R476" s="8" t="s">
        <v>35</v>
      </c>
      <c r="S476" s="8" t="s">
        <v>60</v>
      </c>
    </row>
    <row r="477" spans="1:19" x14ac:dyDescent="0.25">
      <c r="A477" s="10">
        <v>476</v>
      </c>
      <c r="B477" s="10">
        <v>21</v>
      </c>
      <c r="C477" s="8" t="s">
        <v>19</v>
      </c>
      <c r="D477" s="8" t="s">
        <v>51</v>
      </c>
      <c r="E477" s="8" t="s">
        <v>43</v>
      </c>
      <c r="F477" s="7">
        <v>66</v>
      </c>
      <c r="G477" s="8" t="s">
        <v>123</v>
      </c>
      <c r="H477" s="8" t="s">
        <v>23</v>
      </c>
      <c r="I477" s="8" t="s">
        <v>136</v>
      </c>
      <c r="J477" s="8" t="s">
        <v>54</v>
      </c>
      <c r="K477" s="20">
        <v>2.7</v>
      </c>
      <c r="L477" s="8" t="s">
        <v>26</v>
      </c>
      <c r="M477" s="8" t="s">
        <v>35</v>
      </c>
      <c r="N477" s="8" t="s">
        <v>40</v>
      </c>
      <c r="O477" s="8" t="s">
        <v>26</v>
      </c>
      <c r="P477" s="8" t="s">
        <v>26</v>
      </c>
      <c r="Q477" s="10">
        <v>18</v>
      </c>
      <c r="R477" s="8" t="s">
        <v>59</v>
      </c>
      <c r="S477" s="8" t="s">
        <v>50</v>
      </c>
    </row>
    <row r="478" spans="1:19" x14ac:dyDescent="0.25">
      <c r="A478" s="10">
        <v>477</v>
      </c>
      <c r="B478" s="10">
        <v>21</v>
      </c>
      <c r="C478" s="8" t="s">
        <v>19</v>
      </c>
      <c r="D478" s="8" t="s">
        <v>119</v>
      </c>
      <c r="E478" s="8" t="s">
        <v>69</v>
      </c>
      <c r="F478" s="7">
        <v>90</v>
      </c>
      <c r="G478" s="8" t="s">
        <v>139</v>
      </c>
      <c r="H478" s="8" t="s">
        <v>45</v>
      </c>
      <c r="I478" s="8" t="s">
        <v>136</v>
      </c>
      <c r="J478" s="8" t="s">
        <v>39</v>
      </c>
      <c r="K478" s="20">
        <v>3.5</v>
      </c>
      <c r="L478" s="8" t="s">
        <v>26</v>
      </c>
      <c r="M478" s="8" t="s">
        <v>29</v>
      </c>
      <c r="N478" s="8" t="s">
        <v>40</v>
      </c>
      <c r="O478" s="8" t="s">
        <v>26</v>
      </c>
      <c r="P478" s="8" t="s">
        <v>26</v>
      </c>
      <c r="Q478" s="10">
        <v>2</v>
      </c>
      <c r="R478" s="8" t="s">
        <v>59</v>
      </c>
      <c r="S478" s="8" t="s">
        <v>30</v>
      </c>
    </row>
    <row r="479" spans="1:19" x14ac:dyDescent="0.25">
      <c r="A479" s="10">
        <v>478</v>
      </c>
      <c r="B479" s="10">
        <v>42</v>
      </c>
      <c r="C479" s="8" t="s">
        <v>19</v>
      </c>
      <c r="D479" s="8" t="s">
        <v>31</v>
      </c>
      <c r="E479" s="8" t="s">
        <v>21</v>
      </c>
      <c r="F479" s="7">
        <v>56</v>
      </c>
      <c r="G479" s="8" t="s">
        <v>114</v>
      </c>
      <c r="H479" s="8" t="s">
        <v>45</v>
      </c>
      <c r="I479" s="8" t="s">
        <v>96</v>
      </c>
      <c r="J479" s="8" t="s">
        <v>54</v>
      </c>
      <c r="K479" s="20">
        <v>3.7</v>
      </c>
      <c r="L479" s="8" t="s">
        <v>26</v>
      </c>
      <c r="M479" s="8" t="s">
        <v>27</v>
      </c>
      <c r="N479" s="8" t="s">
        <v>40</v>
      </c>
      <c r="O479" s="8" t="s">
        <v>26</v>
      </c>
      <c r="P479" s="8" t="s">
        <v>26</v>
      </c>
      <c r="Q479" s="10">
        <v>49</v>
      </c>
      <c r="R479" s="8" t="s">
        <v>59</v>
      </c>
      <c r="S479" s="8" t="s">
        <v>41</v>
      </c>
    </row>
    <row r="480" spans="1:19" x14ac:dyDescent="0.25">
      <c r="A480" s="10">
        <v>479</v>
      </c>
      <c r="B480" s="10">
        <v>35</v>
      </c>
      <c r="C480" s="8" t="s">
        <v>19</v>
      </c>
      <c r="D480" s="8" t="s">
        <v>106</v>
      </c>
      <c r="E480" s="8" t="s">
        <v>69</v>
      </c>
      <c r="F480" s="7">
        <v>43</v>
      </c>
      <c r="G480" s="8" t="s">
        <v>111</v>
      </c>
      <c r="H480" s="8" t="s">
        <v>92</v>
      </c>
      <c r="I480" s="8" t="s">
        <v>49</v>
      </c>
      <c r="J480" s="8" t="s">
        <v>25</v>
      </c>
      <c r="K480" s="20">
        <v>3.2</v>
      </c>
      <c r="L480" s="8" t="s">
        <v>26</v>
      </c>
      <c r="M480" s="8" t="s">
        <v>59</v>
      </c>
      <c r="N480" s="8" t="s">
        <v>40</v>
      </c>
      <c r="O480" s="8" t="s">
        <v>26</v>
      </c>
      <c r="P480" s="8" t="s">
        <v>26</v>
      </c>
      <c r="Q480" s="10">
        <v>48</v>
      </c>
      <c r="R480" s="8" t="s">
        <v>29</v>
      </c>
      <c r="S480" s="8" t="s">
        <v>50</v>
      </c>
    </row>
    <row r="481" spans="1:19" x14ac:dyDescent="0.25">
      <c r="A481" s="10">
        <v>480</v>
      </c>
      <c r="B481" s="10">
        <v>39</v>
      </c>
      <c r="C481" s="8" t="s">
        <v>19</v>
      </c>
      <c r="D481" s="8" t="s">
        <v>68</v>
      </c>
      <c r="E481" s="8" t="s">
        <v>69</v>
      </c>
      <c r="F481" s="7">
        <v>84</v>
      </c>
      <c r="G481" s="8" t="s">
        <v>146</v>
      </c>
      <c r="H481" s="8" t="s">
        <v>23</v>
      </c>
      <c r="I481" s="8" t="s">
        <v>134</v>
      </c>
      <c r="J481" s="8" t="s">
        <v>25</v>
      </c>
      <c r="K481" s="20">
        <v>3.3</v>
      </c>
      <c r="L481" s="8" t="s">
        <v>26</v>
      </c>
      <c r="M481" s="8" t="s">
        <v>34</v>
      </c>
      <c r="N481" s="8" t="s">
        <v>76</v>
      </c>
      <c r="O481" s="8" t="s">
        <v>26</v>
      </c>
      <c r="P481" s="8" t="s">
        <v>26</v>
      </c>
      <c r="Q481" s="10">
        <v>43</v>
      </c>
      <c r="R481" s="8" t="s">
        <v>29</v>
      </c>
      <c r="S481" s="8" t="s">
        <v>88</v>
      </c>
    </row>
    <row r="482" spans="1:19" x14ac:dyDescent="0.25">
      <c r="A482" s="10">
        <v>481</v>
      </c>
      <c r="B482" s="10">
        <v>68</v>
      </c>
      <c r="C482" s="8" t="s">
        <v>19</v>
      </c>
      <c r="D482" s="8" t="s">
        <v>104</v>
      </c>
      <c r="E482" s="8" t="s">
        <v>21</v>
      </c>
      <c r="F482" s="7">
        <v>88</v>
      </c>
      <c r="G482" s="8" t="s">
        <v>129</v>
      </c>
      <c r="H482" s="8" t="s">
        <v>45</v>
      </c>
      <c r="I482" s="8" t="s">
        <v>24</v>
      </c>
      <c r="J482" s="8" t="s">
        <v>54</v>
      </c>
      <c r="K482" s="20">
        <v>4.8</v>
      </c>
      <c r="L482" s="8" t="s">
        <v>26</v>
      </c>
      <c r="M482" s="8" t="s">
        <v>27</v>
      </c>
      <c r="N482" s="8" t="s">
        <v>55</v>
      </c>
      <c r="O482" s="8" t="s">
        <v>26</v>
      </c>
      <c r="P482" s="8" t="s">
        <v>26</v>
      </c>
      <c r="Q482" s="10">
        <v>30</v>
      </c>
      <c r="R482" s="8" t="s">
        <v>59</v>
      </c>
      <c r="S482" s="8" t="s">
        <v>77</v>
      </c>
    </row>
    <row r="483" spans="1:19" x14ac:dyDescent="0.25">
      <c r="A483" s="10">
        <v>482</v>
      </c>
      <c r="B483" s="10">
        <v>46</v>
      </c>
      <c r="C483" s="8" t="s">
        <v>19</v>
      </c>
      <c r="D483" s="8" t="s">
        <v>124</v>
      </c>
      <c r="E483" s="8" t="s">
        <v>69</v>
      </c>
      <c r="F483" s="7">
        <v>88</v>
      </c>
      <c r="G483" s="8" t="s">
        <v>150</v>
      </c>
      <c r="H483" s="8" t="s">
        <v>23</v>
      </c>
      <c r="I483" s="8" t="s">
        <v>100</v>
      </c>
      <c r="J483" s="8" t="s">
        <v>58</v>
      </c>
      <c r="K483" s="20">
        <v>3.2</v>
      </c>
      <c r="L483" s="8" t="s">
        <v>26</v>
      </c>
      <c r="M483" s="8" t="s">
        <v>46</v>
      </c>
      <c r="N483" s="8" t="s">
        <v>72</v>
      </c>
      <c r="O483" s="8" t="s">
        <v>26</v>
      </c>
      <c r="P483" s="8" t="s">
        <v>26</v>
      </c>
      <c r="Q483" s="10">
        <v>10</v>
      </c>
      <c r="R483" s="8" t="s">
        <v>46</v>
      </c>
      <c r="S483" s="8" t="s">
        <v>30</v>
      </c>
    </row>
    <row r="484" spans="1:19" x14ac:dyDescent="0.25">
      <c r="A484" s="10">
        <v>483</v>
      </c>
      <c r="B484" s="10">
        <v>41</v>
      </c>
      <c r="C484" s="8" t="s">
        <v>19</v>
      </c>
      <c r="D484" s="8" t="s">
        <v>133</v>
      </c>
      <c r="E484" s="8" t="s">
        <v>69</v>
      </c>
      <c r="F484" s="7">
        <v>42</v>
      </c>
      <c r="G484" s="8" t="s">
        <v>139</v>
      </c>
      <c r="H484" s="8" t="s">
        <v>45</v>
      </c>
      <c r="I484" s="8" t="s">
        <v>134</v>
      </c>
      <c r="J484" s="8" t="s">
        <v>25</v>
      </c>
      <c r="K484" s="20">
        <v>2.5</v>
      </c>
      <c r="L484" s="8" t="s">
        <v>26</v>
      </c>
      <c r="M484" s="8" t="s">
        <v>46</v>
      </c>
      <c r="N484" s="8" t="s">
        <v>72</v>
      </c>
      <c r="O484" s="8" t="s">
        <v>26</v>
      </c>
      <c r="P484" s="8" t="s">
        <v>26</v>
      </c>
      <c r="Q484" s="10">
        <v>11</v>
      </c>
      <c r="R484" s="8" t="s">
        <v>29</v>
      </c>
      <c r="S484" s="8" t="s">
        <v>50</v>
      </c>
    </row>
    <row r="485" spans="1:19" x14ac:dyDescent="0.25">
      <c r="A485" s="10">
        <v>484</v>
      </c>
      <c r="B485" s="10">
        <v>23</v>
      </c>
      <c r="C485" s="8" t="s">
        <v>19</v>
      </c>
      <c r="D485" s="8" t="s">
        <v>104</v>
      </c>
      <c r="E485" s="8" t="s">
        <v>21</v>
      </c>
      <c r="F485" s="7">
        <v>73</v>
      </c>
      <c r="G485" s="8" t="s">
        <v>101</v>
      </c>
      <c r="H485" s="8" t="s">
        <v>45</v>
      </c>
      <c r="I485" s="8" t="s">
        <v>53</v>
      </c>
      <c r="J485" s="8" t="s">
        <v>58</v>
      </c>
      <c r="K485" s="20">
        <v>3.9</v>
      </c>
      <c r="L485" s="8" t="s">
        <v>26</v>
      </c>
      <c r="M485" s="8" t="s">
        <v>29</v>
      </c>
      <c r="N485" s="8" t="s">
        <v>76</v>
      </c>
      <c r="O485" s="8" t="s">
        <v>26</v>
      </c>
      <c r="P485" s="8" t="s">
        <v>26</v>
      </c>
      <c r="Q485" s="10">
        <v>12</v>
      </c>
      <c r="R485" s="8" t="s">
        <v>59</v>
      </c>
      <c r="S485" s="8" t="s">
        <v>41</v>
      </c>
    </row>
    <row r="486" spans="1:19" x14ac:dyDescent="0.25">
      <c r="A486" s="10">
        <v>485</v>
      </c>
      <c r="B486" s="10">
        <v>68</v>
      </c>
      <c r="C486" s="8" t="s">
        <v>19</v>
      </c>
      <c r="D486" s="8" t="s">
        <v>124</v>
      </c>
      <c r="E486" s="8" t="s">
        <v>69</v>
      </c>
      <c r="F486" s="7">
        <v>73</v>
      </c>
      <c r="G486" s="8" t="s">
        <v>70</v>
      </c>
      <c r="H486" s="8" t="s">
        <v>23</v>
      </c>
      <c r="I486" s="8" t="s">
        <v>93</v>
      </c>
      <c r="J486" s="8" t="s">
        <v>54</v>
      </c>
      <c r="K486" s="20">
        <v>4.7</v>
      </c>
      <c r="L486" s="8" t="s">
        <v>26</v>
      </c>
      <c r="M486" s="8" t="s">
        <v>27</v>
      </c>
      <c r="N486" s="8" t="s">
        <v>40</v>
      </c>
      <c r="O486" s="8" t="s">
        <v>26</v>
      </c>
      <c r="P486" s="8" t="s">
        <v>26</v>
      </c>
      <c r="Q486" s="10">
        <v>28</v>
      </c>
      <c r="R486" s="8" t="s">
        <v>34</v>
      </c>
      <c r="S486" s="8" t="s">
        <v>60</v>
      </c>
    </row>
    <row r="487" spans="1:19" x14ac:dyDescent="0.25">
      <c r="A487" s="10">
        <v>486</v>
      </c>
      <c r="B487" s="10">
        <v>48</v>
      </c>
      <c r="C487" s="8" t="s">
        <v>19</v>
      </c>
      <c r="D487" s="8" t="s">
        <v>73</v>
      </c>
      <c r="E487" s="8" t="s">
        <v>43</v>
      </c>
      <c r="F487" s="7">
        <v>44</v>
      </c>
      <c r="G487" s="8" t="s">
        <v>122</v>
      </c>
      <c r="H487" s="8" t="s">
        <v>38</v>
      </c>
      <c r="I487" s="8" t="s">
        <v>144</v>
      </c>
      <c r="J487" s="8" t="s">
        <v>39</v>
      </c>
      <c r="K487" s="20">
        <v>2.6</v>
      </c>
      <c r="L487" s="8" t="s">
        <v>26</v>
      </c>
      <c r="M487" s="8" t="s">
        <v>59</v>
      </c>
      <c r="N487" s="8" t="s">
        <v>47</v>
      </c>
      <c r="O487" s="8" t="s">
        <v>26</v>
      </c>
      <c r="P487" s="8" t="s">
        <v>26</v>
      </c>
      <c r="Q487" s="10">
        <v>36</v>
      </c>
      <c r="R487" s="8" t="s">
        <v>59</v>
      </c>
      <c r="S487" s="8" t="s">
        <v>30</v>
      </c>
    </row>
    <row r="488" spans="1:19" x14ac:dyDescent="0.25">
      <c r="A488" s="10">
        <v>487</v>
      </c>
      <c r="B488" s="10">
        <v>38</v>
      </c>
      <c r="C488" s="8" t="s">
        <v>19</v>
      </c>
      <c r="D488" s="8" t="s">
        <v>42</v>
      </c>
      <c r="E488" s="8" t="s">
        <v>43</v>
      </c>
      <c r="F488" s="7">
        <v>63</v>
      </c>
      <c r="G488" s="8" t="s">
        <v>130</v>
      </c>
      <c r="H488" s="8" t="s">
        <v>45</v>
      </c>
      <c r="I488" s="8" t="s">
        <v>63</v>
      </c>
      <c r="J488" s="8" t="s">
        <v>58</v>
      </c>
      <c r="K488" s="20">
        <v>2.8</v>
      </c>
      <c r="L488" s="8" t="s">
        <v>26</v>
      </c>
      <c r="M488" s="8" t="s">
        <v>59</v>
      </c>
      <c r="N488" s="8" t="s">
        <v>76</v>
      </c>
      <c r="O488" s="8" t="s">
        <v>26</v>
      </c>
      <c r="P488" s="8" t="s">
        <v>26</v>
      </c>
      <c r="Q488" s="10">
        <v>37</v>
      </c>
      <c r="R488" s="8" t="s">
        <v>29</v>
      </c>
      <c r="S488" s="8" t="s">
        <v>97</v>
      </c>
    </row>
    <row r="489" spans="1:19" x14ac:dyDescent="0.25">
      <c r="A489" s="10">
        <v>488</v>
      </c>
      <c r="B489" s="10">
        <v>41</v>
      </c>
      <c r="C489" s="8" t="s">
        <v>19</v>
      </c>
      <c r="D489" s="8" t="s">
        <v>102</v>
      </c>
      <c r="E489" s="8" t="s">
        <v>65</v>
      </c>
      <c r="F489" s="7">
        <v>68</v>
      </c>
      <c r="G489" s="8" t="s">
        <v>146</v>
      </c>
      <c r="H489" s="8" t="s">
        <v>23</v>
      </c>
      <c r="I489" s="8" t="s">
        <v>108</v>
      </c>
      <c r="J489" s="8" t="s">
        <v>25</v>
      </c>
      <c r="K489" s="20">
        <v>4.4000000000000004</v>
      </c>
      <c r="L489" s="8" t="s">
        <v>26</v>
      </c>
      <c r="M489" s="8" t="s">
        <v>27</v>
      </c>
      <c r="N489" s="8" t="s">
        <v>76</v>
      </c>
      <c r="O489" s="8" t="s">
        <v>26</v>
      </c>
      <c r="P489" s="8" t="s">
        <v>26</v>
      </c>
      <c r="Q489" s="10">
        <v>22</v>
      </c>
      <c r="R489" s="8" t="s">
        <v>27</v>
      </c>
      <c r="S489" s="8" t="s">
        <v>60</v>
      </c>
    </row>
    <row r="490" spans="1:19" x14ac:dyDescent="0.25">
      <c r="A490" s="10">
        <v>489</v>
      </c>
      <c r="B490" s="10">
        <v>58</v>
      </c>
      <c r="C490" s="8" t="s">
        <v>19</v>
      </c>
      <c r="D490" s="8" t="s">
        <v>31</v>
      </c>
      <c r="E490" s="8" t="s">
        <v>21</v>
      </c>
      <c r="F490" s="7">
        <v>29</v>
      </c>
      <c r="G490" s="8" t="s">
        <v>32</v>
      </c>
      <c r="H490" s="8" t="s">
        <v>23</v>
      </c>
      <c r="I490" s="8" t="s">
        <v>79</v>
      </c>
      <c r="J490" s="8" t="s">
        <v>39</v>
      </c>
      <c r="K490" s="20">
        <v>4.5999999999999996</v>
      </c>
      <c r="L490" s="8" t="s">
        <v>26</v>
      </c>
      <c r="M490" s="8" t="s">
        <v>29</v>
      </c>
      <c r="N490" s="8" t="s">
        <v>55</v>
      </c>
      <c r="O490" s="8" t="s">
        <v>26</v>
      </c>
      <c r="P490" s="8" t="s">
        <v>26</v>
      </c>
      <c r="Q490" s="10">
        <v>32</v>
      </c>
      <c r="R490" s="8" t="s">
        <v>29</v>
      </c>
      <c r="S490" s="8" t="s">
        <v>41</v>
      </c>
    </row>
    <row r="491" spans="1:19" x14ac:dyDescent="0.25">
      <c r="A491" s="10">
        <v>490</v>
      </c>
      <c r="B491" s="10">
        <v>49</v>
      </c>
      <c r="C491" s="8" t="s">
        <v>19</v>
      </c>
      <c r="D491" s="8" t="s">
        <v>125</v>
      </c>
      <c r="E491" s="8" t="s">
        <v>21</v>
      </c>
      <c r="F491" s="7">
        <v>85</v>
      </c>
      <c r="G491" s="8" t="s">
        <v>147</v>
      </c>
      <c r="H491" s="8" t="s">
        <v>45</v>
      </c>
      <c r="I491" s="8" t="s">
        <v>96</v>
      </c>
      <c r="J491" s="8" t="s">
        <v>54</v>
      </c>
      <c r="K491" s="20">
        <v>3.2</v>
      </c>
      <c r="L491" s="8" t="s">
        <v>26</v>
      </c>
      <c r="M491" s="8" t="s">
        <v>29</v>
      </c>
      <c r="N491" s="8" t="s">
        <v>55</v>
      </c>
      <c r="O491" s="8" t="s">
        <v>26</v>
      </c>
      <c r="P491" s="8" t="s">
        <v>26</v>
      </c>
      <c r="Q491" s="10">
        <v>40</v>
      </c>
      <c r="R491" s="8" t="s">
        <v>46</v>
      </c>
      <c r="S491" s="8" t="s">
        <v>50</v>
      </c>
    </row>
    <row r="492" spans="1:19" x14ac:dyDescent="0.25">
      <c r="A492" s="10">
        <v>491</v>
      </c>
      <c r="B492" s="10">
        <v>57</v>
      </c>
      <c r="C492" s="8" t="s">
        <v>19</v>
      </c>
      <c r="D492" s="8" t="s">
        <v>51</v>
      </c>
      <c r="E492" s="8" t="s">
        <v>43</v>
      </c>
      <c r="F492" s="7">
        <v>42</v>
      </c>
      <c r="G492" s="8" t="s">
        <v>112</v>
      </c>
      <c r="H492" s="8" t="s">
        <v>45</v>
      </c>
      <c r="I492" s="8" t="s">
        <v>67</v>
      </c>
      <c r="J492" s="8" t="s">
        <v>25</v>
      </c>
      <c r="K492" s="20">
        <v>4.2</v>
      </c>
      <c r="L492" s="8" t="s">
        <v>26</v>
      </c>
      <c r="M492" s="8" t="s">
        <v>46</v>
      </c>
      <c r="N492" s="8" t="s">
        <v>72</v>
      </c>
      <c r="O492" s="8" t="s">
        <v>26</v>
      </c>
      <c r="P492" s="8" t="s">
        <v>26</v>
      </c>
      <c r="Q492" s="10">
        <v>47</v>
      </c>
      <c r="R492" s="8" t="s">
        <v>35</v>
      </c>
      <c r="S492" s="8" t="s">
        <v>88</v>
      </c>
    </row>
    <row r="493" spans="1:19" x14ac:dyDescent="0.25">
      <c r="A493" s="10">
        <v>492</v>
      </c>
      <c r="B493" s="10">
        <v>49</v>
      </c>
      <c r="C493" s="8" t="s">
        <v>19</v>
      </c>
      <c r="D493" s="8" t="s">
        <v>64</v>
      </c>
      <c r="E493" s="8" t="s">
        <v>65</v>
      </c>
      <c r="F493" s="7">
        <v>69</v>
      </c>
      <c r="G493" s="8" t="s">
        <v>129</v>
      </c>
      <c r="H493" s="8" t="s">
        <v>45</v>
      </c>
      <c r="I493" s="8" t="s">
        <v>67</v>
      </c>
      <c r="J493" s="8" t="s">
        <v>54</v>
      </c>
      <c r="K493" s="20">
        <v>3.7</v>
      </c>
      <c r="L493" s="8" t="s">
        <v>26</v>
      </c>
      <c r="M493" s="8" t="s">
        <v>34</v>
      </c>
      <c r="N493" s="8" t="s">
        <v>72</v>
      </c>
      <c r="O493" s="8" t="s">
        <v>26</v>
      </c>
      <c r="P493" s="8" t="s">
        <v>26</v>
      </c>
      <c r="Q493" s="10">
        <v>24</v>
      </c>
      <c r="R493" s="8" t="s">
        <v>27</v>
      </c>
      <c r="S493" s="8" t="s">
        <v>77</v>
      </c>
    </row>
    <row r="494" spans="1:19" x14ac:dyDescent="0.25">
      <c r="A494" s="10">
        <v>493</v>
      </c>
      <c r="B494" s="10">
        <v>50</v>
      </c>
      <c r="C494" s="8" t="s">
        <v>19</v>
      </c>
      <c r="D494" s="8" t="s">
        <v>56</v>
      </c>
      <c r="E494" s="8" t="s">
        <v>21</v>
      </c>
      <c r="F494" s="7">
        <v>62</v>
      </c>
      <c r="G494" s="8" t="s">
        <v>151</v>
      </c>
      <c r="H494" s="8" t="s">
        <v>45</v>
      </c>
      <c r="I494" s="8" t="s">
        <v>94</v>
      </c>
      <c r="J494" s="8" t="s">
        <v>58</v>
      </c>
      <c r="K494" s="20">
        <v>3.9</v>
      </c>
      <c r="L494" s="8" t="s">
        <v>26</v>
      </c>
      <c r="M494" s="8" t="s">
        <v>46</v>
      </c>
      <c r="N494" s="8" t="s">
        <v>55</v>
      </c>
      <c r="O494" s="8" t="s">
        <v>26</v>
      </c>
      <c r="P494" s="8" t="s">
        <v>26</v>
      </c>
      <c r="Q494" s="10">
        <v>11</v>
      </c>
      <c r="R494" s="8" t="s">
        <v>59</v>
      </c>
      <c r="S494" s="8" t="s">
        <v>41</v>
      </c>
    </row>
    <row r="495" spans="1:19" x14ac:dyDescent="0.25">
      <c r="A495" s="10">
        <v>494</v>
      </c>
      <c r="B495" s="10">
        <v>28</v>
      </c>
      <c r="C495" s="8" t="s">
        <v>19</v>
      </c>
      <c r="D495" s="8" t="s">
        <v>132</v>
      </c>
      <c r="E495" s="8" t="s">
        <v>69</v>
      </c>
      <c r="F495" s="7">
        <v>48</v>
      </c>
      <c r="G495" s="8" t="s">
        <v>107</v>
      </c>
      <c r="H495" s="8" t="s">
        <v>92</v>
      </c>
      <c r="I495" s="8" t="s">
        <v>108</v>
      </c>
      <c r="J495" s="8" t="s">
        <v>54</v>
      </c>
      <c r="K495" s="20">
        <v>4.7</v>
      </c>
      <c r="L495" s="8" t="s">
        <v>26</v>
      </c>
      <c r="M495" s="8" t="s">
        <v>59</v>
      </c>
      <c r="N495" s="8" t="s">
        <v>76</v>
      </c>
      <c r="O495" s="8" t="s">
        <v>26</v>
      </c>
      <c r="P495" s="8" t="s">
        <v>26</v>
      </c>
      <c r="Q495" s="10">
        <v>19</v>
      </c>
      <c r="R495" s="8" t="s">
        <v>35</v>
      </c>
      <c r="S495" s="8" t="s">
        <v>77</v>
      </c>
    </row>
    <row r="496" spans="1:19" x14ac:dyDescent="0.25">
      <c r="A496" s="10">
        <v>495</v>
      </c>
      <c r="B496" s="10">
        <v>38</v>
      </c>
      <c r="C496" s="8" t="s">
        <v>19</v>
      </c>
      <c r="D496" s="8" t="s">
        <v>137</v>
      </c>
      <c r="E496" s="8" t="s">
        <v>43</v>
      </c>
      <c r="F496" s="7">
        <v>68</v>
      </c>
      <c r="G496" s="8" t="s">
        <v>116</v>
      </c>
      <c r="H496" s="8" t="s">
        <v>45</v>
      </c>
      <c r="I496" s="8" t="s">
        <v>126</v>
      </c>
      <c r="J496" s="8" t="s">
        <v>25</v>
      </c>
      <c r="K496" s="20">
        <v>4.5</v>
      </c>
      <c r="L496" s="8" t="s">
        <v>26</v>
      </c>
      <c r="M496" s="8" t="s">
        <v>46</v>
      </c>
      <c r="N496" s="8" t="s">
        <v>28</v>
      </c>
      <c r="O496" s="8" t="s">
        <v>26</v>
      </c>
      <c r="P496" s="8" t="s">
        <v>26</v>
      </c>
      <c r="Q496" s="10">
        <v>42</v>
      </c>
      <c r="R496" s="8" t="s">
        <v>59</v>
      </c>
      <c r="S496" s="8" t="s">
        <v>41</v>
      </c>
    </row>
    <row r="497" spans="1:19" x14ac:dyDescent="0.25">
      <c r="A497" s="10">
        <v>496</v>
      </c>
      <c r="B497" s="10">
        <v>33</v>
      </c>
      <c r="C497" s="8" t="s">
        <v>19</v>
      </c>
      <c r="D497" s="8" t="s">
        <v>68</v>
      </c>
      <c r="E497" s="8" t="s">
        <v>69</v>
      </c>
      <c r="F497" s="7">
        <v>36</v>
      </c>
      <c r="G497" s="8" t="s">
        <v>151</v>
      </c>
      <c r="H497" s="8" t="s">
        <v>92</v>
      </c>
      <c r="I497" s="8" t="s">
        <v>109</v>
      </c>
      <c r="J497" s="8" t="s">
        <v>58</v>
      </c>
      <c r="K497" s="20">
        <v>3.3</v>
      </c>
      <c r="L497" s="8" t="s">
        <v>26</v>
      </c>
      <c r="M497" s="8" t="s">
        <v>27</v>
      </c>
      <c r="N497" s="8" t="s">
        <v>40</v>
      </c>
      <c r="O497" s="8" t="s">
        <v>26</v>
      </c>
      <c r="P497" s="8" t="s">
        <v>26</v>
      </c>
      <c r="Q497" s="10">
        <v>6</v>
      </c>
      <c r="R497" s="8" t="s">
        <v>59</v>
      </c>
      <c r="S497" s="8" t="s">
        <v>30</v>
      </c>
    </row>
    <row r="498" spans="1:19" x14ac:dyDescent="0.25">
      <c r="A498" s="10">
        <v>497</v>
      </c>
      <c r="B498" s="10">
        <v>30</v>
      </c>
      <c r="C498" s="8" t="s">
        <v>19</v>
      </c>
      <c r="D498" s="8" t="s">
        <v>82</v>
      </c>
      <c r="E498" s="8" t="s">
        <v>21</v>
      </c>
      <c r="F498" s="7">
        <v>63</v>
      </c>
      <c r="G498" s="8" t="s">
        <v>99</v>
      </c>
      <c r="H498" s="8" t="s">
        <v>38</v>
      </c>
      <c r="I498" s="8" t="s">
        <v>33</v>
      </c>
      <c r="J498" s="8" t="s">
        <v>58</v>
      </c>
      <c r="K498" s="20">
        <v>3.3</v>
      </c>
      <c r="L498" s="8" t="s">
        <v>26</v>
      </c>
      <c r="M498" s="8" t="s">
        <v>29</v>
      </c>
      <c r="N498" s="8" t="s">
        <v>28</v>
      </c>
      <c r="O498" s="8" t="s">
        <v>26</v>
      </c>
      <c r="P498" s="8" t="s">
        <v>26</v>
      </c>
      <c r="Q498" s="10">
        <v>31</v>
      </c>
      <c r="R498" s="8" t="s">
        <v>29</v>
      </c>
      <c r="S498" s="8" t="s">
        <v>30</v>
      </c>
    </row>
    <row r="499" spans="1:19" x14ac:dyDescent="0.25">
      <c r="A499" s="10">
        <v>498</v>
      </c>
      <c r="B499" s="10">
        <v>43</v>
      </c>
      <c r="C499" s="8" t="s">
        <v>19</v>
      </c>
      <c r="D499" s="8" t="s">
        <v>51</v>
      </c>
      <c r="E499" s="8" t="s">
        <v>43</v>
      </c>
      <c r="F499" s="7">
        <v>39</v>
      </c>
      <c r="G499" s="8" t="s">
        <v>101</v>
      </c>
      <c r="H499" s="8" t="s">
        <v>38</v>
      </c>
      <c r="I499" s="8" t="s">
        <v>67</v>
      </c>
      <c r="J499" s="8" t="s">
        <v>25</v>
      </c>
      <c r="K499" s="20">
        <v>4.5999999999999996</v>
      </c>
      <c r="L499" s="8" t="s">
        <v>26</v>
      </c>
      <c r="M499" s="8" t="s">
        <v>34</v>
      </c>
      <c r="N499" s="8" t="s">
        <v>40</v>
      </c>
      <c r="O499" s="8" t="s">
        <v>26</v>
      </c>
      <c r="P499" s="8" t="s">
        <v>26</v>
      </c>
      <c r="Q499" s="10">
        <v>31</v>
      </c>
      <c r="R499" s="8" t="s">
        <v>35</v>
      </c>
      <c r="S499" s="8" t="s">
        <v>41</v>
      </c>
    </row>
    <row r="500" spans="1:19" x14ac:dyDescent="0.25">
      <c r="A500" s="10">
        <v>499</v>
      </c>
      <c r="B500" s="10">
        <v>43</v>
      </c>
      <c r="C500" s="8" t="s">
        <v>19</v>
      </c>
      <c r="D500" s="8" t="s">
        <v>137</v>
      </c>
      <c r="E500" s="8" t="s">
        <v>43</v>
      </c>
      <c r="F500" s="7">
        <v>78</v>
      </c>
      <c r="G500" s="8" t="s">
        <v>146</v>
      </c>
      <c r="H500" s="8" t="s">
        <v>45</v>
      </c>
      <c r="I500" s="8" t="s">
        <v>93</v>
      </c>
      <c r="J500" s="8" t="s">
        <v>39</v>
      </c>
      <c r="K500" s="20">
        <v>3.6</v>
      </c>
      <c r="L500" s="8" t="s">
        <v>26</v>
      </c>
      <c r="M500" s="8" t="s">
        <v>46</v>
      </c>
      <c r="N500" s="8" t="s">
        <v>40</v>
      </c>
      <c r="O500" s="8" t="s">
        <v>26</v>
      </c>
      <c r="P500" s="8" t="s">
        <v>26</v>
      </c>
      <c r="Q500" s="10">
        <v>27</v>
      </c>
      <c r="R500" s="8" t="s">
        <v>34</v>
      </c>
      <c r="S500" s="8" t="s">
        <v>88</v>
      </c>
    </row>
    <row r="501" spans="1:19" x14ac:dyDescent="0.25">
      <c r="A501" s="10">
        <v>500</v>
      </c>
      <c r="B501" s="10">
        <v>36</v>
      </c>
      <c r="C501" s="8" t="s">
        <v>19</v>
      </c>
      <c r="D501" s="8" t="s">
        <v>73</v>
      </c>
      <c r="E501" s="8" t="s">
        <v>43</v>
      </c>
      <c r="F501" s="7">
        <v>99</v>
      </c>
      <c r="G501" s="8" t="s">
        <v>44</v>
      </c>
      <c r="H501" s="8" t="s">
        <v>23</v>
      </c>
      <c r="I501" s="8" t="s">
        <v>67</v>
      </c>
      <c r="J501" s="8" t="s">
        <v>25</v>
      </c>
      <c r="K501" s="20">
        <v>4.8</v>
      </c>
      <c r="L501" s="8" t="s">
        <v>26</v>
      </c>
      <c r="M501" s="8" t="s">
        <v>27</v>
      </c>
      <c r="N501" s="8" t="s">
        <v>28</v>
      </c>
      <c r="O501" s="8" t="s">
        <v>26</v>
      </c>
      <c r="P501" s="8" t="s">
        <v>26</v>
      </c>
      <c r="Q501" s="10">
        <v>24</v>
      </c>
      <c r="R501" s="8" t="s">
        <v>46</v>
      </c>
      <c r="S501" s="8" t="s">
        <v>88</v>
      </c>
    </row>
    <row r="502" spans="1:19" x14ac:dyDescent="0.25">
      <c r="A502" s="10">
        <v>501</v>
      </c>
      <c r="B502" s="10">
        <v>36</v>
      </c>
      <c r="C502" s="8" t="s">
        <v>19</v>
      </c>
      <c r="D502" s="8" t="s">
        <v>113</v>
      </c>
      <c r="E502" s="8" t="s">
        <v>21</v>
      </c>
      <c r="F502" s="7">
        <v>31</v>
      </c>
      <c r="G502" s="8" t="s">
        <v>149</v>
      </c>
      <c r="H502" s="8" t="s">
        <v>23</v>
      </c>
      <c r="I502" s="8" t="s">
        <v>75</v>
      </c>
      <c r="J502" s="8" t="s">
        <v>58</v>
      </c>
      <c r="K502" s="20">
        <v>4.8</v>
      </c>
      <c r="L502" s="8" t="s">
        <v>26</v>
      </c>
      <c r="M502" s="8" t="s">
        <v>34</v>
      </c>
      <c r="N502" s="8" t="s">
        <v>47</v>
      </c>
      <c r="O502" s="8" t="s">
        <v>26</v>
      </c>
      <c r="P502" s="8" t="s">
        <v>26</v>
      </c>
      <c r="Q502" s="10">
        <v>35</v>
      </c>
      <c r="R502" s="8" t="s">
        <v>29</v>
      </c>
      <c r="S502" s="8" t="s">
        <v>97</v>
      </c>
    </row>
    <row r="503" spans="1:19" x14ac:dyDescent="0.25">
      <c r="A503" s="10">
        <v>502</v>
      </c>
      <c r="B503" s="10">
        <v>64</v>
      </c>
      <c r="C503" s="8" t="s">
        <v>19</v>
      </c>
      <c r="D503" s="8" t="s">
        <v>137</v>
      </c>
      <c r="E503" s="8" t="s">
        <v>43</v>
      </c>
      <c r="F503" s="7">
        <v>45</v>
      </c>
      <c r="G503" s="8" t="s">
        <v>103</v>
      </c>
      <c r="H503" s="8" t="s">
        <v>45</v>
      </c>
      <c r="I503" s="8" t="s">
        <v>109</v>
      </c>
      <c r="J503" s="8" t="s">
        <v>39</v>
      </c>
      <c r="K503" s="20">
        <v>2.9</v>
      </c>
      <c r="L503" s="8" t="s">
        <v>26</v>
      </c>
      <c r="M503" s="8" t="s">
        <v>59</v>
      </c>
      <c r="N503" s="8" t="s">
        <v>47</v>
      </c>
      <c r="O503" s="8" t="s">
        <v>26</v>
      </c>
      <c r="P503" s="8" t="s">
        <v>26</v>
      </c>
      <c r="Q503" s="10">
        <v>21</v>
      </c>
      <c r="R503" s="8" t="s">
        <v>29</v>
      </c>
      <c r="S503" s="8" t="s">
        <v>50</v>
      </c>
    </row>
    <row r="504" spans="1:19" x14ac:dyDescent="0.25">
      <c r="A504" s="10">
        <v>503</v>
      </c>
      <c r="B504" s="10">
        <v>59</v>
      </c>
      <c r="C504" s="8" t="s">
        <v>19</v>
      </c>
      <c r="D504" s="8" t="s">
        <v>95</v>
      </c>
      <c r="E504" s="8" t="s">
        <v>21</v>
      </c>
      <c r="F504" s="7">
        <v>30</v>
      </c>
      <c r="G504" s="8" t="s">
        <v>131</v>
      </c>
      <c r="H504" s="8" t="s">
        <v>38</v>
      </c>
      <c r="I504" s="8" t="s">
        <v>109</v>
      </c>
      <c r="J504" s="8" t="s">
        <v>58</v>
      </c>
      <c r="K504" s="20">
        <v>2.8</v>
      </c>
      <c r="L504" s="8" t="s">
        <v>26</v>
      </c>
      <c r="M504" s="8" t="s">
        <v>35</v>
      </c>
      <c r="N504" s="8" t="s">
        <v>28</v>
      </c>
      <c r="O504" s="8" t="s">
        <v>26</v>
      </c>
      <c r="P504" s="8" t="s">
        <v>26</v>
      </c>
      <c r="Q504" s="10">
        <v>8</v>
      </c>
      <c r="R504" s="8" t="s">
        <v>46</v>
      </c>
      <c r="S504" s="8" t="s">
        <v>30</v>
      </c>
    </row>
    <row r="505" spans="1:19" x14ac:dyDescent="0.25">
      <c r="A505" s="10">
        <v>504</v>
      </c>
      <c r="B505" s="10">
        <v>55</v>
      </c>
      <c r="C505" s="8" t="s">
        <v>19</v>
      </c>
      <c r="D505" s="8" t="s">
        <v>73</v>
      </c>
      <c r="E505" s="8" t="s">
        <v>43</v>
      </c>
      <c r="F505" s="7">
        <v>24</v>
      </c>
      <c r="G505" s="8" t="s">
        <v>66</v>
      </c>
      <c r="H505" s="8" t="s">
        <v>45</v>
      </c>
      <c r="I505" s="8" t="s">
        <v>93</v>
      </c>
      <c r="J505" s="8" t="s">
        <v>54</v>
      </c>
      <c r="K505" s="20">
        <v>3.2</v>
      </c>
      <c r="L505" s="8" t="s">
        <v>26</v>
      </c>
      <c r="M505" s="8" t="s">
        <v>27</v>
      </c>
      <c r="N505" s="8" t="s">
        <v>47</v>
      </c>
      <c r="O505" s="8" t="s">
        <v>26</v>
      </c>
      <c r="P505" s="8" t="s">
        <v>26</v>
      </c>
      <c r="Q505" s="10">
        <v>26</v>
      </c>
      <c r="R505" s="8" t="s">
        <v>34</v>
      </c>
      <c r="S505" s="8" t="s">
        <v>60</v>
      </c>
    </row>
    <row r="506" spans="1:19" x14ac:dyDescent="0.25">
      <c r="A506" s="10">
        <v>505</v>
      </c>
      <c r="B506" s="10">
        <v>42</v>
      </c>
      <c r="C506" s="8" t="s">
        <v>19</v>
      </c>
      <c r="D506" s="8" t="s">
        <v>73</v>
      </c>
      <c r="E506" s="8" t="s">
        <v>43</v>
      </c>
      <c r="F506" s="7">
        <v>22</v>
      </c>
      <c r="G506" s="8" t="s">
        <v>70</v>
      </c>
      <c r="H506" s="8" t="s">
        <v>45</v>
      </c>
      <c r="I506" s="8" t="s">
        <v>33</v>
      </c>
      <c r="J506" s="8" t="s">
        <v>25</v>
      </c>
      <c r="K506" s="20">
        <v>3.9</v>
      </c>
      <c r="L506" s="8" t="s">
        <v>26</v>
      </c>
      <c r="M506" s="8" t="s">
        <v>34</v>
      </c>
      <c r="N506" s="8" t="s">
        <v>40</v>
      </c>
      <c r="O506" s="8" t="s">
        <v>26</v>
      </c>
      <c r="P506" s="8" t="s">
        <v>26</v>
      </c>
      <c r="Q506" s="10">
        <v>26</v>
      </c>
      <c r="R506" s="8" t="s">
        <v>46</v>
      </c>
      <c r="S506" s="8" t="s">
        <v>50</v>
      </c>
    </row>
    <row r="507" spans="1:19" x14ac:dyDescent="0.25">
      <c r="A507" s="10">
        <v>506</v>
      </c>
      <c r="B507" s="10">
        <v>61</v>
      </c>
      <c r="C507" s="8" t="s">
        <v>19</v>
      </c>
      <c r="D507" s="8" t="s">
        <v>113</v>
      </c>
      <c r="E507" s="8" t="s">
        <v>21</v>
      </c>
      <c r="F507" s="7">
        <v>63</v>
      </c>
      <c r="G507" s="8" t="s">
        <v>32</v>
      </c>
      <c r="H507" s="8" t="s">
        <v>23</v>
      </c>
      <c r="I507" s="8" t="s">
        <v>24</v>
      </c>
      <c r="J507" s="8" t="s">
        <v>39</v>
      </c>
      <c r="K507" s="20">
        <v>4.3</v>
      </c>
      <c r="L507" s="8" t="s">
        <v>26</v>
      </c>
      <c r="M507" s="8" t="s">
        <v>27</v>
      </c>
      <c r="N507" s="8" t="s">
        <v>28</v>
      </c>
      <c r="O507" s="8" t="s">
        <v>26</v>
      </c>
      <c r="P507" s="8" t="s">
        <v>26</v>
      </c>
      <c r="Q507" s="10">
        <v>9</v>
      </c>
      <c r="R507" s="8" t="s">
        <v>35</v>
      </c>
      <c r="S507" s="8" t="s">
        <v>77</v>
      </c>
    </row>
    <row r="508" spans="1:19" x14ac:dyDescent="0.25">
      <c r="A508" s="10">
        <v>507</v>
      </c>
      <c r="B508" s="10">
        <v>28</v>
      </c>
      <c r="C508" s="8" t="s">
        <v>19</v>
      </c>
      <c r="D508" s="8" t="s">
        <v>119</v>
      </c>
      <c r="E508" s="8" t="s">
        <v>69</v>
      </c>
      <c r="F508" s="7">
        <v>40</v>
      </c>
      <c r="G508" s="8" t="s">
        <v>142</v>
      </c>
      <c r="H508" s="8" t="s">
        <v>45</v>
      </c>
      <c r="I508" s="8" t="s">
        <v>79</v>
      </c>
      <c r="J508" s="8" t="s">
        <v>58</v>
      </c>
      <c r="K508" s="20">
        <v>2.7</v>
      </c>
      <c r="L508" s="8" t="s">
        <v>26</v>
      </c>
      <c r="M508" s="8" t="s">
        <v>35</v>
      </c>
      <c r="N508" s="8" t="s">
        <v>72</v>
      </c>
      <c r="O508" s="8" t="s">
        <v>26</v>
      </c>
      <c r="P508" s="8" t="s">
        <v>26</v>
      </c>
      <c r="Q508" s="10">
        <v>48</v>
      </c>
      <c r="R508" s="8" t="s">
        <v>59</v>
      </c>
      <c r="S508" s="8" t="s">
        <v>50</v>
      </c>
    </row>
    <row r="509" spans="1:19" x14ac:dyDescent="0.25">
      <c r="A509" s="10">
        <v>508</v>
      </c>
      <c r="B509" s="10">
        <v>65</v>
      </c>
      <c r="C509" s="8" t="s">
        <v>19</v>
      </c>
      <c r="D509" s="8" t="s">
        <v>61</v>
      </c>
      <c r="E509" s="8" t="s">
        <v>21</v>
      </c>
      <c r="F509" s="7">
        <v>20</v>
      </c>
      <c r="G509" s="8" t="s">
        <v>32</v>
      </c>
      <c r="H509" s="8" t="s">
        <v>45</v>
      </c>
      <c r="I509" s="8" t="s">
        <v>136</v>
      </c>
      <c r="J509" s="8" t="s">
        <v>39</v>
      </c>
      <c r="K509" s="20">
        <v>5</v>
      </c>
      <c r="L509" s="8" t="s">
        <v>26</v>
      </c>
      <c r="M509" s="8" t="s">
        <v>34</v>
      </c>
      <c r="N509" s="8" t="s">
        <v>76</v>
      </c>
      <c r="O509" s="8" t="s">
        <v>26</v>
      </c>
      <c r="P509" s="8" t="s">
        <v>26</v>
      </c>
      <c r="Q509" s="10">
        <v>33</v>
      </c>
      <c r="R509" s="8" t="s">
        <v>59</v>
      </c>
      <c r="S509" s="8" t="s">
        <v>30</v>
      </c>
    </row>
    <row r="510" spans="1:19" x14ac:dyDescent="0.25">
      <c r="A510" s="10">
        <v>509</v>
      </c>
      <c r="B510" s="10">
        <v>27</v>
      </c>
      <c r="C510" s="8" t="s">
        <v>19</v>
      </c>
      <c r="D510" s="8" t="s">
        <v>106</v>
      </c>
      <c r="E510" s="8" t="s">
        <v>69</v>
      </c>
      <c r="F510" s="7">
        <v>20</v>
      </c>
      <c r="G510" s="8" t="s">
        <v>115</v>
      </c>
      <c r="H510" s="8" t="s">
        <v>38</v>
      </c>
      <c r="I510" s="8" t="s">
        <v>134</v>
      </c>
      <c r="J510" s="8" t="s">
        <v>25</v>
      </c>
      <c r="K510" s="20">
        <v>3.7</v>
      </c>
      <c r="L510" s="8" t="s">
        <v>26</v>
      </c>
      <c r="M510" s="8" t="s">
        <v>35</v>
      </c>
      <c r="N510" s="8" t="s">
        <v>76</v>
      </c>
      <c r="O510" s="8" t="s">
        <v>26</v>
      </c>
      <c r="P510" s="8" t="s">
        <v>26</v>
      </c>
      <c r="Q510" s="10">
        <v>31</v>
      </c>
      <c r="R510" s="8" t="s">
        <v>46</v>
      </c>
      <c r="S510" s="8" t="s">
        <v>60</v>
      </c>
    </row>
    <row r="511" spans="1:19" x14ac:dyDescent="0.25">
      <c r="A511" s="10">
        <v>510</v>
      </c>
      <c r="B511" s="10">
        <v>41</v>
      </c>
      <c r="C511" s="8" t="s">
        <v>19</v>
      </c>
      <c r="D511" s="8" t="s">
        <v>113</v>
      </c>
      <c r="E511" s="8" t="s">
        <v>21</v>
      </c>
      <c r="F511" s="7">
        <v>80</v>
      </c>
      <c r="G511" s="8" t="s">
        <v>80</v>
      </c>
      <c r="H511" s="8" t="s">
        <v>23</v>
      </c>
      <c r="I511" s="8" t="s">
        <v>109</v>
      </c>
      <c r="J511" s="8" t="s">
        <v>54</v>
      </c>
      <c r="K511" s="20">
        <v>3.9</v>
      </c>
      <c r="L511" s="8" t="s">
        <v>26</v>
      </c>
      <c r="M511" s="8" t="s">
        <v>34</v>
      </c>
      <c r="N511" s="8" t="s">
        <v>40</v>
      </c>
      <c r="O511" s="8" t="s">
        <v>26</v>
      </c>
      <c r="P511" s="8" t="s">
        <v>26</v>
      </c>
      <c r="Q511" s="10">
        <v>17</v>
      </c>
      <c r="R511" s="8" t="s">
        <v>59</v>
      </c>
      <c r="S511" s="8" t="s">
        <v>41</v>
      </c>
    </row>
    <row r="512" spans="1:19" x14ac:dyDescent="0.25">
      <c r="A512" s="10">
        <v>511</v>
      </c>
      <c r="B512" s="10">
        <v>21</v>
      </c>
      <c r="C512" s="8" t="s">
        <v>19</v>
      </c>
      <c r="D512" s="8" t="s">
        <v>56</v>
      </c>
      <c r="E512" s="8" t="s">
        <v>21</v>
      </c>
      <c r="F512" s="7">
        <v>87</v>
      </c>
      <c r="G512" s="8" t="s">
        <v>66</v>
      </c>
      <c r="H512" s="8" t="s">
        <v>45</v>
      </c>
      <c r="I512" s="8" t="s">
        <v>86</v>
      </c>
      <c r="J512" s="8" t="s">
        <v>58</v>
      </c>
      <c r="K512" s="20">
        <v>3.9</v>
      </c>
      <c r="L512" s="8" t="s">
        <v>26</v>
      </c>
      <c r="M512" s="8" t="s">
        <v>27</v>
      </c>
      <c r="N512" s="8" t="s">
        <v>72</v>
      </c>
      <c r="O512" s="8" t="s">
        <v>26</v>
      </c>
      <c r="P512" s="8" t="s">
        <v>26</v>
      </c>
      <c r="Q512" s="10">
        <v>22</v>
      </c>
      <c r="R512" s="8" t="s">
        <v>29</v>
      </c>
      <c r="S512" s="8" t="s">
        <v>50</v>
      </c>
    </row>
    <row r="513" spans="1:19" x14ac:dyDescent="0.25">
      <c r="A513" s="10">
        <v>512</v>
      </c>
      <c r="B513" s="10">
        <v>61</v>
      </c>
      <c r="C513" s="8" t="s">
        <v>19</v>
      </c>
      <c r="D513" s="8" t="s">
        <v>56</v>
      </c>
      <c r="E513" s="8" t="s">
        <v>21</v>
      </c>
      <c r="F513" s="7">
        <v>46</v>
      </c>
      <c r="G513" s="8" t="s">
        <v>78</v>
      </c>
      <c r="H513" s="8" t="s">
        <v>23</v>
      </c>
      <c r="I513" s="8" t="s">
        <v>134</v>
      </c>
      <c r="J513" s="8" t="s">
        <v>58</v>
      </c>
      <c r="K513" s="20">
        <v>3.1</v>
      </c>
      <c r="L513" s="8" t="s">
        <v>26</v>
      </c>
      <c r="M513" s="8" t="s">
        <v>59</v>
      </c>
      <c r="N513" s="8" t="s">
        <v>40</v>
      </c>
      <c r="O513" s="8" t="s">
        <v>26</v>
      </c>
      <c r="P513" s="8" t="s">
        <v>26</v>
      </c>
      <c r="Q513" s="10">
        <v>8</v>
      </c>
      <c r="R513" s="8" t="s">
        <v>46</v>
      </c>
      <c r="S513" s="8" t="s">
        <v>50</v>
      </c>
    </row>
    <row r="514" spans="1:19" x14ac:dyDescent="0.25">
      <c r="A514" s="10">
        <v>513</v>
      </c>
      <c r="B514" s="10">
        <v>19</v>
      </c>
      <c r="C514" s="8" t="s">
        <v>19</v>
      </c>
      <c r="D514" s="8" t="s">
        <v>143</v>
      </c>
      <c r="E514" s="8" t="s">
        <v>69</v>
      </c>
      <c r="F514" s="7">
        <v>49</v>
      </c>
      <c r="G514" s="8" t="s">
        <v>85</v>
      </c>
      <c r="H514" s="8" t="s">
        <v>23</v>
      </c>
      <c r="I514" s="8" t="s">
        <v>100</v>
      </c>
      <c r="J514" s="8" t="s">
        <v>25</v>
      </c>
      <c r="K514" s="20">
        <v>3.3</v>
      </c>
      <c r="L514" s="8" t="s">
        <v>26</v>
      </c>
      <c r="M514" s="8" t="s">
        <v>27</v>
      </c>
      <c r="N514" s="8" t="s">
        <v>47</v>
      </c>
      <c r="O514" s="8" t="s">
        <v>26</v>
      </c>
      <c r="P514" s="8" t="s">
        <v>26</v>
      </c>
      <c r="Q514" s="10">
        <v>2</v>
      </c>
      <c r="R514" s="8" t="s">
        <v>34</v>
      </c>
      <c r="S514" s="8" t="s">
        <v>88</v>
      </c>
    </row>
    <row r="515" spans="1:19" x14ac:dyDescent="0.25">
      <c r="A515" s="10">
        <v>514</v>
      </c>
      <c r="B515" s="10">
        <v>22</v>
      </c>
      <c r="C515" s="8" t="s">
        <v>19</v>
      </c>
      <c r="D515" s="8" t="s">
        <v>119</v>
      </c>
      <c r="E515" s="8" t="s">
        <v>69</v>
      </c>
      <c r="F515" s="7">
        <v>65</v>
      </c>
      <c r="G515" s="8" t="s">
        <v>130</v>
      </c>
      <c r="H515" s="8" t="s">
        <v>45</v>
      </c>
      <c r="I515" s="8" t="s">
        <v>100</v>
      </c>
      <c r="J515" s="8" t="s">
        <v>58</v>
      </c>
      <c r="K515" s="20">
        <v>3.6</v>
      </c>
      <c r="L515" s="8" t="s">
        <v>26</v>
      </c>
      <c r="M515" s="8" t="s">
        <v>46</v>
      </c>
      <c r="N515" s="8" t="s">
        <v>76</v>
      </c>
      <c r="O515" s="8" t="s">
        <v>26</v>
      </c>
      <c r="P515" s="8" t="s">
        <v>26</v>
      </c>
      <c r="Q515" s="10">
        <v>45</v>
      </c>
      <c r="R515" s="8" t="s">
        <v>29</v>
      </c>
      <c r="S515" s="8" t="s">
        <v>50</v>
      </c>
    </row>
    <row r="516" spans="1:19" x14ac:dyDescent="0.25">
      <c r="A516" s="10">
        <v>515</v>
      </c>
      <c r="B516" s="10">
        <v>64</v>
      </c>
      <c r="C516" s="8" t="s">
        <v>19</v>
      </c>
      <c r="D516" s="8" t="s">
        <v>87</v>
      </c>
      <c r="E516" s="8" t="s">
        <v>21</v>
      </c>
      <c r="F516" s="7">
        <v>62</v>
      </c>
      <c r="G516" s="8" t="s">
        <v>116</v>
      </c>
      <c r="H516" s="8" t="s">
        <v>38</v>
      </c>
      <c r="I516" s="8" t="s">
        <v>79</v>
      </c>
      <c r="J516" s="8" t="s">
        <v>25</v>
      </c>
      <c r="K516" s="20">
        <v>4.3</v>
      </c>
      <c r="L516" s="8" t="s">
        <v>26</v>
      </c>
      <c r="M516" s="8" t="s">
        <v>59</v>
      </c>
      <c r="N516" s="8" t="s">
        <v>55</v>
      </c>
      <c r="O516" s="8" t="s">
        <v>26</v>
      </c>
      <c r="P516" s="8" t="s">
        <v>26</v>
      </c>
      <c r="Q516" s="10">
        <v>47</v>
      </c>
      <c r="R516" s="8" t="s">
        <v>46</v>
      </c>
      <c r="S516" s="8" t="s">
        <v>60</v>
      </c>
    </row>
    <row r="517" spans="1:19" x14ac:dyDescent="0.25">
      <c r="A517" s="10">
        <v>516</v>
      </c>
      <c r="B517" s="10">
        <v>28</v>
      </c>
      <c r="C517" s="8" t="s">
        <v>19</v>
      </c>
      <c r="D517" s="8" t="s">
        <v>124</v>
      </c>
      <c r="E517" s="8" t="s">
        <v>69</v>
      </c>
      <c r="F517" s="7">
        <v>67</v>
      </c>
      <c r="G517" s="8" t="s">
        <v>22</v>
      </c>
      <c r="H517" s="8" t="s">
        <v>23</v>
      </c>
      <c r="I517" s="8" t="s">
        <v>63</v>
      </c>
      <c r="J517" s="8" t="s">
        <v>39</v>
      </c>
      <c r="K517" s="20">
        <v>4.5</v>
      </c>
      <c r="L517" s="8" t="s">
        <v>26</v>
      </c>
      <c r="M517" s="8" t="s">
        <v>27</v>
      </c>
      <c r="N517" s="8" t="s">
        <v>47</v>
      </c>
      <c r="O517" s="8" t="s">
        <v>26</v>
      </c>
      <c r="P517" s="8" t="s">
        <v>26</v>
      </c>
      <c r="Q517" s="10">
        <v>7</v>
      </c>
      <c r="R517" s="8" t="s">
        <v>35</v>
      </c>
      <c r="S517" s="8" t="s">
        <v>88</v>
      </c>
    </row>
    <row r="518" spans="1:19" x14ac:dyDescent="0.25">
      <c r="A518" s="10">
        <v>517</v>
      </c>
      <c r="B518" s="10">
        <v>34</v>
      </c>
      <c r="C518" s="8" t="s">
        <v>19</v>
      </c>
      <c r="D518" s="8" t="s">
        <v>104</v>
      </c>
      <c r="E518" s="8" t="s">
        <v>21</v>
      </c>
      <c r="F518" s="7">
        <v>41</v>
      </c>
      <c r="G518" s="8" t="s">
        <v>66</v>
      </c>
      <c r="H518" s="8" t="s">
        <v>23</v>
      </c>
      <c r="I518" s="8" t="s">
        <v>126</v>
      </c>
      <c r="J518" s="8" t="s">
        <v>58</v>
      </c>
      <c r="K518" s="20">
        <v>2.8</v>
      </c>
      <c r="L518" s="8" t="s">
        <v>26</v>
      </c>
      <c r="M518" s="8" t="s">
        <v>35</v>
      </c>
      <c r="N518" s="8" t="s">
        <v>72</v>
      </c>
      <c r="O518" s="8" t="s">
        <v>26</v>
      </c>
      <c r="P518" s="8" t="s">
        <v>26</v>
      </c>
      <c r="Q518" s="10">
        <v>19</v>
      </c>
      <c r="R518" s="8" t="s">
        <v>59</v>
      </c>
      <c r="S518" s="8" t="s">
        <v>77</v>
      </c>
    </row>
    <row r="519" spans="1:19" x14ac:dyDescent="0.25">
      <c r="A519" s="10">
        <v>518</v>
      </c>
      <c r="B519" s="10">
        <v>61</v>
      </c>
      <c r="C519" s="8" t="s">
        <v>19</v>
      </c>
      <c r="D519" s="8" t="s">
        <v>137</v>
      </c>
      <c r="E519" s="8" t="s">
        <v>43</v>
      </c>
      <c r="F519" s="7">
        <v>49</v>
      </c>
      <c r="G519" s="8" t="s">
        <v>114</v>
      </c>
      <c r="H519" s="8" t="s">
        <v>23</v>
      </c>
      <c r="I519" s="8" t="s">
        <v>67</v>
      </c>
      <c r="J519" s="8" t="s">
        <v>58</v>
      </c>
      <c r="K519" s="20">
        <v>2.7</v>
      </c>
      <c r="L519" s="8" t="s">
        <v>26</v>
      </c>
      <c r="M519" s="8" t="s">
        <v>59</v>
      </c>
      <c r="N519" s="8" t="s">
        <v>40</v>
      </c>
      <c r="O519" s="8" t="s">
        <v>26</v>
      </c>
      <c r="P519" s="8" t="s">
        <v>26</v>
      </c>
      <c r="Q519" s="10">
        <v>44</v>
      </c>
      <c r="R519" s="8" t="s">
        <v>35</v>
      </c>
      <c r="S519" s="8" t="s">
        <v>97</v>
      </c>
    </row>
    <row r="520" spans="1:19" x14ac:dyDescent="0.25">
      <c r="A520" s="10">
        <v>519</v>
      </c>
      <c r="B520" s="10">
        <v>24</v>
      </c>
      <c r="C520" s="8" t="s">
        <v>19</v>
      </c>
      <c r="D520" s="8" t="s">
        <v>20</v>
      </c>
      <c r="E520" s="8" t="s">
        <v>21</v>
      </c>
      <c r="F520" s="7">
        <v>100</v>
      </c>
      <c r="G520" s="8" t="s">
        <v>48</v>
      </c>
      <c r="H520" s="8" t="s">
        <v>45</v>
      </c>
      <c r="I520" s="8" t="s">
        <v>118</v>
      </c>
      <c r="J520" s="8" t="s">
        <v>58</v>
      </c>
      <c r="K520" s="20">
        <v>2.9</v>
      </c>
      <c r="L520" s="8" t="s">
        <v>26</v>
      </c>
      <c r="M520" s="8" t="s">
        <v>46</v>
      </c>
      <c r="N520" s="8" t="s">
        <v>47</v>
      </c>
      <c r="O520" s="8" t="s">
        <v>26</v>
      </c>
      <c r="P520" s="8" t="s">
        <v>26</v>
      </c>
      <c r="Q520" s="10">
        <v>16</v>
      </c>
      <c r="R520" s="8" t="s">
        <v>29</v>
      </c>
      <c r="S520" s="8" t="s">
        <v>97</v>
      </c>
    </row>
    <row r="521" spans="1:19" x14ac:dyDescent="0.25">
      <c r="A521" s="10">
        <v>520</v>
      </c>
      <c r="B521" s="10">
        <v>19</v>
      </c>
      <c r="C521" s="8" t="s">
        <v>19</v>
      </c>
      <c r="D521" s="8" t="s">
        <v>133</v>
      </c>
      <c r="E521" s="8" t="s">
        <v>69</v>
      </c>
      <c r="F521" s="7">
        <v>54</v>
      </c>
      <c r="G521" s="8" t="s">
        <v>148</v>
      </c>
      <c r="H521" s="8" t="s">
        <v>23</v>
      </c>
      <c r="I521" s="8" t="s">
        <v>144</v>
      </c>
      <c r="J521" s="8" t="s">
        <v>54</v>
      </c>
      <c r="K521" s="20">
        <v>4.4000000000000004</v>
      </c>
      <c r="L521" s="8" t="s">
        <v>26</v>
      </c>
      <c r="M521" s="8" t="s">
        <v>35</v>
      </c>
      <c r="N521" s="8" t="s">
        <v>72</v>
      </c>
      <c r="O521" s="8" t="s">
        <v>26</v>
      </c>
      <c r="P521" s="8" t="s">
        <v>26</v>
      </c>
      <c r="Q521" s="10">
        <v>17</v>
      </c>
      <c r="R521" s="8" t="s">
        <v>34</v>
      </c>
      <c r="S521" s="8" t="s">
        <v>60</v>
      </c>
    </row>
    <row r="522" spans="1:19" x14ac:dyDescent="0.25">
      <c r="A522" s="10">
        <v>521</v>
      </c>
      <c r="B522" s="10">
        <v>51</v>
      </c>
      <c r="C522" s="8" t="s">
        <v>19</v>
      </c>
      <c r="D522" s="8" t="s">
        <v>89</v>
      </c>
      <c r="E522" s="8" t="s">
        <v>69</v>
      </c>
      <c r="F522" s="7">
        <v>84</v>
      </c>
      <c r="G522" s="8" t="s">
        <v>131</v>
      </c>
      <c r="H522" s="8" t="s">
        <v>45</v>
      </c>
      <c r="I522" s="8" t="s">
        <v>53</v>
      </c>
      <c r="J522" s="8" t="s">
        <v>39</v>
      </c>
      <c r="K522" s="20">
        <v>3.9</v>
      </c>
      <c r="L522" s="8" t="s">
        <v>26</v>
      </c>
      <c r="M522" s="8" t="s">
        <v>34</v>
      </c>
      <c r="N522" s="8" t="s">
        <v>40</v>
      </c>
      <c r="O522" s="8" t="s">
        <v>26</v>
      </c>
      <c r="P522" s="8" t="s">
        <v>26</v>
      </c>
      <c r="Q522" s="10">
        <v>20</v>
      </c>
      <c r="R522" s="8" t="s">
        <v>59</v>
      </c>
      <c r="S522" s="8" t="s">
        <v>60</v>
      </c>
    </row>
    <row r="523" spans="1:19" x14ac:dyDescent="0.25">
      <c r="A523" s="10">
        <v>522</v>
      </c>
      <c r="B523" s="10">
        <v>36</v>
      </c>
      <c r="C523" s="8" t="s">
        <v>19</v>
      </c>
      <c r="D523" s="8" t="s">
        <v>61</v>
      </c>
      <c r="E523" s="8" t="s">
        <v>21</v>
      </c>
      <c r="F523" s="7">
        <v>41</v>
      </c>
      <c r="G523" s="8" t="s">
        <v>129</v>
      </c>
      <c r="H523" s="8" t="s">
        <v>23</v>
      </c>
      <c r="I523" s="8" t="s">
        <v>81</v>
      </c>
      <c r="J523" s="8" t="s">
        <v>25</v>
      </c>
      <c r="K523" s="20">
        <v>3.5</v>
      </c>
      <c r="L523" s="8" t="s">
        <v>26</v>
      </c>
      <c r="M523" s="8" t="s">
        <v>27</v>
      </c>
      <c r="N523" s="8" t="s">
        <v>55</v>
      </c>
      <c r="O523" s="8" t="s">
        <v>26</v>
      </c>
      <c r="P523" s="8" t="s">
        <v>26</v>
      </c>
      <c r="Q523" s="10">
        <v>50</v>
      </c>
      <c r="R523" s="8" t="s">
        <v>34</v>
      </c>
      <c r="S523" s="8" t="s">
        <v>50</v>
      </c>
    </row>
    <row r="524" spans="1:19" x14ac:dyDescent="0.25">
      <c r="A524" s="10">
        <v>523</v>
      </c>
      <c r="B524" s="10">
        <v>65</v>
      </c>
      <c r="C524" s="8" t="s">
        <v>19</v>
      </c>
      <c r="D524" s="8" t="s">
        <v>143</v>
      </c>
      <c r="E524" s="8" t="s">
        <v>69</v>
      </c>
      <c r="F524" s="7">
        <v>88</v>
      </c>
      <c r="G524" s="8" t="s">
        <v>148</v>
      </c>
      <c r="H524" s="8" t="s">
        <v>45</v>
      </c>
      <c r="I524" s="8" t="s">
        <v>144</v>
      </c>
      <c r="J524" s="8" t="s">
        <v>39</v>
      </c>
      <c r="K524" s="20">
        <v>2.5</v>
      </c>
      <c r="L524" s="8" t="s">
        <v>26</v>
      </c>
      <c r="M524" s="8" t="s">
        <v>46</v>
      </c>
      <c r="N524" s="8" t="s">
        <v>76</v>
      </c>
      <c r="O524" s="8" t="s">
        <v>26</v>
      </c>
      <c r="P524" s="8" t="s">
        <v>26</v>
      </c>
      <c r="Q524" s="10">
        <v>37</v>
      </c>
      <c r="R524" s="8" t="s">
        <v>35</v>
      </c>
      <c r="S524" s="8" t="s">
        <v>60</v>
      </c>
    </row>
    <row r="525" spans="1:19" x14ac:dyDescent="0.25">
      <c r="A525" s="10">
        <v>524</v>
      </c>
      <c r="B525" s="10">
        <v>46</v>
      </c>
      <c r="C525" s="8" t="s">
        <v>19</v>
      </c>
      <c r="D525" s="8" t="s">
        <v>42</v>
      </c>
      <c r="E525" s="8" t="s">
        <v>43</v>
      </c>
      <c r="F525" s="7">
        <v>40</v>
      </c>
      <c r="G525" s="8" t="s">
        <v>80</v>
      </c>
      <c r="H525" s="8" t="s">
        <v>45</v>
      </c>
      <c r="I525" s="8" t="s">
        <v>121</v>
      </c>
      <c r="J525" s="8" t="s">
        <v>39</v>
      </c>
      <c r="K525" s="20">
        <v>4.9000000000000004</v>
      </c>
      <c r="L525" s="8" t="s">
        <v>26</v>
      </c>
      <c r="M525" s="8" t="s">
        <v>35</v>
      </c>
      <c r="N525" s="8" t="s">
        <v>28</v>
      </c>
      <c r="O525" s="8" t="s">
        <v>26</v>
      </c>
      <c r="P525" s="8" t="s">
        <v>26</v>
      </c>
      <c r="Q525" s="10">
        <v>5</v>
      </c>
      <c r="R525" s="8" t="s">
        <v>46</v>
      </c>
      <c r="S525" s="8" t="s">
        <v>60</v>
      </c>
    </row>
    <row r="526" spans="1:19" x14ac:dyDescent="0.25">
      <c r="A526" s="10">
        <v>525</v>
      </c>
      <c r="B526" s="10">
        <v>59</v>
      </c>
      <c r="C526" s="8" t="s">
        <v>19</v>
      </c>
      <c r="D526" s="8" t="s">
        <v>56</v>
      </c>
      <c r="E526" s="8" t="s">
        <v>21</v>
      </c>
      <c r="F526" s="7">
        <v>39</v>
      </c>
      <c r="G526" s="8" t="s">
        <v>138</v>
      </c>
      <c r="H526" s="8" t="s">
        <v>45</v>
      </c>
      <c r="I526" s="8" t="s">
        <v>81</v>
      </c>
      <c r="J526" s="8" t="s">
        <v>54</v>
      </c>
      <c r="K526" s="20">
        <v>4.8</v>
      </c>
      <c r="L526" s="8" t="s">
        <v>26</v>
      </c>
      <c r="M526" s="8" t="s">
        <v>29</v>
      </c>
      <c r="N526" s="8" t="s">
        <v>40</v>
      </c>
      <c r="O526" s="8" t="s">
        <v>26</v>
      </c>
      <c r="P526" s="8" t="s">
        <v>26</v>
      </c>
      <c r="Q526" s="10">
        <v>44</v>
      </c>
      <c r="R526" s="8" t="s">
        <v>46</v>
      </c>
      <c r="S526" s="8" t="s">
        <v>50</v>
      </c>
    </row>
    <row r="527" spans="1:19" x14ac:dyDescent="0.25">
      <c r="A527" s="10">
        <v>526</v>
      </c>
      <c r="B527" s="10">
        <v>51</v>
      </c>
      <c r="C527" s="8" t="s">
        <v>19</v>
      </c>
      <c r="D527" s="8" t="s">
        <v>64</v>
      </c>
      <c r="E527" s="8" t="s">
        <v>65</v>
      </c>
      <c r="F527" s="7">
        <v>37</v>
      </c>
      <c r="G527" s="8" t="s">
        <v>146</v>
      </c>
      <c r="H527" s="8" t="s">
        <v>45</v>
      </c>
      <c r="I527" s="8" t="s">
        <v>109</v>
      </c>
      <c r="J527" s="8" t="s">
        <v>39</v>
      </c>
      <c r="K527" s="20">
        <v>3.2</v>
      </c>
      <c r="L527" s="8" t="s">
        <v>26</v>
      </c>
      <c r="M527" s="8" t="s">
        <v>27</v>
      </c>
      <c r="N527" s="8" t="s">
        <v>47</v>
      </c>
      <c r="O527" s="8" t="s">
        <v>26</v>
      </c>
      <c r="P527" s="8" t="s">
        <v>26</v>
      </c>
      <c r="Q527" s="10">
        <v>41</v>
      </c>
      <c r="R527" s="8" t="s">
        <v>59</v>
      </c>
      <c r="S527" s="8" t="s">
        <v>88</v>
      </c>
    </row>
    <row r="528" spans="1:19" x14ac:dyDescent="0.25">
      <c r="A528" s="10">
        <v>527</v>
      </c>
      <c r="B528" s="10">
        <v>51</v>
      </c>
      <c r="C528" s="8" t="s">
        <v>19</v>
      </c>
      <c r="D528" s="8" t="s">
        <v>95</v>
      </c>
      <c r="E528" s="8" t="s">
        <v>21</v>
      </c>
      <c r="F528" s="7">
        <v>52</v>
      </c>
      <c r="G528" s="8" t="s">
        <v>127</v>
      </c>
      <c r="H528" s="8" t="s">
        <v>38</v>
      </c>
      <c r="I528" s="8" t="s">
        <v>108</v>
      </c>
      <c r="J528" s="8" t="s">
        <v>25</v>
      </c>
      <c r="K528" s="20">
        <v>4.9000000000000004</v>
      </c>
      <c r="L528" s="8" t="s">
        <v>26</v>
      </c>
      <c r="M528" s="8" t="s">
        <v>35</v>
      </c>
      <c r="N528" s="8" t="s">
        <v>55</v>
      </c>
      <c r="O528" s="8" t="s">
        <v>26</v>
      </c>
      <c r="P528" s="8" t="s">
        <v>26</v>
      </c>
      <c r="Q528" s="10">
        <v>19</v>
      </c>
      <c r="R528" s="8" t="s">
        <v>35</v>
      </c>
      <c r="S528" s="8" t="s">
        <v>88</v>
      </c>
    </row>
    <row r="529" spans="1:19" x14ac:dyDescent="0.25">
      <c r="A529" s="10">
        <v>528</v>
      </c>
      <c r="B529" s="10">
        <v>21</v>
      </c>
      <c r="C529" s="8" t="s">
        <v>19</v>
      </c>
      <c r="D529" s="8" t="s">
        <v>113</v>
      </c>
      <c r="E529" s="8" t="s">
        <v>21</v>
      </c>
      <c r="F529" s="7">
        <v>23</v>
      </c>
      <c r="G529" s="8" t="s">
        <v>131</v>
      </c>
      <c r="H529" s="8" t="s">
        <v>23</v>
      </c>
      <c r="I529" s="8" t="s">
        <v>134</v>
      </c>
      <c r="J529" s="8" t="s">
        <v>25</v>
      </c>
      <c r="K529" s="20">
        <v>4.3</v>
      </c>
      <c r="L529" s="8" t="s">
        <v>26</v>
      </c>
      <c r="M529" s="8" t="s">
        <v>34</v>
      </c>
      <c r="N529" s="8" t="s">
        <v>47</v>
      </c>
      <c r="O529" s="8" t="s">
        <v>26</v>
      </c>
      <c r="P529" s="8" t="s">
        <v>26</v>
      </c>
      <c r="Q529" s="10">
        <v>47</v>
      </c>
      <c r="R529" s="8" t="s">
        <v>34</v>
      </c>
      <c r="S529" s="8" t="s">
        <v>97</v>
      </c>
    </row>
    <row r="530" spans="1:19" x14ac:dyDescent="0.25">
      <c r="A530" s="10">
        <v>529</v>
      </c>
      <c r="B530" s="10">
        <v>34</v>
      </c>
      <c r="C530" s="8" t="s">
        <v>19</v>
      </c>
      <c r="D530" s="8" t="s">
        <v>51</v>
      </c>
      <c r="E530" s="8" t="s">
        <v>43</v>
      </c>
      <c r="F530" s="7">
        <v>88</v>
      </c>
      <c r="G530" s="8" t="s">
        <v>128</v>
      </c>
      <c r="H530" s="8" t="s">
        <v>38</v>
      </c>
      <c r="I530" s="8" t="s">
        <v>118</v>
      </c>
      <c r="J530" s="8" t="s">
        <v>25</v>
      </c>
      <c r="K530" s="20">
        <v>3.2</v>
      </c>
      <c r="L530" s="8" t="s">
        <v>26</v>
      </c>
      <c r="M530" s="8" t="s">
        <v>29</v>
      </c>
      <c r="N530" s="8" t="s">
        <v>28</v>
      </c>
      <c r="O530" s="8" t="s">
        <v>26</v>
      </c>
      <c r="P530" s="8" t="s">
        <v>26</v>
      </c>
      <c r="Q530" s="10">
        <v>40</v>
      </c>
      <c r="R530" s="8" t="s">
        <v>35</v>
      </c>
      <c r="S530" s="8" t="s">
        <v>50</v>
      </c>
    </row>
    <row r="531" spans="1:19" x14ac:dyDescent="0.25">
      <c r="A531" s="10">
        <v>530</v>
      </c>
      <c r="B531" s="10">
        <v>32</v>
      </c>
      <c r="C531" s="8" t="s">
        <v>19</v>
      </c>
      <c r="D531" s="8" t="s">
        <v>61</v>
      </c>
      <c r="E531" s="8" t="s">
        <v>21</v>
      </c>
      <c r="F531" s="7">
        <v>84</v>
      </c>
      <c r="G531" s="8" t="s">
        <v>99</v>
      </c>
      <c r="H531" s="8" t="s">
        <v>45</v>
      </c>
      <c r="I531" s="8" t="s">
        <v>121</v>
      </c>
      <c r="J531" s="8" t="s">
        <v>58</v>
      </c>
      <c r="K531" s="20">
        <v>3.7</v>
      </c>
      <c r="L531" s="8" t="s">
        <v>26</v>
      </c>
      <c r="M531" s="8" t="s">
        <v>35</v>
      </c>
      <c r="N531" s="8" t="s">
        <v>55</v>
      </c>
      <c r="O531" s="8" t="s">
        <v>26</v>
      </c>
      <c r="P531" s="8" t="s">
        <v>26</v>
      </c>
      <c r="Q531" s="10">
        <v>6</v>
      </c>
      <c r="R531" s="8" t="s">
        <v>27</v>
      </c>
      <c r="S531" s="8" t="s">
        <v>88</v>
      </c>
    </row>
    <row r="532" spans="1:19" x14ac:dyDescent="0.25">
      <c r="A532" s="10">
        <v>531</v>
      </c>
      <c r="B532" s="10">
        <v>48</v>
      </c>
      <c r="C532" s="8" t="s">
        <v>19</v>
      </c>
      <c r="D532" s="8" t="s">
        <v>64</v>
      </c>
      <c r="E532" s="8" t="s">
        <v>65</v>
      </c>
      <c r="F532" s="7">
        <v>37</v>
      </c>
      <c r="G532" s="8" t="s">
        <v>57</v>
      </c>
      <c r="H532" s="8" t="s">
        <v>92</v>
      </c>
      <c r="I532" s="8" t="s">
        <v>136</v>
      </c>
      <c r="J532" s="8" t="s">
        <v>25</v>
      </c>
      <c r="K532" s="20">
        <v>3.2</v>
      </c>
      <c r="L532" s="8" t="s">
        <v>26</v>
      </c>
      <c r="M532" s="8" t="s">
        <v>29</v>
      </c>
      <c r="N532" s="8" t="s">
        <v>76</v>
      </c>
      <c r="O532" s="8" t="s">
        <v>26</v>
      </c>
      <c r="P532" s="8" t="s">
        <v>26</v>
      </c>
      <c r="Q532" s="10">
        <v>25</v>
      </c>
      <c r="R532" s="8" t="s">
        <v>27</v>
      </c>
      <c r="S532" s="8" t="s">
        <v>77</v>
      </c>
    </row>
    <row r="533" spans="1:19" x14ac:dyDescent="0.25">
      <c r="A533" s="10">
        <v>532</v>
      </c>
      <c r="B533" s="10">
        <v>50</v>
      </c>
      <c r="C533" s="8" t="s">
        <v>19</v>
      </c>
      <c r="D533" s="8" t="s">
        <v>42</v>
      </c>
      <c r="E533" s="8" t="s">
        <v>43</v>
      </c>
      <c r="F533" s="7">
        <v>51</v>
      </c>
      <c r="G533" s="8" t="s">
        <v>129</v>
      </c>
      <c r="H533" s="8" t="s">
        <v>23</v>
      </c>
      <c r="I533" s="8" t="s">
        <v>75</v>
      </c>
      <c r="J533" s="8" t="s">
        <v>58</v>
      </c>
      <c r="K533" s="20">
        <v>3.4</v>
      </c>
      <c r="L533" s="8" t="s">
        <v>26</v>
      </c>
      <c r="M533" s="8" t="s">
        <v>34</v>
      </c>
      <c r="N533" s="8" t="s">
        <v>47</v>
      </c>
      <c r="O533" s="8" t="s">
        <v>26</v>
      </c>
      <c r="P533" s="8" t="s">
        <v>26</v>
      </c>
      <c r="Q533" s="10">
        <v>42</v>
      </c>
      <c r="R533" s="8" t="s">
        <v>35</v>
      </c>
      <c r="S533" s="8" t="s">
        <v>41</v>
      </c>
    </row>
    <row r="534" spans="1:19" x14ac:dyDescent="0.25">
      <c r="A534" s="10">
        <v>533</v>
      </c>
      <c r="B534" s="10">
        <v>26</v>
      </c>
      <c r="C534" s="8" t="s">
        <v>19</v>
      </c>
      <c r="D534" s="8" t="s">
        <v>95</v>
      </c>
      <c r="E534" s="8" t="s">
        <v>21</v>
      </c>
      <c r="F534" s="7">
        <v>76</v>
      </c>
      <c r="G534" s="8" t="s">
        <v>105</v>
      </c>
      <c r="H534" s="8" t="s">
        <v>23</v>
      </c>
      <c r="I534" s="8" t="s">
        <v>94</v>
      </c>
      <c r="J534" s="8" t="s">
        <v>25</v>
      </c>
      <c r="K534" s="20">
        <v>4.0999999999999996</v>
      </c>
      <c r="L534" s="8" t="s">
        <v>26</v>
      </c>
      <c r="M534" s="8" t="s">
        <v>34</v>
      </c>
      <c r="N534" s="8" t="s">
        <v>28</v>
      </c>
      <c r="O534" s="8" t="s">
        <v>26</v>
      </c>
      <c r="P534" s="8" t="s">
        <v>26</v>
      </c>
      <c r="Q534" s="10">
        <v>35</v>
      </c>
      <c r="R534" s="8" t="s">
        <v>34</v>
      </c>
      <c r="S534" s="8" t="s">
        <v>97</v>
      </c>
    </row>
    <row r="535" spans="1:19" x14ac:dyDescent="0.25">
      <c r="A535" s="10">
        <v>534</v>
      </c>
      <c r="B535" s="10">
        <v>57</v>
      </c>
      <c r="C535" s="8" t="s">
        <v>19</v>
      </c>
      <c r="D535" s="8" t="s">
        <v>42</v>
      </c>
      <c r="E535" s="8" t="s">
        <v>43</v>
      </c>
      <c r="F535" s="7">
        <v>60</v>
      </c>
      <c r="G535" s="8" t="s">
        <v>98</v>
      </c>
      <c r="H535" s="8" t="s">
        <v>23</v>
      </c>
      <c r="I535" s="8" t="s">
        <v>71</v>
      </c>
      <c r="J535" s="8" t="s">
        <v>39</v>
      </c>
      <c r="K535" s="20">
        <v>4.5</v>
      </c>
      <c r="L535" s="8" t="s">
        <v>26</v>
      </c>
      <c r="M535" s="8" t="s">
        <v>46</v>
      </c>
      <c r="N535" s="8" t="s">
        <v>47</v>
      </c>
      <c r="O535" s="8" t="s">
        <v>26</v>
      </c>
      <c r="P535" s="8" t="s">
        <v>26</v>
      </c>
      <c r="Q535" s="10">
        <v>17</v>
      </c>
      <c r="R535" s="8" t="s">
        <v>59</v>
      </c>
      <c r="S535" s="8" t="s">
        <v>41</v>
      </c>
    </row>
    <row r="536" spans="1:19" x14ac:dyDescent="0.25">
      <c r="A536" s="10">
        <v>535</v>
      </c>
      <c r="B536" s="10">
        <v>65</v>
      </c>
      <c r="C536" s="8" t="s">
        <v>19</v>
      </c>
      <c r="D536" s="8" t="s">
        <v>143</v>
      </c>
      <c r="E536" s="8" t="s">
        <v>69</v>
      </c>
      <c r="F536" s="7">
        <v>72</v>
      </c>
      <c r="G536" s="8" t="s">
        <v>103</v>
      </c>
      <c r="H536" s="8" t="s">
        <v>23</v>
      </c>
      <c r="I536" s="8" t="s">
        <v>71</v>
      </c>
      <c r="J536" s="8" t="s">
        <v>58</v>
      </c>
      <c r="K536" s="20">
        <v>4.5</v>
      </c>
      <c r="L536" s="8" t="s">
        <v>26</v>
      </c>
      <c r="M536" s="8" t="s">
        <v>34</v>
      </c>
      <c r="N536" s="8" t="s">
        <v>47</v>
      </c>
      <c r="O536" s="8" t="s">
        <v>26</v>
      </c>
      <c r="P536" s="8" t="s">
        <v>26</v>
      </c>
      <c r="Q536" s="10">
        <v>4</v>
      </c>
      <c r="R536" s="8" t="s">
        <v>46</v>
      </c>
      <c r="S536" s="8" t="s">
        <v>60</v>
      </c>
    </row>
    <row r="537" spans="1:19" x14ac:dyDescent="0.25">
      <c r="A537" s="10">
        <v>536</v>
      </c>
      <c r="B537" s="10">
        <v>56</v>
      </c>
      <c r="C537" s="8" t="s">
        <v>19</v>
      </c>
      <c r="D537" s="8" t="s">
        <v>113</v>
      </c>
      <c r="E537" s="8" t="s">
        <v>21</v>
      </c>
      <c r="F537" s="7">
        <v>45</v>
      </c>
      <c r="G537" s="8" t="s">
        <v>66</v>
      </c>
      <c r="H537" s="8" t="s">
        <v>23</v>
      </c>
      <c r="I537" s="8" t="s">
        <v>33</v>
      </c>
      <c r="J537" s="8" t="s">
        <v>39</v>
      </c>
      <c r="K537" s="20">
        <v>3.2</v>
      </c>
      <c r="L537" s="8" t="s">
        <v>26</v>
      </c>
      <c r="M537" s="8" t="s">
        <v>27</v>
      </c>
      <c r="N537" s="8" t="s">
        <v>40</v>
      </c>
      <c r="O537" s="8" t="s">
        <v>26</v>
      </c>
      <c r="P537" s="8" t="s">
        <v>26</v>
      </c>
      <c r="Q537" s="10">
        <v>24</v>
      </c>
      <c r="R537" s="8" t="s">
        <v>34</v>
      </c>
      <c r="S537" s="8" t="s">
        <v>41</v>
      </c>
    </row>
    <row r="538" spans="1:19" x14ac:dyDescent="0.25">
      <c r="A538" s="10">
        <v>537</v>
      </c>
      <c r="B538" s="10">
        <v>44</v>
      </c>
      <c r="C538" s="8" t="s">
        <v>19</v>
      </c>
      <c r="D538" s="8" t="s">
        <v>102</v>
      </c>
      <c r="E538" s="8" t="s">
        <v>65</v>
      </c>
      <c r="F538" s="7">
        <v>84</v>
      </c>
      <c r="G538" s="8" t="s">
        <v>115</v>
      </c>
      <c r="H538" s="8" t="s">
        <v>38</v>
      </c>
      <c r="I538" s="8" t="s">
        <v>33</v>
      </c>
      <c r="J538" s="8" t="s">
        <v>58</v>
      </c>
      <c r="K538" s="20">
        <v>4.4000000000000004</v>
      </c>
      <c r="L538" s="8" t="s">
        <v>26</v>
      </c>
      <c r="M538" s="8" t="s">
        <v>59</v>
      </c>
      <c r="N538" s="8" t="s">
        <v>76</v>
      </c>
      <c r="O538" s="8" t="s">
        <v>26</v>
      </c>
      <c r="P538" s="8" t="s">
        <v>26</v>
      </c>
      <c r="Q538" s="10">
        <v>16</v>
      </c>
      <c r="R538" s="8" t="s">
        <v>59</v>
      </c>
      <c r="S538" s="8" t="s">
        <v>97</v>
      </c>
    </row>
    <row r="539" spans="1:19" x14ac:dyDescent="0.25">
      <c r="A539" s="10">
        <v>538</v>
      </c>
      <c r="B539" s="10">
        <v>50</v>
      </c>
      <c r="C539" s="8" t="s">
        <v>19</v>
      </c>
      <c r="D539" s="8" t="s">
        <v>20</v>
      </c>
      <c r="E539" s="8" t="s">
        <v>21</v>
      </c>
      <c r="F539" s="7">
        <v>49</v>
      </c>
      <c r="G539" s="8" t="s">
        <v>141</v>
      </c>
      <c r="H539" s="8" t="s">
        <v>38</v>
      </c>
      <c r="I539" s="8" t="s">
        <v>49</v>
      </c>
      <c r="J539" s="8" t="s">
        <v>54</v>
      </c>
      <c r="K539" s="20">
        <v>3</v>
      </c>
      <c r="L539" s="8" t="s">
        <v>26</v>
      </c>
      <c r="M539" s="8" t="s">
        <v>27</v>
      </c>
      <c r="N539" s="8" t="s">
        <v>76</v>
      </c>
      <c r="O539" s="8" t="s">
        <v>26</v>
      </c>
      <c r="P539" s="8" t="s">
        <v>26</v>
      </c>
      <c r="Q539" s="10">
        <v>14</v>
      </c>
      <c r="R539" s="8" t="s">
        <v>59</v>
      </c>
      <c r="S539" s="8" t="s">
        <v>50</v>
      </c>
    </row>
    <row r="540" spans="1:19" x14ac:dyDescent="0.25">
      <c r="A540" s="10">
        <v>539</v>
      </c>
      <c r="B540" s="10">
        <v>27</v>
      </c>
      <c r="C540" s="8" t="s">
        <v>19</v>
      </c>
      <c r="D540" s="8" t="s">
        <v>125</v>
      </c>
      <c r="E540" s="8" t="s">
        <v>21</v>
      </c>
      <c r="F540" s="7">
        <v>22</v>
      </c>
      <c r="G540" s="8" t="s">
        <v>141</v>
      </c>
      <c r="H540" s="8" t="s">
        <v>92</v>
      </c>
      <c r="I540" s="8" t="s">
        <v>96</v>
      </c>
      <c r="J540" s="8" t="s">
        <v>39</v>
      </c>
      <c r="K540" s="20">
        <v>3.2</v>
      </c>
      <c r="L540" s="8" t="s">
        <v>26</v>
      </c>
      <c r="M540" s="8" t="s">
        <v>46</v>
      </c>
      <c r="N540" s="8" t="s">
        <v>40</v>
      </c>
      <c r="O540" s="8" t="s">
        <v>26</v>
      </c>
      <c r="P540" s="8" t="s">
        <v>26</v>
      </c>
      <c r="Q540" s="10">
        <v>43</v>
      </c>
      <c r="R540" s="8" t="s">
        <v>35</v>
      </c>
      <c r="S540" s="8" t="s">
        <v>41</v>
      </c>
    </row>
    <row r="541" spans="1:19" x14ac:dyDescent="0.25">
      <c r="A541" s="10">
        <v>540</v>
      </c>
      <c r="B541" s="10">
        <v>49</v>
      </c>
      <c r="C541" s="8" t="s">
        <v>19</v>
      </c>
      <c r="D541" s="8" t="s">
        <v>64</v>
      </c>
      <c r="E541" s="8" t="s">
        <v>65</v>
      </c>
      <c r="F541" s="7">
        <v>48</v>
      </c>
      <c r="G541" s="8" t="s">
        <v>52</v>
      </c>
      <c r="H541" s="8" t="s">
        <v>45</v>
      </c>
      <c r="I541" s="8" t="s">
        <v>84</v>
      </c>
      <c r="J541" s="8" t="s">
        <v>25</v>
      </c>
      <c r="K541" s="20">
        <v>4</v>
      </c>
      <c r="L541" s="8" t="s">
        <v>26</v>
      </c>
      <c r="M541" s="8" t="s">
        <v>35</v>
      </c>
      <c r="N541" s="8" t="s">
        <v>76</v>
      </c>
      <c r="O541" s="8" t="s">
        <v>26</v>
      </c>
      <c r="P541" s="8" t="s">
        <v>26</v>
      </c>
      <c r="Q541" s="10">
        <v>49</v>
      </c>
      <c r="R541" s="8" t="s">
        <v>59</v>
      </c>
      <c r="S541" s="8" t="s">
        <v>41</v>
      </c>
    </row>
    <row r="542" spans="1:19" x14ac:dyDescent="0.25">
      <c r="A542" s="10">
        <v>541</v>
      </c>
      <c r="B542" s="10">
        <v>49</v>
      </c>
      <c r="C542" s="8" t="s">
        <v>19</v>
      </c>
      <c r="D542" s="8" t="s">
        <v>82</v>
      </c>
      <c r="E542" s="8" t="s">
        <v>21</v>
      </c>
      <c r="F542" s="7">
        <v>37</v>
      </c>
      <c r="G542" s="8" t="s">
        <v>131</v>
      </c>
      <c r="H542" s="8" t="s">
        <v>45</v>
      </c>
      <c r="I542" s="8" t="s">
        <v>93</v>
      </c>
      <c r="J542" s="8" t="s">
        <v>39</v>
      </c>
      <c r="K542" s="20">
        <v>3.1</v>
      </c>
      <c r="L542" s="8" t="s">
        <v>26</v>
      </c>
      <c r="M542" s="8" t="s">
        <v>29</v>
      </c>
      <c r="N542" s="8" t="s">
        <v>47</v>
      </c>
      <c r="O542" s="8" t="s">
        <v>26</v>
      </c>
      <c r="P542" s="8" t="s">
        <v>26</v>
      </c>
      <c r="Q542" s="10">
        <v>33</v>
      </c>
      <c r="R542" s="8" t="s">
        <v>35</v>
      </c>
      <c r="S542" s="8" t="s">
        <v>97</v>
      </c>
    </row>
    <row r="543" spans="1:19" x14ac:dyDescent="0.25">
      <c r="A543" s="10">
        <v>542</v>
      </c>
      <c r="B543" s="10">
        <v>52</v>
      </c>
      <c r="C543" s="8" t="s">
        <v>19</v>
      </c>
      <c r="D543" s="8" t="s">
        <v>102</v>
      </c>
      <c r="E543" s="8" t="s">
        <v>65</v>
      </c>
      <c r="F543" s="7">
        <v>27</v>
      </c>
      <c r="G543" s="8" t="s">
        <v>139</v>
      </c>
      <c r="H543" s="8" t="s">
        <v>23</v>
      </c>
      <c r="I543" s="8" t="s">
        <v>24</v>
      </c>
      <c r="J543" s="8" t="s">
        <v>58</v>
      </c>
      <c r="K543" s="20">
        <v>2.8</v>
      </c>
      <c r="L543" s="8" t="s">
        <v>26</v>
      </c>
      <c r="M543" s="8" t="s">
        <v>34</v>
      </c>
      <c r="N543" s="8" t="s">
        <v>47</v>
      </c>
      <c r="O543" s="8" t="s">
        <v>26</v>
      </c>
      <c r="P543" s="8" t="s">
        <v>26</v>
      </c>
      <c r="Q543" s="10">
        <v>45</v>
      </c>
      <c r="R543" s="8" t="s">
        <v>35</v>
      </c>
      <c r="S543" s="8" t="s">
        <v>77</v>
      </c>
    </row>
    <row r="544" spans="1:19" x14ac:dyDescent="0.25">
      <c r="A544" s="10">
        <v>543</v>
      </c>
      <c r="B544" s="10">
        <v>27</v>
      </c>
      <c r="C544" s="8" t="s">
        <v>19</v>
      </c>
      <c r="D544" s="8" t="s">
        <v>137</v>
      </c>
      <c r="E544" s="8" t="s">
        <v>43</v>
      </c>
      <c r="F544" s="7">
        <v>79</v>
      </c>
      <c r="G544" s="8" t="s">
        <v>115</v>
      </c>
      <c r="H544" s="8" t="s">
        <v>92</v>
      </c>
      <c r="I544" s="8" t="s">
        <v>86</v>
      </c>
      <c r="J544" s="8" t="s">
        <v>39</v>
      </c>
      <c r="K544" s="20">
        <v>4.5999999999999996</v>
      </c>
      <c r="L544" s="8" t="s">
        <v>26</v>
      </c>
      <c r="M544" s="8" t="s">
        <v>29</v>
      </c>
      <c r="N544" s="8" t="s">
        <v>47</v>
      </c>
      <c r="O544" s="8" t="s">
        <v>26</v>
      </c>
      <c r="P544" s="8" t="s">
        <v>26</v>
      </c>
      <c r="Q544" s="10">
        <v>35</v>
      </c>
      <c r="R544" s="8" t="s">
        <v>35</v>
      </c>
      <c r="S544" s="8" t="s">
        <v>77</v>
      </c>
    </row>
    <row r="545" spans="1:19" x14ac:dyDescent="0.25">
      <c r="A545" s="10">
        <v>544</v>
      </c>
      <c r="B545" s="10">
        <v>53</v>
      </c>
      <c r="C545" s="8" t="s">
        <v>19</v>
      </c>
      <c r="D545" s="8" t="s">
        <v>87</v>
      </c>
      <c r="E545" s="8" t="s">
        <v>21</v>
      </c>
      <c r="F545" s="7">
        <v>98</v>
      </c>
      <c r="G545" s="8" t="s">
        <v>90</v>
      </c>
      <c r="H545" s="8" t="s">
        <v>38</v>
      </c>
      <c r="I545" s="8" t="s">
        <v>108</v>
      </c>
      <c r="J545" s="8" t="s">
        <v>39</v>
      </c>
      <c r="K545" s="20">
        <v>4.3</v>
      </c>
      <c r="L545" s="8" t="s">
        <v>26</v>
      </c>
      <c r="M545" s="8" t="s">
        <v>59</v>
      </c>
      <c r="N545" s="8" t="s">
        <v>28</v>
      </c>
      <c r="O545" s="8" t="s">
        <v>26</v>
      </c>
      <c r="P545" s="8" t="s">
        <v>26</v>
      </c>
      <c r="Q545" s="10">
        <v>11</v>
      </c>
      <c r="R545" s="8" t="s">
        <v>27</v>
      </c>
      <c r="S545" s="8" t="s">
        <v>88</v>
      </c>
    </row>
    <row r="546" spans="1:19" x14ac:dyDescent="0.25">
      <c r="A546" s="10">
        <v>545</v>
      </c>
      <c r="B546" s="10">
        <v>34</v>
      </c>
      <c r="C546" s="8" t="s">
        <v>19</v>
      </c>
      <c r="D546" s="8" t="s">
        <v>42</v>
      </c>
      <c r="E546" s="8" t="s">
        <v>43</v>
      </c>
      <c r="F546" s="7">
        <v>64</v>
      </c>
      <c r="G546" s="8" t="s">
        <v>149</v>
      </c>
      <c r="H546" s="8" t="s">
        <v>38</v>
      </c>
      <c r="I546" s="8" t="s">
        <v>134</v>
      </c>
      <c r="J546" s="8" t="s">
        <v>54</v>
      </c>
      <c r="K546" s="20">
        <v>3.3</v>
      </c>
      <c r="L546" s="8" t="s">
        <v>26</v>
      </c>
      <c r="M546" s="8" t="s">
        <v>35</v>
      </c>
      <c r="N546" s="8" t="s">
        <v>55</v>
      </c>
      <c r="O546" s="8" t="s">
        <v>26</v>
      </c>
      <c r="P546" s="8" t="s">
        <v>26</v>
      </c>
      <c r="Q546" s="10">
        <v>30</v>
      </c>
      <c r="R546" s="8" t="s">
        <v>34</v>
      </c>
      <c r="S546" s="8" t="s">
        <v>97</v>
      </c>
    </row>
    <row r="547" spans="1:19" x14ac:dyDescent="0.25">
      <c r="A547" s="10">
        <v>546</v>
      </c>
      <c r="B547" s="10">
        <v>33</v>
      </c>
      <c r="C547" s="8" t="s">
        <v>19</v>
      </c>
      <c r="D547" s="8" t="s">
        <v>64</v>
      </c>
      <c r="E547" s="8" t="s">
        <v>65</v>
      </c>
      <c r="F547" s="7">
        <v>32</v>
      </c>
      <c r="G547" s="8" t="s">
        <v>90</v>
      </c>
      <c r="H547" s="8" t="s">
        <v>23</v>
      </c>
      <c r="I547" s="8" t="s">
        <v>136</v>
      </c>
      <c r="J547" s="8" t="s">
        <v>54</v>
      </c>
      <c r="K547" s="20">
        <v>3.5</v>
      </c>
      <c r="L547" s="8" t="s">
        <v>26</v>
      </c>
      <c r="M547" s="8" t="s">
        <v>34</v>
      </c>
      <c r="N547" s="8" t="s">
        <v>72</v>
      </c>
      <c r="O547" s="8" t="s">
        <v>26</v>
      </c>
      <c r="P547" s="8" t="s">
        <v>26</v>
      </c>
      <c r="Q547" s="10">
        <v>48</v>
      </c>
      <c r="R547" s="8" t="s">
        <v>59</v>
      </c>
      <c r="S547" s="8" t="s">
        <v>50</v>
      </c>
    </row>
    <row r="548" spans="1:19" x14ac:dyDescent="0.25">
      <c r="A548" s="10">
        <v>547</v>
      </c>
      <c r="B548" s="10">
        <v>62</v>
      </c>
      <c r="C548" s="8" t="s">
        <v>19</v>
      </c>
      <c r="D548" s="8" t="s">
        <v>104</v>
      </c>
      <c r="E548" s="8" t="s">
        <v>21</v>
      </c>
      <c r="F548" s="7">
        <v>74</v>
      </c>
      <c r="G548" s="8" t="s">
        <v>130</v>
      </c>
      <c r="H548" s="8" t="s">
        <v>45</v>
      </c>
      <c r="I548" s="8" t="s">
        <v>110</v>
      </c>
      <c r="J548" s="8" t="s">
        <v>25</v>
      </c>
      <c r="K548" s="20">
        <v>3.4</v>
      </c>
      <c r="L548" s="8" t="s">
        <v>26</v>
      </c>
      <c r="M548" s="8" t="s">
        <v>35</v>
      </c>
      <c r="N548" s="8" t="s">
        <v>40</v>
      </c>
      <c r="O548" s="8" t="s">
        <v>26</v>
      </c>
      <c r="P548" s="8" t="s">
        <v>26</v>
      </c>
      <c r="Q548" s="10">
        <v>45</v>
      </c>
      <c r="R548" s="8" t="s">
        <v>29</v>
      </c>
      <c r="S548" s="8" t="s">
        <v>77</v>
      </c>
    </row>
    <row r="549" spans="1:19" x14ac:dyDescent="0.25">
      <c r="A549" s="10">
        <v>548</v>
      </c>
      <c r="B549" s="10">
        <v>38</v>
      </c>
      <c r="C549" s="8" t="s">
        <v>19</v>
      </c>
      <c r="D549" s="8" t="s">
        <v>102</v>
      </c>
      <c r="E549" s="8" t="s">
        <v>65</v>
      </c>
      <c r="F549" s="7">
        <v>50</v>
      </c>
      <c r="G549" s="8" t="s">
        <v>107</v>
      </c>
      <c r="H549" s="8" t="s">
        <v>45</v>
      </c>
      <c r="I549" s="8" t="s">
        <v>144</v>
      </c>
      <c r="J549" s="8" t="s">
        <v>25</v>
      </c>
      <c r="K549" s="20">
        <v>2.8</v>
      </c>
      <c r="L549" s="8" t="s">
        <v>26</v>
      </c>
      <c r="M549" s="8" t="s">
        <v>59</v>
      </c>
      <c r="N549" s="8" t="s">
        <v>40</v>
      </c>
      <c r="O549" s="8" t="s">
        <v>26</v>
      </c>
      <c r="P549" s="8" t="s">
        <v>26</v>
      </c>
      <c r="Q549" s="10">
        <v>26</v>
      </c>
      <c r="R549" s="8" t="s">
        <v>29</v>
      </c>
      <c r="S549" s="8" t="s">
        <v>41</v>
      </c>
    </row>
    <row r="550" spans="1:19" x14ac:dyDescent="0.25">
      <c r="A550" s="10">
        <v>549</v>
      </c>
      <c r="B550" s="10">
        <v>36</v>
      </c>
      <c r="C550" s="8" t="s">
        <v>19</v>
      </c>
      <c r="D550" s="8" t="s">
        <v>132</v>
      </c>
      <c r="E550" s="8" t="s">
        <v>69</v>
      </c>
      <c r="F550" s="7">
        <v>64</v>
      </c>
      <c r="G550" s="8" t="s">
        <v>145</v>
      </c>
      <c r="H550" s="8" t="s">
        <v>45</v>
      </c>
      <c r="I550" s="8" t="s">
        <v>94</v>
      </c>
      <c r="J550" s="8" t="s">
        <v>25</v>
      </c>
      <c r="K550" s="20">
        <v>4.5999999999999996</v>
      </c>
      <c r="L550" s="8" t="s">
        <v>26</v>
      </c>
      <c r="M550" s="8" t="s">
        <v>46</v>
      </c>
      <c r="N550" s="8" t="s">
        <v>76</v>
      </c>
      <c r="O550" s="8" t="s">
        <v>26</v>
      </c>
      <c r="P550" s="8" t="s">
        <v>26</v>
      </c>
      <c r="Q550" s="10">
        <v>41</v>
      </c>
      <c r="R550" s="8" t="s">
        <v>59</v>
      </c>
      <c r="S550" s="8" t="s">
        <v>97</v>
      </c>
    </row>
    <row r="551" spans="1:19" x14ac:dyDescent="0.25">
      <c r="A551" s="10">
        <v>550</v>
      </c>
      <c r="B551" s="10">
        <v>31</v>
      </c>
      <c r="C551" s="8" t="s">
        <v>19</v>
      </c>
      <c r="D551" s="8" t="s">
        <v>132</v>
      </c>
      <c r="E551" s="8" t="s">
        <v>69</v>
      </c>
      <c r="F551" s="7">
        <v>29</v>
      </c>
      <c r="G551" s="8" t="s">
        <v>117</v>
      </c>
      <c r="H551" s="8" t="s">
        <v>38</v>
      </c>
      <c r="I551" s="8" t="s">
        <v>79</v>
      </c>
      <c r="J551" s="8" t="s">
        <v>58</v>
      </c>
      <c r="K551" s="20">
        <v>3.6</v>
      </c>
      <c r="L551" s="8" t="s">
        <v>26</v>
      </c>
      <c r="M551" s="8" t="s">
        <v>35</v>
      </c>
      <c r="N551" s="8" t="s">
        <v>28</v>
      </c>
      <c r="O551" s="8" t="s">
        <v>26</v>
      </c>
      <c r="P551" s="8" t="s">
        <v>26</v>
      </c>
      <c r="Q551" s="10">
        <v>37</v>
      </c>
      <c r="R551" s="8" t="s">
        <v>29</v>
      </c>
      <c r="S551" s="8" t="s">
        <v>77</v>
      </c>
    </row>
    <row r="552" spans="1:19" x14ac:dyDescent="0.25">
      <c r="A552" s="10">
        <v>551</v>
      </c>
      <c r="B552" s="10">
        <v>62</v>
      </c>
      <c r="C552" s="8" t="s">
        <v>19</v>
      </c>
      <c r="D552" s="8" t="s">
        <v>133</v>
      </c>
      <c r="E552" s="8" t="s">
        <v>69</v>
      </c>
      <c r="F552" s="7">
        <v>62</v>
      </c>
      <c r="G552" s="8" t="s">
        <v>142</v>
      </c>
      <c r="H552" s="8" t="s">
        <v>45</v>
      </c>
      <c r="I552" s="8" t="s">
        <v>79</v>
      </c>
      <c r="J552" s="8" t="s">
        <v>54</v>
      </c>
      <c r="K552" s="20">
        <v>3.3</v>
      </c>
      <c r="L552" s="8" t="s">
        <v>26</v>
      </c>
      <c r="M552" s="8" t="s">
        <v>35</v>
      </c>
      <c r="N552" s="8" t="s">
        <v>76</v>
      </c>
      <c r="O552" s="8" t="s">
        <v>26</v>
      </c>
      <c r="P552" s="8" t="s">
        <v>26</v>
      </c>
      <c r="Q552" s="10">
        <v>12</v>
      </c>
      <c r="R552" s="8" t="s">
        <v>46</v>
      </c>
      <c r="S552" s="8" t="s">
        <v>41</v>
      </c>
    </row>
    <row r="553" spans="1:19" x14ac:dyDescent="0.25">
      <c r="A553" s="10">
        <v>552</v>
      </c>
      <c r="B553" s="10">
        <v>29</v>
      </c>
      <c r="C553" s="8" t="s">
        <v>19</v>
      </c>
      <c r="D553" s="8" t="s">
        <v>64</v>
      </c>
      <c r="E553" s="8" t="s">
        <v>65</v>
      </c>
      <c r="F553" s="7">
        <v>78</v>
      </c>
      <c r="G553" s="8" t="s">
        <v>135</v>
      </c>
      <c r="H553" s="8" t="s">
        <v>92</v>
      </c>
      <c r="I553" s="8" t="s">
        <v>96</v>
      </c>
      <c r="J553" s="8" t="s">
        <v>58</v>
      </c>
      <c r="K553" s="20">
        <v>3.1</v>
      </c>
      <c r="L553" s="8" t="s">
        <v>26</v>
      </c>
      <c r="M553" s="8" t="s">
        <v>29</v>
      </c>
      <c r="N553" s="8" t="s">
        <v>72</v>
      </c>
      <c r="O553" s="8" t="s">
        <v>26</v>
      </c>
      <c r="P553" s="8" t="s">
        <v>26</v>
      </c>
      <c r="Q553" s="10">
        <v>27</v>
      </c>
      <c r="R553" s="8" t="s">
        <v>35</v>
      </c>
      <c r="S553" s="8" t="s">
        <v>77</v>
      </c>
    </row>
    <row r="554" spans="1:19" x14ac:dyDescent="0.25">
      <c r="A554" s="10">
        <v>553</v>
      </c>
      <c r="B554" s="10">
        <v>24</v>
      </c>
      <c r="C554" s="8" t="s">
        <v>19</v>
      </c>
      <c r="D554" s="8" t="s">
        <v>113</v>
      </c>
      <c r="E554" s="8" t="s">
        <v>21</v>
      </c>
      <c r="F554" s="7">
        <v>94</v>
      </c>
      <c r="G554" s="8" t="s">
        <v>70</v>
      </c>
      <c r="H554" s="8" t="s">
        <v>45</v>
      </c>
      <c r="I554" s="8" t="s">
        <v>100</v>
      </c>
      <c r="J554" s="8" t="s">
        <v>58</v>
      </c>
      <c r="K554" s="20">
        <v>3.5</v>
      </c>
      <c r="L554" s="8" t="s">
        <v>26</v>
      </c>
      <c r="M554" s="8" t="s">
        <v>34</v>
      </c>
      <c r="N554" s="8" t="s">
        <v>28</v>
      </c>
      <c r="O554" s="8" t="s">
        <v>26</v>
      </c>
      <c r="P554" s="8" t="s">
        <v>26</v>
      </c>
      <c r="Q554" s="10">
        <v>18</v>
      </c>
      <c r="R554" s="8" t="s">
        <v>34</v>
      </c>
      <c r="S554" s="8" t="s">
        <v>41</v>
      </c>
    </row>
    <row r="555" spans="1:19" x14ac:dyDescent="0.25">
      <c r="A555" s="10">
        <v>554</v>
      </c>
      <c r="B555" s="10">
        <v>63</v>
      </c>
      <c r="C555" s="8" t="s">
        <v>19</v>
      </c>
      <c r="D555" s="8" t="s">
        <v>89</v>
      </c>
      <c r="E555" s="8" t="s">
        <v>69</v>
      </c>
      <c r="F555" s="7">
        <v>59</v>
      </c>
      <c r="G555" s="8" t="s">
        <v>103</v>
      </c>
      <c r="H555" s="8" t="s">
        <v>45</v>
      </c>
      <c r="I555" s="8" t="s">
        <v>53</v>
      </c>
      <c r="J555" s="8" t="s">
        <v>25</v>
      </c>
      <c r="K555" s="20">
        <v>3.2</v>
      </c>
      <c r="L555" s="8" t="s">
        <v>26</v>
      </c>
      <c r="M555" s="8" t="s">
        <v>29</v>
      </c>
      <c r="N555" s="8" t="s">
        <v>28</v>
      </c>
      <c r="O555" s="8" t="s">
        <v>26</v>
      </c>
      <c r="P555" s="8" t="s">
        <v>26</v>
      </c>
      <c r="Q555" s="10">
        <v>15</v>
      </c>
      <c r="R555" s="8" t="s">
        <v>27</v>
      </c>
      <c r="S555" s="8" t="s">
        <v>60</v>
      </c>
    </row>
    <row r="556" spans="1:19" x14ac:dyDescent="0.25">
      <c r="A556" s="10">
        <v>555</v>
      </c>
      <c r="B556" s="10">
        <v>56</v>
      </c>
      <c r="C556" s="8" t="s">
        <v>19</v>
      </c>
      <c r="D556" s="8" t="s">
        <v>51</v>
      </c>
      <c r="E556" s="8" t="s">
        <v>43</v>
      </c>
      <c r="F556" s="7">
        <v>47</v>
      </c>
      <c r="G556" s="8" t="s">
        <v>148</v>
      </c>
      <c r="H556" s="8" t="s">
        <v>45</v>
      </c>
      <c r="I556" s="8" t="s">
        <v>108</v>
      </c>
      <c r="J556" s="8" t="s">
        <v>54</v>
      </c>
      <c r="K556" s="20">
        <v>3</v>
      </c>
      <c r="L556" s="8" t="s">
        <v>26</v>
      </c>
      <c r="M556" s="8" t="s">
        <v>46</v>
      </c>
      <c r="N556" s="8" t="s">
        <v>28</v>
      </c>
      <c r="O556" s="8" t="s">
        <v>26</v>
      </c>
      <c r="P556" s="8" t="s">
        <v>26</v>
      </c>
      <c r="Q556" s="10">
        <v>34</v>
      </c>
      <c r="R556" s="8" t="s">
        <v>34</v>
      </c>
      <c r="S556" s="8" t="s">
        <v>41</v>
      </c>
    </row>
    <row r="557" spans="1:19" x14ac:dyDescent="0.25">
      <c r="A557" s="10">
        <v>556</v>
      </c>
      <c r="B557" s="10">
        <v>63</v>
      </c>
      <c r="C557" s="8" t="s">
        <v>19</v>
      </c>
      <c r="D557" s="8" t="s">
        <v>143</v>
      </c>
      <c r="E557" s="8" t="s">
        <v>69</v>
      </c>
      <c r="F557" s="7">
        <v>57</v>
      </c>
      <c r="G557" s="8" t="s">
        <v>32</v>
      </c>
      <c r="H557" s="8" t="s">
        <v>45</v>
      </c>
      <c r="I557" s="8" t="s">
        <v>53</v>
      </c>
      <c r="J557" s="8" t="s">
        <v>58</v>
      </c>
      <c r="K557" s="20">
        <v>4.8</v>
      </c>
      <c r="L557" s="8" t="s">
        <v>26</v>
      </c>
      <c r="M557" s="8" t="s">
        <v>34</v>
      </c>
      <c r="N557" s="8" t="s">
        <v>28</v>
      </c>
      <c r="O557" s="8" t="s">
        <v>26</v>
      </c>
      <c r="P557" s="8" t="s">
        <v>26</v>
      </c>
      <c r="Q557" s="10">
        <v>37</v>
      </c>
      <c r="R557" s="8" t="s">
        <v>29</v>
      </c>
      <c r="S557" s="8" t="s">
        <v>50</v>
      </c>
    </row>
    <row r="558" spans="1:19" x14ac:dyDescent="0.25">
      <c r="A558" s="10">
        <v>557</v>
      </c>
      <c r="B558" s="10">
        <v>40</v>
      </c>
      <c r="C558" s="8" t="s">
        <v>19</v>
      </c>
      <c r="D558" s="8" t="s">
        <v>64</v>
      </c>
      <c r="E558" s="8" t="s">
        <v>65</v>
      </c>
      <c r="F558" s="7">
        <v>90</v>
      </c>
      <c r="G558" s="8" t="s">
        <v>57</v>
      </c>
      <c r="H558" s="8" t="s">
        <v>23</v>
      </c>
      <c r="I558" s="8" t="s">
        <v>126</v>
      </c>
      <c r="J558" s="8" t="s">
        <v>25</v>
      </c>
      <c r="K558" s="20">
        <v>5</v>
      </c>
      <c r="L558" s="8" t="s">
        <v>26</v>
      </c>
      <c r="M558" s="8" t="s">
        <v>27</v>
      </c>
      <c r="N558" s="8" t="s">
        <v>76</v>
      </c>
      <c r="O558" s="8" t="s">
        <v>26</v>
      </c>
      <c r="P558" s="8" t="s">
        <v>26</v>
      </c>
      <c r="Q558" s="10">
        <v>21</v>
      </c>
      <c r="R558" s="8" t="s">
        <v>35</v>
      </c>
      <c r="S558" s="8" t="s">
        <v>30</v>
      </c>
    </row>
    <row r="559" spans="1:19" x14ac:dyDescent="0.25">
      <c r="A559" s="10">
        <v>558</v>
      </c>
      <c r="B559" s="10">
        <v>18</v>
      </c>
      <c r="C559" s="8" t="s">
        <v>19</v>
      </c>
      <c r="D559" s="8" t="s">
        <v>56</v>
      </c>
      <c r="E559" s="8" t="s">
        <v>21</v>
      </c>
      <c r="F559" s="7">
        <v>60</v>
      </c>
      <c r="G559" s="8" t="s">
        <v>120</v>
      </c>
      <c r="H559" s="8" t="s">
        <v>45</v>
      </c>
      <c r="I559" s="8" t="s">
        <v>53</v>
      </c>
      <c r="J559" s="8" t="s">
        <v>39</v>
      </c>
      <c r="K559" s="20">
        <v>2.9</v>
      </c>
      <c r="L559" s="8" t="s">
        <v>26</v>
      </c>
      <c r="M559" s="8" t="s">
        <v>46</v>
      </c>
      <c r="N559" s="8" t="s">
        <v>40</v>
      </c>
      <c r="O559" s="8" t="s">
        <v>26</v>
      </c>
      <c r="P559" s="8" t="s">
        <v>26</v>
      </c>
      <c r="Q559" s="10">
        <v>31</v>
      </c>
      <c r="R559" s="8" t="s">
        <v>59</v>
      </c>
      <c r="S559" s="8" t="s">
        <v>41</v>
      </c>
    </row>
    <row r="560" spans="1:19" x14ac:dyDescent="0.25">
      <c r="A560" s="10">
        <v>559</v>
      </c>
      <c r="B560" s="10">
        <v>50</v>
      </c>
      <c r="C560" s="8" t="s">
        <v>19</v>
      </c>
      <c r="D560" s="8" t="s">
        <v>51</v>
      </c>
      <c r="E560" s="8" t="s">
        <v>43</v>
      </c>
      <c r="F560" s="7">
        <v>77</v>
      </c>
      <c r="G560" s="8" t="s">
        <v>146</v>
      </c>
      <c r="H560" s="8" t="s">
        <v>23</v>
      </c>
      <c r="I560" s="8" t="s">
        <v>86</v>
      </c>
      <c r="J560" s="8" t="s">
        <v>58</v>
      </c>
      <c r="K560" s="20">
        <v>3.2</v>
      </c>
      <c r="L560" s="8" t="s">
        <v>26</v>
      </c>
      <c r="M560" s="8" t="s">
        <v>29</v>
      </c>
      <c r="N560" s="8" t="s">
        <v>28</v>
      </c>
      <c r="O560" s="8" t="s">
        <v>26</v>
      </c>
      <c r="P560" s="8" t="s">
        <v>26</v>
      </c>
      <c r="Q560" s="10">
        <v>43</v>
      </c>
      <c r="R560" s="8" t="s">
        <v>59</v>
      </c>
      <c r="S560" s="8" t="s">
        <v>97</v>
      </c>
    </row>
    <row r="561" spans="1:19" x14ac:dyDescent="0.25">
      <c r="A561" s="10">
        <v>560</v>
      </c>
      <c r="B561" s="10">
        <v>66</v>
      </c>
      <c r="C561" s="8" t="s">
        <v>19</v>
      </c>
      <c r="D561" s="8" t="s">
        <v>119</v>
      </c>
      <c r="E561" s="8" t="s">
        <v>69</v>
      </c>
      <c r="F561" s="7">
        <v>41</v>
      </c>
      <c r="G561" s="8" t="s">
        <v>117</v>
      </c>
      <c r="H561" s="8" t="s">
        <v>45</v>
      </c>
      <c r="I561" s="8" t="s">
        <v>126</v>
      </c>
      <c r="J561" s="8" t="s">
        <v>58</v>
      </c>
      <c r="K561" s="20">
        <v>2.9</v>
      </c>
      <c r="L561" s="8" t="s">
        <v>26</v>
      </c>
      <c r="M561" s="8" t="s">
        <v>34</v>
      </c>
      <c r="N561" s="8" t="s">
        <v>76</v>
      </c>
      <c r="O561" s="8" t="s">
        <v>26</v>
      </c>
      <c r="P561" s="8" t="s">
        <v>26</v>
      </c>
      <c r="Q561" s="10">
        <v>22</v>
      </c>
      <c r="R561" s="8" t="s">
        <v>34</v>
      </c>
      <c r="S561" s="8" t="s">
        <v>88</v>
      </c>
    </row>
    <row r="562" spans="1:19" x14ac:dyDescent="0.25">
      <c r="A562" s="10">
        <v>561</v>
      </c>
      <c r="B562" s="10">
        <v>25</v>
      </c>
      <c r="C562" s="8" t="s">
        <v>19</v>
      </c>
      <c r="D562" s="8" t="s">
        <v>106</v>
      </c>
      <c r="E562" s="8" t="s">
        <v>69</v>
      </c>
      <c r="F562" s="7">
        <v>48</v>
      </c>
      <c r="G562" s="8" t="s">
        <v>62</v>
      </c>
      <c r="H562" s="8" t="s">
        <v>23</v>
      </c>
      <c r="I562" s="8" t="s">
        <v>108</v>
      </c>
      <c r="J562" s="8" t="s">
        <v>58</v>
      </c>
      <c r="K562" s="20">
        <v>3.3</v>
      </c>
      <c r="L562" s="8" t="s">
        <v>26</v>
      </c>
      <c r="M562" s="8" t="s">
        <v>46</v>
      </c>
      <c r="N562" s="8" t="s">
        <v>40</v>
      </c>
      <c r="O562" s="8" t="s">
        <v>26</v>
      </c>
      <c r="P562" s="8" t="s">
        <v>26</v>
      </c>
      <c r="Q562" s="10">
        <v>12</v>
      </c>
      <c r="R562" s="8" t="s">
        <v>59</v>
      </c>
      <c r="S562" s="8" t="s">
        <v>50</v>
      </c>
    </row>
    <row r="563" spans="1:19" x14ac:dyDescent="0.25">
      <c r="A563" s="10">
        <v>562</v>
      </c>
      <c r="B563" s="10">
        <v>65</v>
      </c>
      <c r="C563" s="8" t="s">
        <v>19</v>
      </c>
      <c r="D563" s="8" t="s">
        <v>102</v>
      </c>
      <c r="E563" s="8" t="s">
        <v>65</v>
      </c>
      <c r="F563" s="7">
        <v>65</v>
      </c>
      <c r="G563" s="8" t="s">
        <v>90</v>
      </c>
      <c r="H563" s="8" t="s">
        <v>45</v>
      </c>
      <c r="I563" s="8" t="s">
        <v>144</v>
      </c>
      <c r="J563" s="8" t="s">
        <v>58</v>
      </c>
      <c r="K563" s="20">
        <v>2.6</v>
      </c>
      <c r="L563" s="8" t="s">
        <v>26</v>
      </c>
      <c r="M563" s="8" t="s">
        <v>27</v>
      </c>
      <c r="N563" s="8" t="s">
        <v>47</v>
      </c>
      <c r="O563" s="8" t="s">
        <v>26</v>
      </c>
      <c r="P563" s="8" t="s">
        <v>26</v>
      </c>
      <c r="Q563" s="10">
        <v>25</v>
      </c>
      <c r="R563" s="8" t="s">
        <v>46</v>
      </c>
      <c r="S563" s="8" t="s">
        <v>30</v>
      </c>
    </row>
    <row r="564" spans="1:19" x14ac:dyDescent="0.25">
      <c r="A564" s="10">
        <v>563</v>
      </c>
      <c r="B564" s="10">
        <v>53</v>
      </c>
      <c r="C564" s="8" t="s">
        <v>19</v>
      </c>
      <c r="D564" s="8" t="s">
        <v>36</v>
      </c>
      <c r="E564" s="8" t="s">
        <v>21</v>
      </c>
      <c r="F564" s="7">
        <v>62</v>
      </c>
      <c r="G564" s="8" t="s">
        <v>70</v>
      </c>
      <c r="H564" s="8" t="s">
        <v>45</v>
      </c>
      <c r="I564" s="8" t="s">
        <v>144</v>
      </c>
      <c r="J564" s="8" t="s">
        <v>54</v>
      </c>
      <c r="K564" s="20">
        <v>3.5</v>
      </c>
      <c r="L564" s="8" t="s">
        <v>26</v>
      </c>
      <c r="M564" s="8" t="s">
        <v>46</v>
      </c>
      <c r="N564" s="8" t="s">
        <v>55</v>
      </c>
      <c r="O564" s="8" t="s">
        <v>26</v>
      </c>
      <c r="P564" s="8" t="s">
        <v>26</v>
      </c>
      <c r="Q564" s="10">
        <v>40</v>
      </c>
      <c r="R564" s="8" t="s">
        <v>59</v>
      </c>
      <c r="S564" s="8" t="s">
        <v>50</v>
      </c>
    </row>
    <row r="565" spans="1:19" x14ac:dyDescent="0.25">
      <c r="A565" s="10">
        <v>564</v>
      </c>
      <c r="B565" s="10">
        <v>61</v>
      </c>
      <c r="C565" s="8" t="s">
        <v>19</v>
      </c>
      <c r="D565" s="8" t="s">
        <v>73</v>
      </c>
      <c r="E565" s="8" t="s">
        <v>43</v>
      </c>
      <c r="F565" s="7">
        <v>99</v>
      </c>
      <c r="G565" s="8" t="s">
        <v>135</v>
      </c>
      <c r="H565" s="8" t="s">
        <v>45</v>
      </c>
      <c r="I565" s="8" t="s">
        <v>94</v>
      </c>
      <c r="J565" s="8" t="s">
        <v>58</v>
      </c>
      <c r="K565" s="20">
        <v>4.4000000000000004</v>
      </c>
      <c r="L565" s="8" t="s">
        <v>26</v>
      </c>
      <c r="M565" s="8" t="s">
        <v>46</v>
      </c>
      <c r="N565" s="8" t="s">
        <v>55</v>
      </c>
      <c r="O565" s="8" t="s">
        <v>26</v>
      </c>
      <c r="P565" s="8" t="s">
        <v>26</v>
      </c>
      <c r="Q565" s="10">
        <v>16</v>
      </c>
      <c r="R565" s="8" t="s">
        <v>59</v>
      </c>
      <c r="S565" s="8" t="s">
        <v>60</v>
      </c>
    </row>
    <row r="566" spans="1:19" x14ac:dyDescent="0.25">
      <c r="A566" s="10">
        <v>565</v>
      </c>
      <c r="B566" s="10">
        <v>67</v>
      </c>
      <c r="C566" s="8" t="s">
        <v>19</v>
      </c>
      <c r="D566" s="8" t="s">
        <v>104</v>
      </c>
      <c r="E566" s="8" t="s">
        <v>21</v>
      </c>
      <c r="F566" s="7">
        <v>58</v>
      </c>
      <c r="G566" s="8" t="s">
        <v>103</v>
      </c>
      <c r="H566" s="8" t="s">
        <v>45</v>
      </c>
      <c r="I566" s="8" t="s">
        <v>79</v>
      </c>
      <c r="J566" s="8" t="s">
        <v>25</v>
      </c>
      <c r="K566" s="20">
        <v>3.4</v>
      </c>
      <c r="L566" s="8" t="s">
        <v>26</v>
      </c>
      <c r="M566" s="8" t="s">
        <v>35</v>
      </c>
      <c r="N566" s="8" t="s">
        <v>47</v>
      </c>
      <c r="O566" s="8" t="s">
        <v>26</v>
      </c>
      <c r="P566" s="8" t="s">
        <v>26</v>
      </c>
      <c r="Q566" s="10">
        <v>30</v>
      </c>
      <c r="R566" s="8" t="s">
        <v>34</v>
      </c>
      <c r="S566" s="8" t="s">
        <v>41</v>
      </c>
    </row>
    <row r="567" spans="1:19" x14ac:dyDescent="0.25">
      <c r="A567" s="10">
        <v>566</v>
      </c>
      <c r="B567" s="10">
        <v>59</v>
      </c>
      <c r="C567" s="8" t="s">
        <v>19</v>
      </c>
      <c r="D567" s="8" t="s">
        <v>132</v>
      </c>
      <c r="E567" s="8" t="s">
        <v>69</v>
      </c>
      <c r="F567" s="7">
        <v>43</v>
      </c>
      <c r="G567" s="8" t="s">
        <v>135</v>
      </c>
      <c r="H567" s="8" t="s">
        <v>23</v>
      </c>
      <c r="I567" s="8" t="s">
        <v>93</v>
      </c>
      <c r="J567" s="8" t="s">
        <v>58</v>
      </c>
      <c r="K567" s="20">
        <v>4.2</v>
      </c>
      <c r="L567" s="8" t="s">
        <v>26</v>
      </c>
      <c r="M567" s="8" t="s">
        <v>34</v>
      </c>
      <c r="N567" s="8" t="s">
        <v>76</v>
      </c>
      <c r="O567" s="8" t="s">
        <v>26</v>
      </c>
      <c r="P567" s="8" t="s">
        <v>26</v>
      </c>
      <c r="Q567" s="10">
        <v>10</v>
      </c>
      <c r="R567" s="8" t="s">
        <v>29</v>
      </c>
      <c r="S567" s="8" t="s">
        <v>41</v>
      </c>
    </row>
    <row r="568" spans="1:19" x14ac:dyDescent="0.25">
      <c r="A568" s="10">
        <v>567</v>
      </c>
      <c r="B568" s="10">
        <v>55</v>
      </c>
      <c r="C568" s="8" t="s">
        <v>19</v>
      </c>
      <c r="D568" s="8" t="s">
        <v>51</v>
      </c>
      <c r="E568" s="8" t="s">
        <v>43</v>
      </c>
      <c r="F568" s="7">
        <v>93</v>
      </c>
      <c r="G568" s="8" t="s">
        <v>90</v>
      </c>
      <c r="H568" s="8" t="s">
        <v>45</v>
      </c>
      <c r="I568" s="8" t="s">
        <v>126</v>
      </c>
      <c r="J568" s="8" t="s">
        <v>39</v>
      </c>
      <c r="K568" s="20">
        <v>3.6</v>
      </c>
      <c r="L568" s="8" t="s">
        <v>26</v>
      </c>
      <c r="M568" s="8" t="s">
        <v>46</v>
      </c>
      <c r="N568" s="8" t="s">
        <v>76</v>
      </c>
      <c r="O568" s="8" t="s">
        <v>26</v>
      </c>
      <c r="P568" s="8" t="s">
        <v>26</v>
      </c>
      <c r="Q568" s="10">
        <v>1</v>
      </c>
      <c r="R568" s="8" t="s">
        <v>59</v>
      </c>
      <c r="S568" s="8" t="s">
        <v>30</v>
      </c>
    </row>
    <row r="569" spans="1:19" x14ac:dyDescent="0.25">
      <c r="A569" s="10">
        <v>568</v>
      </c>
      <c r="B569" s="10">
        <v>21</v>
      </c>
      <c r="C569" s="8" t="s">
        <v>19</v>
      </c>
      <c r="D569" s="8" t="s">
        <v>20</v>
      </c>
      <c r="E569" s="8" t="s">
        <v>21</v>
      </c>
      <c r="F569" s="7">
        <v>50</v>
      </c>
      <c r="G569" s="8" t="s">
        <v>83</v>
      </c>
      <c r="H569" s="8" t="s">
        <v>38</v>
      </c>
      <c r="I569" s="8" t="s">
        <v>108</v>
      </c>
      <c r="J569" s="8" t="s">
        <v>25</v>
      </c>
      <c r="K569" s="20">
        <v>3</v>
      </c>
      <c r="L569" s="8" t="s">
        <v>26</v>
      </c>
      <c r="M569" s="8" t="s">
        <v>29</v>
      </c>
      <c r="N569" s="8" t="s">
        <v>47</v>
      </c>
      <c r="O569" s="8" t="s">
        <v>26</v>
      </c>
      <c r="P569" s="8" t="s">
        <v>26</v>
      </c>
      <c r="Q569" s="10">
        <v>24</v>
      </c>
      <c r="R569" s="8" t="s">
        <v>29</v>
      </c>
      <c r="S569" s="8" t="s">
        <v>30</v>
      </c>
    </row>
    <row r="570" spans="1:19" x14ac:dyDescent="0.25">
      <c r="A570" s="10">
        <v>569</v>
      </c>
      <c r="B570" s="10">
        <v>44</v>
      </c>
      <c r="C570" s="8" t="s">
        <v>19</v>
      </c>
      <c r="D570" s="8" t="s">
        <v>95</v>
      </c>
      <c r="E570" s="8" t="s">
        <v>21</v>
      </c>
      <c r="F570" s="7">
        <v>88</v>
      </c>
      <c r="G570" s="8" t="s">
        <v>140</v>
      </c>
      <c r="H570" s="8" t="s">
        <v>23</v>
      </c>
      <c r="I570" s="8" t="s">
        <v>108</v>
      </c>
      <c r="J570" s="8" t="s">
        <v>54</v>
      </c>
      <c r="K570" s="20">
        <v>4</v>
      </c>
      <c r="L570" s="8" t="s">
        <v>26</v>
      </c>
      <c r="M570" s="8" t="s">
        <v>34</v>
      </c>
      <c r="N570" s="8" t="s">
        <v>40</v>
      </c>
      <c r="O570" s="8" t="s">
        <v>26</v>
      </c>
      <c r="P570" s="8" t="s">
        <v>26</v>
      </c>
      <c r="Q570" s="10">
        <v>36</v>
      </c>
      <c r="R570" s="8" t="s">
        <v>46</v>
      </c>
      <c r="S570" s="8" t="s">
        <v>88</v>
      </c>
    </row>
    <row r="571" spans="1:19" x14ac:dyDescent="0.25">
      <c r="A571" s="10">
        <v>570</v>
      </c>
      <c r="B571" s="10">
        <v>65</v>
      </c>
      <c r="C571" s="8" t="s">
        <v>19</v>
      </c>
      <c r="D571" s="8" t="s">
        <v>87</v>
      </c>
      <c r="E571" s="8" t="s">
        <v>21</v>
      </c>
      <c r="F571" s="7">
        <v>33</v>
      </c>
      <c r="G571" s="8" t="s">
        <v>90</v>
      </c>
      <c r="H571" s="8" t="s">
        <v>45</v>
      </c>
      <c r="I571" s="8" t="s">
        <v>71</v>
      </c>
      <c r="J571" s="8" t="s">
        <v>58</v>
      </c>
      <c r="K571" s="20">
        <v>4.4000000000000004</v>
      </c>
      <c r="L571" s="8" t="s">
        <v>26</v>
      </c>
      <c r="M571" s="8" t="s">
        <v>46</v>
      </c>
      <c r="N571" s="8" t="s">
        <v>28</v>
      </c>
      <c r="O571" s="8" t="s">
        <v>26</v>
      </c>
      <c r="P571" s="8" t="s">
        <v>26</v>
      </c>
      <c r="Q571" s="10">
        <v>46</v>
      </c>
      <c r="R571" s="8" t="s">
        <v>27</v>
      </c>
      <c r="S571" s="8" t="s">
        <v>97</v>
      </c>
    </row>
    <row r="572" spans="1:19" x14ac:dyDescent="0.25">
      <c r="A572" s="10">
        <v>571</v>
      </c>
      <c r="B572" s="10">
        <v>65</v>
      </c>
      <c r="C572" s="8" t="s">
        <v>19</v>
      </c>
      <c r="D572" s="8" t="s">
        <v>113</v>
      </c>
      <c r="E572" s="8" t="s">
        <v>21</v>
      </c>
      <c r="F572" s="7">
        <v>99</v>
      </c>
      <c r="G572" s="8" t="s">
        <v>146</v>
      </c>
      <c r="H572" s="8" t="s">
        <v>92</v>
      </c>
      <c r="I572" s="8" t="s">
        <v>75</v>
      </c>
      <c r="J572" s="8" t="s">
        <v>58</v>
      </c>
      <c r="K572" s="20">
        <v>4.0999999999999996</v>
      </c>
      <c r="L572" s="8" t="s">
        <v>26</v>
      </c>
      <c r="M572" s="8" t="s">
        <v>27</v>
      </c>
      <c r="N572" s="8" t="s">
        <v>55</v>
      </c>
      <c r="O572" s="8" t="s">
        <v>26</v>
      </c>
      <c r="P572" s="8" t="s">
        <v>26</v>
      </c>
      <c r="Q572" s="10">
        <v>20</v>
      </c>
      <c r="R572" s="8" t="s">
        <v>35</v>
      </c>
      <c r="S572" s="8" t="s">
        <v>50</v>
      </c>
    </row>
    <row r="573" spans="1:19" x14ac:dyDescent="0.25">
      <c r="A573" s="10">
        <v>572</v>
      </c>
      <c r="B573" s="10">
        <v>54</v>
      </c>
      <c r="C573" s="8" t="s">
        <v>19</v>
      </c>
      <c r="D573" s="8" t="s">
        <v>102</v>
      </c>
      <c r="E573" s="8" t="s">
        <v>65</v>
      </c>
      <c r="F573" s="7">
        <v>76</v>
      </c>
      <c r="G573" s="8" t="s">
        <v>22</v>
      </c>
      <c r="H573" s="8" t="s">
        <v>92</v>
      </c>
      <c r="I573" s="8" t="s">
        <v>109</v>
      </c>
      <c r="J573" s="8" t="s">
        <v>39</v>
      </c>
      <c r="K573" s="20">
        <v>3.6</v>
      </c>
      <c r="L573" s="8" t="s">
        <v>26</v>
      </c>
      <c r="M573" s="8" t="s">
        <v>29</v>
      </c>
      <c r="N573" s="8" t="s">
        <v>40</v>
      </c>
      <c r="O573" s="8" t="s">
        <v>26</v>
      </c>
      <c r="P573" s="8" t="s">
        <v>26</v>
      </c>
      <c r="Q573" s="10">
        <v>37</v>
      </c>
      <c r="R573" s="8" t="s">
        <v>29</v>
      </c>
      <c r="S573" s="8" t="s">
        <v>41</v>
      </c>
    </row>
    <row r="574" spans="1:19" x14ac:dyDescent="0.25">
      <c r="A574" s="10">
        <v>573</v>
      </c>
      <c r="B574" s="10">
        <v>56</v>
      </c>
      <c r="C574" s="8" t="s">
        <v>19</v>
      </c>
      <c r="D574" s="8" t="s">
        <v>119</v>
      </c>
      <c r="E574" s="8" t="s">
        <v>69</v>
      </c>
      <c r="F574" s="7">
        <v>97</v>
      </c>
      <c r="G574" s="8" t="s">
        <v>131</v>
      </c>
      <c r="H574" s="8" t="s">
        <v>92</v>
      </c>
      <c r="I574" s="8" t="s">
        <v>109</v>
      </c>
      <c r="J574" s="8" t="s">
        <v>54</v>
      </c>
      <c r="K574" s="20">
        <v>4.5999999999999996</v>
      </c>
      <c r="L574" s="8" t="s">
        <v>26</v>
      </c>
      <c r="M574" s="8" t="s">
        <v>27</v>
      </c>
      <c r="N574" s="8" t="s">
        <v>47</v>
      </c>
      <c r="O574" s="8" t="s">
        <v>26</v>
      </c>
      <c r="P574" s="8" t="s">
        <v>26</v>
      </c>
      <c r="Q574" s="10">
        <v>26</v>
      </c>
      <c r="R574" s="8" t="s">
        <v>34</v>
      </c>
      <c r="S574" s="8" t="s">
        <v>50</v>
      </c>
    </row>
    <row r="575" spans="1:19" x14ac:dyDescent="0.25">
      <c r="A575" s="10">
        <v>574</v>
      </c>
      <c r="B575" s="10">
        <v>58</v>
      </c>
      <c r="C575" s="8" t="s">
        <v>19</v>
      </c>
      <c r="D575" s="8" t="s">
        <v>95</v>
      </c>
      <c r="E575" s="8" t="s">
        <v>21</v>
      </c>
      <c r="F575" s="7">
        <v>68</v>
      </c>
      <c r="G575" s="8" t="s">
        <v>99</v>
      </c>
      <c r="H575" s="8" t="s">
        <v>45</v>
      </c>
      <c r="I575" s="8" t="s">
        <v>63</v>
      </c>
      <c r="J575" s="8" t="s">
        <v>54</v>
      </c>
      <c r="K575" s="20">
        <v>3.2</v>
      </c>
      <c r="L575" s="8" t="s">
        <v>26</v>
      </c>
      <c r="M575" s="8" t="s">
        <v>35</v>
      </c>
      <c r="N575" s="8" t="s">
        <v>72</v>
      </c>
      <c r="O575" s="8" t="s">
        <v>26</v>
      </c>
      <c r="P575" s="8" t="s">
        <v>26</v>
      </c>
      <c r="Q575" s="10">
        <v>23</v>
      </c>
      <c r="R575" s="8" t="s">
        <v>27</v>
      </c>
      <c r="S575" s="8" t="s">
        <v>77</v>
      </c>
    </row>
    <row r="576" spans="1:19" x14ac:dyDescent="0.25">
      <c r="A576" s="10">
        <v>575</v>
      </c>
      <c r="B576" s="10">
        <v>54</v>
      </c>
      <c r="C576" s="8" t="s">
        <v>19</v>
      </c>
      <c r="D576" s="8" t="s">
        <v>51</v>
      </c>
      <c r="E576" s="8" t="s">
        <v>43</v>
      </c>
      <c r="F576" s="7">
        <v>79</v>
      </c>
      <c r="G576" s="8" t="s">
        <v>32</v>
      </c>
      <c r="H576" s="8" t="s">
        <v>23</v>
      </c>
      <c r="I576" s="8" t="s">
        <v>108</v>
      </c>
      <c r="J576" s="8" t="s">
        <v>58</v>
      </c>
      <c r="K576" s="20">
        <v>4.8</v>
      </c>
      <c r="L576" s="8" t="s">
        <v>26</v>
      </c>
      <c r="M576" s="8" t="s">
        <v>46</v>
      </c>
      <c r="N576" s="8" t="s">
        <v>40</v>
      </c>
      <c r="O576" s="8" t="s">
        <v>26</v>
      </c>
      <c r="P576" s="8" t="s">
        <v>26</v>
      </c>
      <c r="Q576" s="10">
        <v>20</v>
      </c>
      <c r="R576" s="8" t="s">
        <v>34</v>
      </c>
      <c r="S576" s="8" t="s">
        <v>77</v>
      </c>
    </row>
    <row r="577" spans="1:19" x14ac:dyDescent="0.25">
      <c r="A577" s="10">
        <v>576</v>
      </c>
      <c r="B577" s="10">
        <v>58</v>
      </c>
      <c r="C577" s="8" t="s">
        <v>19</v>
      </c>
      <c r="D577" s="8" t="s">
        <v>36</v>
      </c>
      <c r="E577" s="8" t="s">
        <v>21</v>
      </c>
      <c r="F577" s="7">
        <v>86</v>
      </c>
      <c r="G577" s="8" t="s">
        <v>145</v>
      </c>
      <c r="H577" s="8" t="s">
        <v>45</v>
      </c>
      <c r="I577" s="8" t="s">
        <v>100</v>
      </c>
      <c r="J577" s="8" t="s">
        <v>58</v>
      </c>
      <c r="K577" s="20">
        <v>4.8</v>
      </c>
      <c r="L577" s="8" t="s">
        <v>26</v>
      </c>
      <c r="M577" s="8" t="s">
        <v>29</v>
      </c>
      <c r="N577" s="8" t="s">
        <v>28</v>
      </c>
      <c r="O577" s="8" t="s">
        <v>26</v>
      </c>
      <c r="P577" s="8" t="s">
        <v>26</v>
      </c>
      <c r="Q577" s="10">
        <v>38</v>
      </c>
      <c r="R577" s="8" t="s">
        <v>46</v>
      </c>
      <c r="S577" s="8" t="s">
        <v>88</v>
      </c>
    </row>
    <row r="578" spans="1:19" x14ac:dyDescent="0.25">
      <c r="A578" s="10">
        <v>577</v>
      </c>
      <c r="B578" s="10">
        <v>48</v>
      </c>
      <c r="C578" s="8" t="s">
        <v>19</v>
      </c>
      <c r="D578" s="8" t="s">
        <v>124</v>
      </c>
      <c r="E578" s="8" t="s">
        <v>69</v>
      </c>
      <c r="F578" s="7">
        <v>68</v>
      </c>
      <c r="G578" s="8" t="s">
        <v>149</v>
      </c>
      <c r="H578" s="8" t="s">
        <v>45</v>
      </c>
      <c r="I578" s="8" t="s">
        <v>94</v>
      </c>
      <c r="J578" s="8" t="s">
        <v>25</v>
      </c>
      <c r="K578" s="20">
        <v>5</v>
      </c>
      <c r="L578" s="8" t="s">
        <v>26</v>
      </c>
      <c r="M578" s="8" t="s">
        <v>29</v>
      </c>
      <c r="N578" s="8" t="s">
        <v>72</v>
      </c>
      <c r="O578" s="8" t="s">
        <v>26</v>
      </c>
      <c r="P578" s="8" t="s">
        <v>26</v>
      </c>
      <c r="Q578" s="10">
        <v>5</v>
      </c>
      <c r="R578" s="8" t="s">
        <v>27</v>
      </c>
      <c r="S578" s="8" t="s">
        <v>97</v>
      </c>
    </row>
    <row r="579" spans="1:19" x14ac:dyDescent="0.25">
      <c r="A579" s="10">
        <v>578</v>
      </c>
      <c r="B579" s="10">
        <v>19</v>
      </c>
      <c r="C579" s="8" t="s">
        <v>19</v>
      </c>
      <c r="D579" s="8" t="s">
        <v>87</v>
      </c>
      <c r="E579" s="8" t="s">
        <v>21</v>
      </c>
      <c r="F579" s="7">
        <v>52</v>
      </c>
      <c r="G579" s="8" t="s">
        <v>90</v>
      </c>
      <c r="H579" s="8" t="s">
        <v>45</v>
      </c>
      <c r="I579" s="8" t="s">
        <v>94</v>
      </c>
      <c r="J579" s="8" t="s">
        <v>58</v>
      </c>
      <c r="K579" s="20">
        <v>3.7</v>
      </c>
      <c r="L579" s="8" t="s">
        <v>26</v>
      </c>
      <c r="M579" s="8" t="s">
        <v>46</v>
      </c>
      <c r="N579" s="8" t="s">
        <v>76</v>
      </c>
      <c r="O579" s="8" t="s">
        <v>26</v>
      </c>
      <c r="P579" s="8" t="s">
        <v>26</v>
      </c>
      <c r="Q579" s="10">
        <v>41</v>
      </c>
      <c r="R579" s="8" t="s">
        <v>29</v>
      </c>
      <c r="S579" s="8" t="s">
        <v>50</v>
      </c>
    </row>
    <row r="580" spans="1:19" x14ac:dyDescent="0.25">
      <c r="A580" s="10">
        <v>579</v>
      </c>
      <c r="B580" s="10">
        <v>69</v>
      </c>
      <c r="C580" s="8" t="s">
        <v>19</v>
      </c>
      <c r="D580" s="8" t="s">
        <v>42</v>
      </c>
      <c r="E580" s="8" t="s">
        <v>43</v>
      </c>
      <c r="F580" s="7">
        <v>90</v>
      </c>
      <c r="G580" s="8" t="s">
        <v>32</v>
      </c>
      <c r="H580" s="8" t="s">
        <v>45</v>
      </c>
      <c r="I580" s="8" t="s">
        <v>75</v>
      </c>
      <c r="J580" s="8" t="s">
        <v>58</v>
      </c>
      <c r="K580" s="20">
        <v>4.5999999999999996</v>
      </c>
      <c r="L580" s="8" t="s">
        <v>26</v>
      </c>
      <c r="M580" s="8" t="s">
        <v>59</v>
      </c>
      <c r="N580" s="8" t="s">
        <v>47</v>
      </c>
      <c r="O580" s="8" t="s">
        <v>26</v>
      </c>
      <c r="P580" s="8" t="s">
        <v>26</v>
      </c>
      <c r="Q580" s="10">
        <v>22</v>
      </c>
      <c r="R580" s="8" t="s">
        <v>27</v>
      </c>
      <c r="S580" s="8" t="s">
        <v>30</v>
      </c>
    </row>
    <row r="581" spans="1:19" x14ac:dyDescent="0.25">
      <c r="A581" s="10">
        <v>580</v>
      </c>
      <c r="B581" s="10">
        <v>58</v>
      </c>
      <c r="C581" s="8" t="s">
        <v>19</v>
      </c>
      <c r="D581" s="8" t="s">
        <v>42</v>
      </c>
      <c r="E581" s="8" t="s">
        <v>43</v>
      </c>
      <c r="F581" s="7">
        <v>41</v>
      </c>
      <c r="G581" s="8" t="s">
        <v>99</v>
      </c>
      <c r="H581" s="8" t="s">
        <v>45</v>
      </c>
      <c r="I581" s="8" t="s">
        <v>84</v>
      </c>
      <c r="J581" s="8" t="s">
        <v>25</v>
      </c>
      <c r="K581" s="20">
        <v>3.7</v>
      </c>
      <c r="L581" s="8" t="s">
        <v>26</v>
      </c>
      <c r="M581" s="8" t="s">
        <v>59</v>
      </c>
      <c r="N581" s="8" t="s">
        <v>40</v>
      </c>
      <c r="O581" s="8" t="s">
        <v>26</v>
      </c>
      <c r="P581" s="8" t="s">
        <v>26</v>
      </c>
      <c r="Q581" s="10">
        <v>48</v>
      </c>
      <c r="R581" s="8" t="s">
        <v>27</v>
      </c>
      <c r="S581" s="8" t="s">
        <v>50</v>
      </c>
    </row>
    <row r="582" spans="1:19" x14ac:dyDescent="0.25">
      <c r="A582" s="10">
        <v>581</v>
      </c>
      <c r="B582" s="10">
        <v>49</v>
      </c>
      <c r="C582" s="8" t="s">
        <v>19</v>
      </c>
      <c r="D582" s="8" t="s">
        <v>31</v>
      </c>
      <c r="E582" s="8" t="s">
        <v>21</v>
      </c>
      <c r="F582" s="7">
        <v>80</v>
      </c>
      <c r="G582" s="8" t="s">
        <v>146</v>
      </c>
      <c r="H582" s="8" t="s">
        <v>45</v>
      </c>
      <c r="I582" s="8" t="s">
        <v>121</v>
      </c>
      <c r="J582" s="8" t="s">
        <v>39</v>
      </c>
      <c r="K582" s="20">
        <v>4.0999999999999996</v>
      </c>
      <c r="L582" s="8" t="s">
        <v>26</v>
      </c>
      <c r="M582" s="8" t="s">
        <v>46</v>
      </c>
      <c r="N582" s="8" t="s">
        <v>40</v>
      </c>
      <c r="O582" s="8" t="s">
        <v>26</v>
      </c>
      <c r="P582" s="8" t="s">
        <v>26</v>
      </c>
      <c r="Q582" s="10">
        <v>10</v>
      </c>
      <c r="R582" s="8" t="s">
        <v>46</v>
      </c>
      <c r="S582" s="8" t="s">
        <v>41</v>
      </c>
    </row>
    <row r="583" spans="1:19" x14ac:dyDescent="0.25">
      <c r="A583" s="10">
        <v>582</v>
      </c>
      <c r="B583" s="10">
        <v>32</v>
      </c>
      <c r="C583" s="8" t="s">
        <v>19</v>
      </c>
      <c r="D583" s="8" t="s">
        <v>31</v>
      </c>
      <c r="E583" s="8" t="s">
        <v>21</v>
      </c>
      <c r="F583" s="7">
        <v>100</v>
      </c>
      <c r="G583" s="8" t="s">
        <v>146</v>
      </c>
      <c r="H583" s="8" t="s">
        <v>92</v>
      </c>
      <c r="I583" s="8" t="s">
        <v>63</v>
      </c>
      <c r="J583" s="8" t="s">
        <v>25</v>
      </c>
      <c r="K583" s="20">
        <v>2.7</v>
      </c>
      <c r="L583" s="8" t="s">
        <v>26</v>
      </c>
      <c r="M583" s="8" t="s">
        <v>27</v>
      </c>
      <c r="N583" s="8" t="s">
        <v>76</v>
      </c>
      <c r="O583" s="8" t="s">
        <v>26</v>
      </c>
      <c r="P583" s="8" t="s">
        <v>26</v>
      </c>
      <c r="Q583" s="10">
        <v>12</v>
      </c>
      <c r="R583" s="8" t="s">
        <v>34</v>
      </c>
      <c r="S583" s="8" t="s">
        <v>97</v>
      </c>
    </row>
    <row r="584" spans="1:19" x14ac:dyDescent="0.25">
      <c r="A584" s="10">
        <v>583</v>
      </c>
      <c r="B584" s="10">
        <v>40</v>
      </c>
      <c r="C584" s="8" t="s">
        <v>19</v>
      </c>
      <c r="D584" s="8" t="s">
        <v>102</v>
      </c>
      <c r="E584" s="8" t="s">
        <v>65</v>
      </c>
      <c r="F584" s="7">
        <v>77</v>
      </c>
      <c r="G584" s="8" t="s">
        <v>112</v>
      </c>
      <c r="H584" s="8" t="s">
        <v>23</v>
      </c>
      <c r="I584" s="8" t="s">
        <v>49</v>
      </c>
      <c r="J584" s="8" t="s">
        <v>39</v>
      </c>
      <c r="K584" s="20">
        <v>4.9000000000000004</v>
      </c>
      <c r="L584" s="8" t="s">
        <v>26</v>
      </c>
      <c r="M584" s="8" t="s">
        <v>59</v>
      </c>
      <c r="N584" s="8" t="s">
        <v>76</v>
      </c>
      <c r="O584" s="8" t="s">
        <v>26</v>
      </c>
      <c r="P584" s="8" t="s">
        <v>26</v>
      </c>
      <c r="Q584" s="10">
        <v>2</v>
      </c>
      <c r="R584" s="8" t="s">
        <v>34</v>
      </c>
      <c r="S584" s="8" t="s">
        <v>60</v>
      </c>
    </row>
    <row r="585" spans="1:19" x14ac:dyDescent="0.25">
      <c r="A585" s="10">
        <v>584</v>
      </c>
      <c r="B585" s="10">
        <v>25</v>
      </c>
      <c r="C585" s="8" t="s">
        <v>19</v>
      </c>
      <c r="D585" s="8" t="s">
        <v>61</v>
      </c>
      <c r="E585" s="8" t="s">
        <v>21</v>
      </c>
      <c r="F585" s="7">
        <v>78</v>
      </c>
      <c r="G585" s="8" t="s">
        <v>99</v>
      </c>
      <c r="H585" s="8" t="s">
        <v>23</v>
      </c>
      <c r="I585" s="8" t="s">
        <v>134</v>
      </c>
      <c r="J585" s="8" t="s">
        <v>39</v>
      </c>
      <c r="K585" s="20">
        <v>4</v>
      </c>
      <c r="L585" s="8" t="s">
        <v>26</v>
      </c>
      <c r="M585" s="8" t="s">
        <v>46</v>
      </c>
      <c r="N585" s="8" t="s">
        <v>76</v>
      </c>
      <c r="O585" s="8" t="s">
        <v>26</v>
      </c>
      <c r="P585" s="8" t="s">
        <v>26</v>
      </c>
      <c r="Q585" s="10">
        <v>38</v>
      </c>
      <c r="R585" s="8" t="s">
        <v>46</v>
      </c>
      <c r="S585" s="8" t="s">
        <v>88</v>
      </c>
    </row>
    <row r="586" spans="1:19" x14ac:dyDescent="0.25">
      <c r="A586" s="10">
        <v>585</v>
      </c>
      <c r="B586" s="10">
        <v>70</v>
      </c>
      <c r="C586" s="8" t="s">
        <v>19</v>
      </c>
      <c r="D586" s="8" t="s">
        <v>125</v>
      </c>
      <c r="E586" s="8" t="s">
        <v>21</v>
      </c>
      <c r="F586" s="7">
        <v>94</v>
      </c>
      <c r="G586" s="8" t="s">
        <v>116</v>
      </c>
      <c r="H586" s="8" t="s">
        <v>45</v>
      </c>
      <c r="I586" s="8" t="s">
        <v>53</v>
      </c>
      <c r="J586" s="8" t="s">
        <v>39</v>
      </c>
      <c r="K586" s="20">
        <v>4.7</v>
      </c>
      <c r="L586" s="8" t="s">
        <v>26</v>
      </c>
      <c r="M586" s="8" t="s">
        <v>46</v>
      </c>
      <c r="N586" s="8" t="s">
        <v>40</v>
      </c>
      <c r="O586" s="8" t="s">
        <v>26</v>
      </c>
      <c r="P586" s="8" t="s">
        <v>26</v>
      </c>
      <c r="Q586" s="10">
        <v>20</v>
      </c>
      <c r="R586" s="8" t="s">
        <v>59</v>
      </c>
      <c r="S586" s="8" t="s">
        <v>88</v>
      </c>
    </row>
    <row r="587" spans="1:19" x14ac:dyDescent="0.25">
      <c r="A587" s="10">
        <v>586</v>
      </c>
      <c r="B587" s="10">
        <v>69</v>
      </c>
      <c r="C587" s="8" t="s">
        <v>19</v>
      </c>
      <c r="D587" s="8" t="s">
        <v>125</v>
      </c>
      <c r="E587" s="8" t="s">
        <v>21</v>
      </c>
      <c r="F587" s="7">
        <v>23</v>
      </c>
      <c r="G587" s="8" t="s">
        <v>131</v>
      </c>
      <c r="H587" s="8" t="s">
        <v>45</v>
      </c>
      <c r="I587" s="8" t="s">
        <v>24</v>
      </c>
      <c r="J587" s="8" t="s">
        <v>58</v>
      </c>
      <c r="K587" s="20">
        <v>2.8</v>
      </c>
      <c r="L587" s="8" t="s">
        <v>26</v>
      </c>
      <c r="M587" s="8" t="s">
        <v>27</v>
      </c>
      <c r="N587" s="8" t="s">
        <v>47</v>
      </c>
      <c r="O587" s="8" t="s">
        <v>26</v>
      </c>
      <c r="P587" s="8" t="s">
        <v>26</v>
      </c>
      <c r="Q587" s="10">
        <v>5</v>
      </c>
      <c r="R587" s="8" t="s">
        <v>35</v>
      </c>
      <c r="S587" s="8" t="s">
        <v>97</v>
      </c>
    </row>
    <row r="588" spans="1:19" x14ac:dyDescent="0.25">
      <c r="A588" s="10">
        <v>587</v>
      </c>
      <c r="B588" s="10">
        <v>45</v>
      </c>
      <c r="C588" s="8" t="s">
        <v>19</v>
      </c>
      <c r="D588" s="8" t="s">
        <v>104</v>
      </c>
      <c r="E588" s="8" t="s">
        <v>21</v>
      </c>
      <c r="F588" s="7">
        <v>20</v>
      </c>
      <c r="G588" s="8" t="s">
        <v>150</v>
      </c>
      <c r="H588" s="8" t="s">
        <v>38</v>
      </c>
      <c r="I588" s="8" t="s">
        <v>144</v>
      </c>
      <c r="J588" s="8" t="s">
        <v>25</v>
      </c>
      <c r="K588" s="20">
        <v>4.9000000000000004</v>
      </c>
      <c r="L588" s="8" t="s">
        <v>26</v>
      </c>
      <c r="M588" s="8" t="s">
        <v>29</v>
      </c>
      <c r="N588" s="8" t="s">
        <v>72</v>
      </c>
      <c r="O588" s="8" t="s">
        <v>26</v>
      </c>
      <c r="P588" s="8" t="s">
        <v>26</v>
      </c>
      <c r="Q588" s="10">
        <v>9</v>
      </c>
      <c r="R588" s="8" t="s">
        <v>29</v>
      </c>
      <c r="S588" s="8" t="s">
        <v>50</v>
      </c>
    </row>
    <row r="589" spans="1:19" x14ac:dyDescent="0.25">
      <c r="A589" s="10">
        <v>588</v>
      </c>
      <c r="B589" s="10">
        <v>29</v>
      </c>
      <c r="C589" s="8" t="s">
        <v>19</v>
      </c>
      <c r="D589" s="8" t="s">
        <v>125</v>
      </c>
      <c r="E589" s="8" t="s">
        <v>21</v>
      </c>
      <c r="F589" s="7">
        <v>86</v>
      </c>
      <c r="G589" s="8" t="s">
        <v>149</v>
      </c>
      <c r="H589" s="8" t="s">
        <v>38</v>
      </c>
      <c r="I589" s="8" t="s">
        <v>33</v>
      </c>
      <c r="J589" s="8" t="s">
        <v>58</v>
      </c>
      <c r="K589" s="20">
        <v>4.2</v>
      </c>
      <c r="L589" s="8" t="s">
        <v>26</v>
      </c>
      <c r="M589" s="8" t="s">
        <v>46</v>
      </c>
      <c r="N589" s="8" t="s">
        <v>28</v>
      </c>
      <c r="O589" s="8" t="s">
        <v>26</v>
      </c>
      <c r="P589" s="8" t="s">
        <v>26</v>
      </c>
      <c r="Q589" s="10">
        <v>48</v>
      </c>
      <c r="R589" s="8" t="s">
        <v>59</v>
      </c>
      <c r="S589" s="8" t="s">
        <v>97</v>
      </c>
    </row>
    <row r="590" spans="1:19" x14ac:dyDescent="0.25">
      <c r="A590" s="10">
        <v>589</v>
      </c>
      <c r="B590" s="10">
        <v>47</v>
      </c>
      <c r="C590" s="8" t="s">
        <v>19</v>
      </c>
      <c r="D590" s="8" t="s">
        <v>137</v>
      </c>
      <c r="E590" s="8" t="s">
        <v>43</v>
      </c>
      <c r="F590" s="7">
        <v>60</v>
      </c>
      <c r="G590" s="8" t="s">
        <v>147</v>
      </c>
      <c r="H590" s="8" t="s">
        <v>45</v>
      </c>
      <c r="I590" s="8" t="s">
        <v>84</v>
      </c>
      <c r="J590" s="8" t="s">
        <v>58</v>
      </c>
      <c r="K590" s="20">
        <v>3</v>
      </c>
      <c r="L590" s="8" t="s">
        <v>26</v>
      </c>
      <c r="M590" s="8" t="s">
        <v>59</v>
      </c>
      <c r="N590" s="8" t="s">
        <v>55</v>
      </c>
      <c r="O590" s="8" t="s">
        <v>26</v>
      </c>
      <c r="P590" s="8" t="s">
        <v>26</v>
      </c>
      <c r="Q590" s="10">
        <v>9</v>
      </c>
      <c r="R590" s="8" t="s">
        <v>59</v>
      </c>
      <c r="S590" s="8" t="s">
        <v>60</v>
      </c>
    </row>
    <row r="591" spans="1:19" x14ac:dyDescent="0.25">
      <c r="A591" s="10">
        <v>590</v>
      </c>
      <c r="B591" s="10">
        <v>28</v>
      </c>
      <c r="C591" s="8" t="s">
        <v>19</v>
      </c>
      <c r="D591" s="8" t="s">
        <v>56</v>
      </c>
      <c r="E591" s="8" t="s">
        <v>21</v>
      </c>
      <c r="F591" s="7">
        <v>70</v>
      </c>
      <c r="G591" s="8" t="s">
        <v>148</v>
      </c>
      <c r="H591" s="8" t="s">
        <v>45</v>
      </c>
      <c r="I591" s="8" t="s">
        <v>121</v>
      </c>
      <c r="J591" s="8" t="s">
        <v>58</v>
      </c>
      <c r="K591" s="20">
        <v>3.4</v>
      </c>
      <c r="L591" s="8" t="s">
        <v>26</v>
      </c>
      <c r="M591" s="8" t="s">
        <v>59</v>
      </c>
      <c r="N591" s="8" t="s">
        <v>72</v>
      </c>
      <c r="O591" s="8" t="s">
        <v>26</v>
      </c>
      <c r="P591" s="8" t="s">
        <v>26</v>
      </c>
      <c r="Q591" s="10">
        <v>40</v>
      </c>
      <c r="R591" s="8" t="s">
        <v>46</v>
      </c>
      <c r="S591" s="8" t="s">
        <v>50</v>
      </c>
    </row>
    <row r="592" spans="1:19" x14ac:dyDescent="0.25">
      <c r="A592" s="10">
        <v>591</v>
      </c>
      <c r="B592" s="10">
        <v>64</v>
      </c>
      <c r="C592" s="8" t="s">
        <v>19</v>
      </c>
      <c r="D592" s="8" t="s">
        <v>133</v>
      </c>
      <c r="E592" s="8" t="s">
        <v>69</v>
      </c>
      <c r="F592" s="7">
        <v>39</v>
      </c>
      <c r="G592" s="8" t="s">
        <v>120</v>
      </c>
      <c r="H592" s="8" t="s">
        <v>38</v>
      </c>
      <c r="I592" s="8" t="s">
        <v>49</v>
      </c>
      <c r="J592" s="8" t="s">
        <v>58</v>
      </c>
      <c r="K592" s="20">
        <v>4.5999999999999996</v>
      </c>
      <c r="L592" s="8" t="s">
        <v>26</v>
      </c>
      <c r="M592" s="8" t="s">
        <v>27</v>
      </c>
      <c r="N592" s="8" t="s">
        <v>55</v>
      </c>
      <c r="O592" s="8" t="s">
        <v>26</v>
      </c>
      <c r="P592" s="8" t="s">
        <v>26</v>
      </c>
      <c r="Q592" s="10">
        <v>30</v>
      </c>
      <c r="R592" s="8" t="s">
        <v>29</v>
      </c>
      <c r="S592" s="8" t="s">
        <v>30</v>
      </c>
    </row>
    <row r="593" spans="1:19" x14ac:dyDescent="0.25">
      <c r="A593" s="10">
        <v>592</v>
      </c>
      <c r="B593" s="10">
        <v>47</v>
      </c>
      <c r="C593" s="8" t="s">
        <v>19</v>
      </c>
      <c r="D593" s="8" t="s">
        <v>132</v>
      </c>
      <c r="E593" s="8" t="s">
        <v>69</v>
      </c>
      <c r="F593" s="7">
        <v>37</v>
      </c>
      <c r="G593" s="8" t="s">
        <v>22</v>
      </c>
      <c r="H593" s="8" t="s">
        <v>23</v>
      </c>
      <c r="I593" s="8" t="s">
        <v>79</v>
      </c>
      <c r="J593" s="8" t="s">
        <v>58</v>
      </c>
      <c r="K593" s="20">
        <v>4.2</v>
      </c>
      <c r="L593" s="8" t="s">
        <v>26</v>
      </c>
      <c r="M593" s="8" t="s">
        <v>27</v>
      </c>
      <c r="N593" s="8" t="s">
        <v>76</v>
      </c>
      <c r="O593" s="8" t="s">
        <v>26</v>
      </c>
      <c r="P593" s="8" t="s">
        <v>26</v>
      </c>
      <c r="Q593" s="10">
        <v>6</v>
      </c>
      <c r="R593" s="8" t="s">
        <v>59</v>
      </c>
      <c r="S593" s="8" t="s">
        <v>77</v>
      </c>
    </row>
    <row r="594" spans="1:19" x14ac:dyDescent="0.25">
      <c r="A594" s="10">
        <v>593</v>
      </c>
      <c r="B594" s="10">
        <v>60</v>
      </c>
      <c r="C594" s="8" t="s">
        <v>19</v>
      </c>
      <c r="D594" s="8" t="s">
        <v>137</v>
      </c>
      <c r="E594" s="8" t="s">
        <v>43</v>
      </c>
      <c r="F594" s="7">
        <v>29</v>
      </c>
      <c r="G594" s="8" t="s">
        <v>114</v>
      </c>
      <c r="H594" s="8" t="s">
        <v>45</v>
      </c>
      <c r="I594" s="8" t="s">
        <v>110</v>
      </c>
      <c r="J594" s="8" t="s">
        <v>58</v>
      </c>
      <c r="K594" s="20">
        <v>3.2</v>
      </c>
      <c r="L594" s="8" t="s">
        <v>26</v>
      </c>
      <c r="M594" s="8" t="s">
        <v>29</v>
      </c>
      <c r="N594" s="8" t="s">
        <v>40</v>
      </c>
      <c r="O594" s="8" t="s">
        <v>26</v>
      </c>
      <c r="P594" s="8" t="s">
        <v>26</v>
      </c>
      <c r="Q594" s="10">
        <v>42</v>
      </c>
      <c r="R594" s="8" t="s">
        <v>29</v>
      </c>
      <c r="S594" s="8" t="s">
        <v>97</v>
      </c>
    </row>
    <row r="595" spans="1:19" x14ac:dyDescent="0.25">
      <c r="A595" s="10">
        <v>594</v>
      </c>
      <c r="B595" s="10">
        <v>67</v>
      </c>
      <c r="C595" s="8" t="s">
        <v>19</v>
      </c>
      <c r="D595" s="8" t="s">
        <v>64</v>
      </c>
      <c r="E595" s="8" t="s">
        <v>65</v>
      </c>
      <c r="F595" s="7">
        <v>35</v>
      </c>
      <c r="G595" s="8" t="s">
        <v>120</v>
      </c>
      <c r="H595" s="8" t="s">
        <v>38</v>
      </c>
      <c r="I595" s="8" t="s">
        <v>96</v>
      </c>
      <c r="J595" s="8" t="s">
        <v>25</v>
      </c>
      <c r="K595" s="20">
        <v>4.4000000000000004</v>
      </c>
      <c r="L595" s="8" t="s">
        <v>26</v>
      </c>
      <c r="M595" s="8" t="s">
        <v>35</v>
      </c>
      <c r="N595" s="8" t="s">
        <v>76</v>
      </c>
      <c r="O595" s="8" t="s">
        <v>26</v>
      </c>
      <c r="P595" s="8" t="s">
        <v>26</v>
      </c>
      <c r="Q595" s="10">
        <v>9</v>
      </c>
      <c r="R595" s="8" t="s">
        <v>46</v>
      </c>
      <c r="S595" s="8" t="s">
        <v>97</v>
      </c>
    </row>
    <row r="596" spans="1:19" x14ac:dyDescent="0.25">
      <c r="A596" s="10">
        <v>595</v>
      </c>
      <c r="B596" s="10">
        <v>35</v>
      </c>
      <c r="C596" s="8" t="s">
        <v>19</v>
      </c>
      <c r="D596" s="8" t="s">
        <v>104</v>
      </c>
      <c r="E596" s="8" t="s">
        <v>21</v>
      </c>
      <c r="F596" s="7">
        <v>83</v>
      </c>
      <c r="G596" s="8" t="s">
        <v>101</v>
      </c>
      <c r="H596" s="8" t="s">
        <v>38</v>
      </c>
      <c r="I596" s="8" t="s">
        <v>110</v>
      </c>
      <c r="J596" s="8" t="s">
        <v>25</v>
      </c>
      <c r="K596" s="20">
        <v>2.5</v>
      </c>
      <c r="L596" s="8" t="s">
        <v>26</v>
      </c>
      <c r="M596" s="8" t="s">
        <v>35</v>
      </c>
      <c r="N596" s="8" t="s">
        <v>47</v>
      </c>
      <c r="O596" s="8" t="s">
        <v>26</v>
      </c>
      <c r="P596" s="8" t="s">
        <v>26</v>
      </c>
      <c r="Q596" s="10">
        <v>6</v>
      </c>
      <c r="R596" s="8" t="s">
        <v>59</v>
      </c>
      <c r="S596" s="8" t="s">
        <v>88</v>
      </c>
    </row>
    <row r="597" spans="1:19" x14ac:dyDescent="0.25">
      <c r="A597" s="10">
        <v>596</v>
      </c>
      <c r="B597" s="10">
        <v>30</v>
      </c>
      <c r="C597" s="8" t="s">
        <v>19</v>
      </c>
      <c r="D597" s="8" t="s">
        <v>73</v>
      </c>
      <c r="E597" s="8" t="s">
        <v>43</v>
      </c>
      <c r="F597" s="7">
        <v>77</v>
      </c>
      <c r="G597" s="8" t="s">
        <v>80</v>
      </c>
      <c r="H597" s="8" t="s">
        <v>45</v>
      </c>
      <c r="I597" s="8" t="s">
        <v>67</v>
      </c>
      <c r="J597" s="8" t="s">
        <v>54</v>
      </c>
      <c r="K597" s="20">
        <v>3.6</v>
      </c>
      <c r="L597" s="8" t="s">
        <v>26</v>
      </c>
      <c r="M597" s="8" t="s">
        <v>27</v>
      </c>
      <c r="N597" s="8" t="s">
        <v>47</v>
      </c>
      <c r="O597" s="8" t="s">
        <v>26</v>
      </c>
      <c r="P597" s="8" t="s">
        <v>26</v>
      </c>
      <c r="Q597" s="10">
        <v>47</v>
      </c>
      <c r="R597" s="8" t="s">
        <v>46</v>
      </c>
      <c r="S597" s="8" t="s">
        <v>60</v>
      </c>
    </row>
    <row r="598" spans="1:19" x14ac:dyDescent="0.25">
      <c r="A598" s="10">
        <v>597</v>
      </c>
      <c r="B598" s="10">
        <v>23</v>
      </c>
      <c r="C598" s="8" t="s">
        <v>19</v>
      </c>
      <c r="D598" s="8" t="s">
        <v>73</v>
      </c>
      <c r="E598" s="8" t="s">
        <v>43</v>
      </c>
      <c r="F598" s="7">
        <v>37</v>
      </c>
      <c r="G598" s="8" t="s">
        <v>57</v>
      </c>
      <c r="H598" s="8" t="s">
        <v>92</v>
      </c>
      <c r="I598" s="8" t="s">
        <v>53</v>
      </c>
      <c r="J598" s="8" t="s">
        <v>54</v>
      </c>
      <c r="K598" s="20">
        <v>4.5</v>
      </c>
      <c r="L598" s="8" t="s">
        <v>26</v>
      </c>
      <c r="M598" s="8" t="s">
        <v>46</v>
      </c>
      <c r="N598" s="8" t="s">
        <v>76</v>
      </c>
      <c r="O598" s="8" t="s">
        <v>26</v>
      </c>
      <c r="P598" s="8" t="s">
        <v>26</v>
      </c>
      <c r="Q598" s="10">
        <v>36</v>
      </c>
      <c r="R598" s="8" t="s">
        <v>29</v>
      </c>
      <c r="S598" s="8" t="s">
        <v>50</v>
      </c>
    </row>
    <row r="599" spans="1:19" x14ac:dyDescent="0.25">
      <c r="A599" s="10">
        <v>598</v>
      </c>
      <c r="B599" s="10">
        <v>70</v>
      </c>
      <c r="C599" s="8" t="s">
        <v>19</v>
      </c>
      <c r="D599" s="8" t="s">
        <v>106</v>
      </c>
      <c r="E599" s="8" t="s">
        <v>69</v>
      </c>
      <c r="F599" s="7">
        <v>69</v>
      </c>
      <c r="G599" s="8" t="s">
        <v>120</v>
      </c>
      <c r="H599" s="8" t="s">
        <v>23</v>
      </c>
      <c r="I599" s="8" t="s">
        <v>81</v>
      </c>
      <c r="J599" s="8" t="s">
        <v>54</v>
      </c>
      <c r="K599" s="20">
        <v>3.4</v>
      </c>
      <c r="L599" s="8" t="s">
        <v>26</v>
      </c>
      <c r="M599" s="8" t="s">
        <v>34</v>
      </c>
      <c r="N599" s="8" t="s">
        <v>55</v>
      </c>
      <c r="O599" s="8" t="s">
        <v>26</v>
      </c>
      <c r="P599" s="8" t="s">
        <v>26</v>
      </c>
      <c r="Q599" s="10">
        <v>19</v>
      </c>
      <c r="R599" s="8" t="s">
        <v>34</v>
      </c>
      <c r="S599" s="8" t="s">
        <v>30</v>
      </c>
    </row>
    <row r="600" spans="1:19" x14ac:dyDescent="0.25">
      <c r="A600" s="10">
        <v>599</v>
      </c>
      <c r="B600" s="10">
        <v>21</v>
      </c>
      <c r="C600" s="8" t="s">
        <v>19</v>
      </c>
      <c r="D600" s="8" t="s">
        <v>82</v>
      </c>
      <c r="E600" s="8" t="s">
        <v>21</v>
      </c>
      <c r="F600" s="7">
        <v>66</v>
      </c>
      <c r="G600" s="8" t="s">
        <v>99</v>
      </c>
      <c r="H600" s="8" t="s">
        <v>23</v>
      </c>
      <c r="I600" s="8" t="s">
        <v>96</v>
      </c>
      <c r="J600" s="8" t="s">
        <v>25</v>
      </c>
      <c r="K600" s="20">
        <v>3.2</v>
      </c>
      <c r="L600" s="8" t="s">
        <v>26</v>
      </c>
      <c r="M600" s="8" t="s">
        <v>27</v>
      </c>
      <c r="N600" s="8" t="s">
        <v>72</v>
      </c>
      <c r="O600" s="8" t="s">
        <v>26</v>
      </c>
      <c r="P600" s="8" t="s">
        <v>26</v>
      </c>
      <c r="Q600" s="10">
        <v>30</v>
      </c>
      <c r="R600" s="8" t="s">
        <v>35</v>
      </c>
      <c r="S600" s="8" t="s">
        <v>97</v>
      </c>
    </row>
    <row r="601" spans="1:19" x14ac:dyDescent="0.25">
      <c r="A601" s="10">
        <v>600</v>
      </c>
      <c r="B601" s="10">
        <v>51</v>
      </c>
      <c r="C601" s="8" t="s">
        <v>19</v>
      </c>
      <c r="D601" s="8" t="s">
        <v>137</v>
      </c>
      <c r="E601" s="8" t="s">
        <v>43</v>
      </c>
      <c r="F601" s="7">
        <v>26</v>
      </c>
      <c r="G601" s="8" t="s">
        <v>37</v>
      </c>
      <c r="H601" s="8" t="s">
        <v>23</v>
      </c>
      <c r="I601" s="8" t="s">
        <v>86</v>
      </c>
      <c r="J601" s="8" t="s">
        <v>39</v>
      </c>
      <c r="K601" s="20">
        <v>4.2</v>
      </c>
      <c r="L601" s="8" t="s">
        <v>26</v>
      </c>
      <c r="M601" s="8" t="s">
        <v>35</v>
      </c>
      <c r="N601" s="8" t="s">
        <v>55</v>
      </c>
      <c r="O601" s="8" t="s">
        <v>26</v>
      </c>
      <c r="P601" s="8" t="s">
        <v>26</v>
      </c>
      <c r="Q601" s="10">
        <v>27</v>
      </c>
      <c r="R601" s="8" t="s">
        <v>59</v>
      </c>
      <c r="S601" s="8" t="s">
        <v>97</v>
      </c>
    </row>
    <row r="602" spans="1:19" x14ac:dyDescent="0.25">
      <c r="A602" s="10">
        <v>601</v>
      </c>
      <c r="B602" s="10">
        <v>22</v>
      </c>
      <c r="C602" s="8" t="s">
        <v>19</v>
      </c>
      <c r="D602" s="8" t="s">
        <v>124</v>
      </c>
      <c r="E602" s="8" t="s">
        <v>69</v>
      </c>
      <c r="F602" s="7">
        <v>63</v>
      </c>
      <c r="G602" s="8" t="s">
        <v>131</v>
      </c>
      <c r="H602" s="8" t="s">
        <v>45</v>
      </c>
      <c r="I602" s="8" t="s">
        <v>63</v>
      </c>
      <c r="J602" s="8" t="s">
        <v>39</v>
      </c>
      <c r="K602" s="20">
        <v>5</v>
      </c>
      <c r="L602" s="8" t="s">
        <v>26</v>
      </c>
      <c r="M602" s="8" t="s">
        <v>59</v>
      </c>
      <c r="N602" s="8" t="s">
        <v>72</v>
      </c>
      <c r="O602" s="8" t="s">
        <v>26</v>
      </c>
      <c r="P602" s="8" t="s">
        <v>26</v>
      </c>
      <c r="Q602" s="10">
        <v>25</v>
      </c>
      <c r="R602" s="8" t="s">
        <v>29</v>
      </c>
      <c r="S602" s="8" t="s">
        <v>88</v>
      </c>
    </row>
    <row r="603" spans="1:19" x14ac:dyDescent="0.25">
      <c r="A603" s="10">
        <v>602</v>
      </c>
      <c r="B603" s="10">
        <v>32</v>
      </c>
      <c r="C603" s="8" t="s">
        <v>19</v>
      </c>
      <c r="D603" s="8" t="s">
        <v>132</v>
      </c>
      <c r="E603" s="8" t="s">
        <v>69</v>
      </c>
      <c r="F603" s="7">
        <v>38</v>
      </c>
      <c r="G603" s="8" t="s">
        <v>66</v>
      </c>
      <c r="H603" s="8" t="s">
        <v>45</v>
      </c>
      <c r="I603" s="8" t="s">
        <v>33</v>
      </c>
      <c r="J603" s="8" t="s">
        <v>54</v>
      </c>
      <c r="K603" s="20">
        <v>4.7</v>
      </c>
      <c r="L603" s="8" t="s">
        <v>26</v>
      </c>
      <c r="M603" s="8" t="s">
        <v>35</v>
      </c>
      <c r="N603" s="8" t="s">
        <v>76</v>
      </c>
      <c r="O603" s="8" t="s">
        <v>26</v>
      </c>
      <c r="P603" s="8" t="s">
        <v>26</v>
      </c>
      <c r="Q603" s="10">
        <v>5</v>
      </c>
      <c r="R603" s="8" t="s">
        <v>35</v>
      </c>
      <c r="S603" s="8" t="s">
        <v>30</v>
      </c>
    </row>
    <row r="604" spans="1:19" x14ac:dyDescent="0.25">
      <c r="A604" s="10">
        <v>603</v>
      </c>
      <c r="B604" s="10">
        <v>37</v>
      </c>
      <c r="C604" s="8" t="s">
        <v>19</v>
      </c>
      <c r="D604" s="8" t="s">
        <v>73</v>
      </c>
      <c r="E604" s="8" t="s">
        <v>43</v>
      </c>
      <c r="F604" s="7">
        <v>58</v>
      </c>
      <c r="G604" s="8" t="s">
        <v>48</v>
      </c>
      <c r="H604" s="8" t="s">
        <v>23</v>
      </c>
      <c r="I604" s="8" t="s">
        <v>93</v>
      </c>
      <c r="J604" s="8" t="s">
        <v>54</v>
      </c>
      <c r="K604" s="20">
        <v>4.2</v>
      </c>
      <c r="L604" s="8" t="s">
        <v>26</v>
      </c>
      <c r="M604" s="8" t="s">
        <v>29</v>
      </c>
      <c r="N604" s="8" t="s">
        <v>47</v>
      </c>
      <c r="O604" s="8" t="s">
        <v>26</v>
      </c>
      <c r="P604" s="8" t="s">
        <v>26</v>
      </c>
      <c r="Q604" s="10">
        <v>10</v>
      </c>
      <c r="R604" s="8" t="s">
        <v>35</v>
      </c>
      <c r="S604" s="8" t="s">
        <v>97</v>
      </c>
    </row>
    <row r="605" spans="1:19" x14ac:dyDescent="0.25">
      <c r="A605" s="10">
        <v>604</v>
      </c>
      <c r="B605" s="10">
        <v>31</v>
      </c>
      <c r="C605" s="8" t="s">
        <v>19</v>
      </c>
      <c r="D605" s="8" t="s">
        <v>68</v>
      </c>
      <c r="E605" s="8" t="s">
        <v>69</v>
      </c>
      <c r="F605" s="7">
        <v>46</v>
      </c>
      <c r="G605" s="8" t="s">
        <v>37</v>
      </c>
      <c r="H605" s="8" t="s">
        <v>23</v>
      </c>
      <c r="I605" s="8" t="s">
        <v>96</v>
      </c>
      <c r="J605" s="8" t="s">
        <v>25</v>
      </c>
      <c r="K605" s="20">
        <v>3.4</v>
      </c>
      <c r="L605" s="8" t="s">
        <v>26</v>
      </c>
      <c r="M605" s="8" t="s">
        <v>59</v>
      </c>
      <c r="N605" s="8" t="s">
        <v>72</v>
      </c>
      <c r="O605" s="8" t="s">
        <v>26</v>
      </c>
      <c r="P605" s="8" t="s">
        <v>26</v>
      </c>
      <c r="Q605" s="10">
        <v>26</v>
      </c>
      <c r="R605" s="8" t="s">
        <v>46</v>
      </c>
      <c r="S605" s="8" t="s">
        <v>97</v>
      </c>
    </row>
    <row r="606" spans="1:19" x14ac:dyDescent="0.25">
      <c r="A606" s="10">
        <v>605</v>
      </c>
      <c r="B606" s="10">
        <v>44</v>
      </c>
      <c r="C606" s="8" t="s">
        <v>19</v>
      </c>
      <c r="D606" s="8" t="s">
        <v>89</v>
      </c>
      <c r="E606" s="8" t="s">
        <v>69</v>
      </c>
      <c r="F606" s="7">
        <v>92</v>
      </c>
      <c r="G606" s="8" t="s">
        <v>66</v>
      </c>
      <c r="H606" s="8" t="s">
        <v>38</v>
      </c>
      <c r="I606" s="8" t="s">
        <v>71</v>
      </c>
      <c r="J606" s="8" t="s">
        <v>58</v>
      </c>
      <c r="K606" s="20">
        <v>4.4000000000000004</v>
      </c>
      <c r="L606" s="8" t="s">
        <v>26</v>
      </c>
      <c r="M606" s="8" t="s">
        <v>34</v>
      </c>
      <c r="N606" s="8" t="s">
        <v>76</v>
      </c>
      <c r="O606" s="8" t="s">
        <v>26</v>
      </c>
      <c r="P606" s="8" t="s">
        <v>26</v>
      </c>
      <c r="Q606" s="10">
        <v>11</v>
      </c>
      <c r="R606" s="8" t="s">
        <v>27</v>
      </c>
      <c r="S606" s="8" t="s">
        <v>97</v>
      </c>
    </row>
    <row r="607" spans="1:19" x14ac:dyDescent="0.25">
      <c r="A607" s="10">
        <v>606</v>
      </c>
      <c r="B607" s="10">
        <v>40</v>
      </c>
      <c r="C607" s="8" t="s">
        <v>19</v>
      </c>
      <c r="D607" s="8" t="s">
        <v>124</v>
      </c>
      <c r="E607" s="8" t="s">
        <v>69</v>
      </c>
      <c r="F607" s="7">
        <v>32</v>
      </c>
      <c r="G607" s="8" t="s">
        <v>99</v>
      </c>
      <c r="H607" s="8" t="s">
        <v>92</v>
      </c>
      <c r="I607" s="8" t="s">
        <v>63</v>
      </c>
      <c r="J607" s="8" t="s">
        <v>25</v>
      </c>
      <c r="K607" s="20">
        <v>4.2</v>
      </c>
      <c r="L607" s="8" t="s">
        <v>26</v>
      </c>
      <c r="M607" s="8" t="s">
        <v>59</v>
      </c>
      <c r="N607" s="8" t="s">
        <v>55</v>
      </c>
      <c r="O607" s="8" t="s">
        <v>26</v>
      </c>
      <c r="P607" s="8" t="s">
        <v>26</v>
      </c>
      <c r="Q607" s="10">
        <v>17</v>
      </c>
      <c r="R607" s="8" t="s">
        <v>34</v>
      </c>
      <c r="S607" s="8" t="s">
        <v>41</v>
      </c>
    </row>
    <row r="608" spans="1:19" x14ac:dyDescent="0.25">
      <c r="A608" s="10">
        <v>607</v>
      </c>
      <c r="B608" s="10">
        <v>27</v>
      </c>
      <c r="C608" s="8" t="s">
        <v>19</v>
      </c>
      <c r="D608" s="8" t="s">
        <v>119</v>
      </c>
      <c r="E608" s="8" t="s">
        <v>69</v>
      </c>
      <c r="F608" s="7">
        <v>90</v>
      </c>
      <c r="G608" s="8" t="s">
        <v>112</v>
      </c>
      <c r="H608" s="8" t="s">
        <v>45</v>
      </c>
      <c r="I608" s="8" t="s">
        <v>144</v>
      </c>
      <c r="J608" s="8" t="s">
        <v>39</v>
      </c>
      <c r="K608" s="20">
        <v>4.5</v>
      </c>
      <c r="L608" s="8" t="s">
        <v>26</v>
      </c>
      <c r="M608" s="8" t="s">
        <v>27</v>
      </c>
      <c r="N608" s="8" t="s">
        <v>55</v>
      </c>
      <c r="O608" s="8" t="s">
        <v>26</v>
      </c>
      <c r="P608" s="8" t="s">
        <v>26</v>
      </c>
      <c r="Q608" s="10">
        <v>44</v>
      </c>
      <c r="R608" s="8" t="s">
        <v>46</v>
      </c>
      <c r="S608" s="8" t="s">
        <v>88</v>
      </c>
    </row>
    <row r="609" spans="1:19" x14ac:dyDescent="0.25">
      <c r="A609" s="10">
        <v>608</v>
      </c>
      <c r="B609" s="10">
        <v>47</v>
      </c>
      <c r="C609" s="8" t="s">
        <v>19</v>
      </c>
      <c r="D609" s="8" t="s">
        <v>104</v>
      </c>
      <c r="E609" s="8" t="s">
        <v>21</v>
      </c>
      <c r="F609" s="7">
        <v>23</v>
      </c>
      <c r="G609" s="8" t="s">
        <v>116</v>
      </c>
      <c r="H609" s="8" t="s">
        <v>23</v>
      </c>
      <c r="I609" s="8" t="s">
        <v>75</v>
      </c>
      <c r="J609" s="8" t="s">
        <v>58</v>
      </c>
      <c r="K609" s="20">
        <v>2.8</v>
      </c>
      <c r="L609" s="8" t="s">
        <v>26</v>
      </c>
      <c r="M609" s="8" t="s">
        <v>46</v>
      </c>
      <c r="N609" s="8" t="s">
        <v>47</v>
      </c>
      <c r="O609" s="8" t="s">
        <v>26</v>
      </c>
      <c r="P609" s="8" t="s">
        <v>26</v>
      </c>
      <c r="Q609" s="10">
        <v>44</v>
      </c>
      <c r="R609" s="8" t="s">
        <v>35</v>
      </c>
      <c r="S609" s="8" t="s">
        <v>88</v>
      </c>
    </row>
    <row r="610" spans="1:19" x14ac:dyDescent="0.25">
      <c r="A610" s="10">
        <v>609</v>
      </c>
      <c r="B610" s="10">
        <v>41</v>
      </c>
      <c r="C610" s="8" t="s">
        <v>19</v>
      </c>
      <c r="D610" s="8" t="s">
        <v>132</v>
      </c>
      <c r="E610" s="8" t="s">
        <v>69</v>
      </c>
      <c r="F610" s="7">
        <v>25</v>
      </c>
      <c r="G610" s="8" t="s">
        <v>80</v>
      </c>
      <c r="H610" s="8" t="s">
        <v>38</v>
      </c>
      <c r="I610" s="8" t="s">
        <v>81</v>
      </c>
      <c r="J610" s="8" t="s">
        <v>58</v>
      </c>
      <c r="K610" s="20">
        <v>3.3</v>
      </c>
      <c r="L610" s="8" t="s">
        <v>26</v>
      </c>
      <c r="M610" s="8" t="s">
        <v>59</v>
      </c>
      <c r="N610" s="8" t="s">
        <v>47</v>
      </c>
      <c r="O610" s="8" t="s">
        <v>26</v>
      </c>
      <c r="P610" s="8" t="s">
        <v>26</v>
      </c>
      <c r="Q610" s="10">
        <v>21</v>
      </c>
      <c r="R610" s="8" t="s">
        <v>29</v>
      </c>
      <c r="S610" s="8" t="s">
        <v>97</v>
      </c>
    </row>
    <row r="611" spans="1:19" x14ac:dyDescent="0.25">
      <c r="A611" s="10">
        <v>610</v>
      </c>
      <c r="B611" s="10">
        <v>51</v>
      </c>
      <c r="C611" s="8" t="s">
        <v>19</v>
      </c>
      <c r="D611" s="8" t="s">
        <v>31</v>
      </c>
      <c r="E611" s="8" t="s">
        <v>21</v>
      </c>
      <c r="F611" s="7">
        <v>54</v>
      </c>
      <c r="G611" s="8" t="s">
        <v>123</v>
      </c>
      <c r="H611" s="8" t="s">
        <v>23</v>
      </c>
      <c r="I611" s="8" t="s">
        <v>75</v>
      </c>
      <c r="J611" s="8" t="s">
        <v>58</v>
      </c>
      <c r="K611" s="20">
        <v>4.5999999999999996</v>
      </c>
      <c r="L611" s="8" t="s">
        <v>26</v>
      </c>
      <c r="M611" s="8" t="s">
        <v>35</v>
      </c>
      <c r="N611" s="8" t="s">
        <v>47</v>
      </c>
      <c r="O611" s="8" t="s">
        <v>26</v>
      </c>
      <c r="P611" s="8" t="s">
        <v>26</v>
      </c>
      <c r="Q611" s="10">
        <v>49</v>
      </c>
      <c r="R611" s="8" t="s">
        <v>27</v>
      </c>
      <c r="S611" s="8" t="s">
        <v>30</v>
      </c>
    </row>
    <row r="612" spans="1:19" x14ac:dyDescent="0.25">
      <c r="A612" s="10">
        <v>611</v>
      </c>
      <c r="B612" s="10">
        <v>53</v>
      </c>
      <c r="C612" s="8" t="s">
        <v>19</v>
      </c>
      <c r="D612" s="8" t="s">
        <v>61</v>
      </c>
      <c r="E612" s="8" t="s">
        <v>21</v>
      </c>
      <c r="F612" s="7">
        <v>72</v>
      </c>
      <c r="G612" s="8" t="s">
        <v>101</v>
      </c>
      <c r="H612" s="8" t="s">
        <v>45</v>
      </c>
      <c r="I612" s="8" t="s">
        <v>63</v>
      </c>
      <c r="J612" s="8" t="s">
        <v>54</v>
      </c>
      <c r="K612" s="20">
        <v>2.5</v>
      </c>
      <c r="L612" s="8" t="s">
        <v>26</v>
      </c>
      <c r="M612" s="8" t="s">
        <v>59</v>
      </c>
      <c r="N612" s="8" t="s">
        <v>40</v>
      </c>
      <c r="O612" s="8" t="s">
        <v>26</v>
      </c>
      <c r="P612" s="8" t="s">
        <v>26</v>
      </c>
      <c r="Q612" s="10">
        <v>27</v>
      </c>
      <c r="R612" s="8" t="s">
        <v>34</v>
      </c>
      <c r="S612" s="8" t="s">
        <v>97</v>
      </c>
    </row>
    <row r="613" spans="1:19" x14ac:dyDescent="0.25">
      <c r="A613" s="10">
        <v>612</v>
      </c>
      <c r="B613" s="10">
        <v>43</v>
      </c>
      <c r="C613" s="8" t="s">
        <v>19</v>
      </c>
      <c r="D613" s="8" t="s">
        <v>119</v>
      </c>
      <c r="E613" s="8" t="s">
        <v>69</v>
      </c>
      <c r="F613" s="7">
        <v>33</v>
      </c>
      <c r="G613" s="8" t="s">
        <v>99</v>
      </c>
      <c r="H613" s="8" t="s">
        <v>45</v>
      </c>
      <c r="I613" s="8" t="s">
        <v>94</v>
      </c>
      <c r="J613" s="8" t="s">
        <v>25</v>
      </c>
      <c r="K613" s="20">
        <v>4.7</v>
      </c>
      <c r="L613" s="8" t="s">
        <v>26</v>
      </c>
      <c r="M613" s="8" t="s">
        <v>27</v>
      </c>
      <c r="N613" s="8" t="s">
        <v>76</v>
      </c>
      <c r="O613" s="8" t="s">
        <v>26</v>
      </c>
      <c r="P613" s="8" t="s">
        <v>26</v>
      </c>
      <c r="Q613" s="10">
        <v>19</v>
      </c>
      <c r="R613" s="8" t="s">
        <v>35</v>
      </c>
      <c r="S613" s="8" t="s">
        <v>88</v>
      </c>
    </row>
    <row r="614" spans="1:19" x14ac:dyDescent="0.25">
      <c r="A614" s="10">
        <v>613</v>
      </c>
      <c r="B614" s="10">
        <v>67</v>
      </c>
      <c r="C614" s="8" t="s">
        <v>19</v>
      </c>
      <c r="D614" s="8" t="s">
        <v>124</v>
      </c>
      <c r="E614" s="8" t="s">
        <v>69</v>
      </c>
      <c r="F614" s="7">
        <v>43</v>
      </c>
      <c r="G614" s="8" t="s">
        <v>83</v>
      </c>
      <c r="H614" s="8" t="s">
        <v>23</v>
      </c>
      <c r="I614" s="8" t="s">
        <v>93</v>
      </c>
      <c r="J614" s="8" t="s">
        <v>58</v>
      </c>
      <c r="K614" s="20">
        <v>4.5999999999999996</v>
      </c>
      <c r="L614" s="8" t="s">
        <v>26</v>
      </c>
      <c r="M614" s="8" t="s">
        <v>46</v>
      </c>
      <c r="N614" s="8" t="s">
        <v>28</v>
      </c>
      <c r="O614" s="8" t="s">
        <v>26</v>
      </c>
      <c r="P614" s="8" t="s">
        <v>26</v>
      </c>
      <c r="Q614" s="10">
        <v>33</v>
      </c>
      <c r="R614" s="8" t="s">
        <v>27</v>
      </c>
      <c r="S614" s="8" t="s">
        <v>60</v>
      </c>
    </row>
    <row r="615" spans="1:19" x14ac:dyDescent="0.25">
      <c r="A615" s="10">
        <v>614</v>
      </c>
      <c r="B615" s="10">
        <v>61</v>
      </c>
      <c r="C615" s="8" t="s">
        <v>19</v>
      </c>
      <c r="D615" s="8" t="s">
        <v>64</v>
      </c>
      <c r="E615" s="8" t="s">
        <v>65</v>
      </c>
      <c r="F615" s="7">
        <v>51</v>
      </c>
      <c r="G615" s="8" t="s">
        <v>138</v>
      </c>
      <c r="H615" s="8" t="s">
        <v>23</v>
      </c>
      <c r="I615" s="8" t="s">
        <v>93</v>
      </c>
      <c r="J615" s="8" t="s">
        <v>58</v>
      </c>
      <c r="K615" s="20">
        <v>2.6</v>
      </c>
      <c r="L615" s="8" t="s">
        <v>26</v>
      </c>
      <c r="M615" s="8" t="s">
        <v>35</v>
      </c>
      <c r="N615" s="8" t="s">
        <v>55</v>
      </c>
      <c r="O615" s="8" t="s">
        <v>26</v>
      </c>
      <c r="P615" s="8" t="s">
        <v>26</v>
      </c>
      <c r="Q615" s="10">
        <v>46</v>
      </c>
      <c r="R615" s="8" t="s">
        <v>35</v>
      </c>
      <c r="S615" s="8" t="s">
        <v>77</v>
      </c>
    </row>
    <row r="616" spans="1:19" x14ac:dyDescent="0.25">
      <c r="A616" s="10">
        <v>615</v>
      </c>
      <c r="B616" s="10">
        <v>68</v>
      </c>
      <c r="C616" s="8" t="s">
        <v>19</v>
      </c>
      <c r="D616" s="8" t="s">
        <v>106</v>
      </c>
      <c r="E616" s="8" t="s">
        <v>69</v>
      </c>
      <c r="F616" s="7">
        <v>85</v>
      </c>
      <c r="G616" s="8" t="s">
        <v>135</v>
      </c>
      <c r="H616" s="8" t="s">
        <v>45</v>
      </c>
      <c r="I616" s="8" t="s">
        <v>93</v>
      </c>
      <c r="J616" s="8" t="s">
        <v>25</v>
      </c>
      <c r="K616" s="20">
        <v>4</v>
      </c>
      <c r="L616" s="8" t="s">
        <v>26</v>
      </c>
      <c r="M616" s="8" t="s">
        <v>35</v>
      </c>
      <c r="N616" s="8" t="s">
        <v>55</v>
      </c>
      <c r="O616" s="8" t="s">
        <v>26</v>
      </c>
      <c r="P616" s="8" t="s">
        <v>26</v>
      </c>
      <c r="Q616" s="10">
        <v>21</v>
      </c>
      <c r="R616" s="8" t="s">
        <v>27</v>
      </c>
      <c r="S616" s="8" t="s">
        <v>77</v>
      </c>
    </row>
    <row r="617" spans="1:19" x14ac:dyDescent="0.25">
      <c r="A617" s="10">
        <v>616</v>
      </c>
      <c r="B617" s="10">
        <v>67</v>
      </c>
      <c r="C617" s="8" t="s">
        <v>19</v>
      </c>
      <c r="D617" s="8" t="s">
        <v>42</v>
      </c>
      <c r="E617" s="8" t="s">
        <v>43</v>
      </c>
      <c r="F617" s="7">
        <v>100</v>
      </c>
      <c r="G617" s="8" t="s">
        <v>128</v>
      </c>
      <c r="H617" s="8" t="s">
        <v>23</v>
      </c>
      <c r="I617" s="8" t="s">
        <v>79</v>
      </c>
      <c r="J617" s="8" t="s">
        <v>54</v>
      </c>
      <c r="K617" s="20">
        <v>2.6</v>
      </c>
      <c r="L617" s="8" t="s">
        <v>26</v>
      </c>
      <c r="M617" s="8" t="s">
        <v>59</v>
      </c>
      <c r="N617" s="8" t="s">
        <v>47</v>
      </c>
      <c r="O617" s="8" t="s">
        <v>26</v>
      </c>
      <c r="P617" s="8" t="s">
        <v>26</v>
      </c>
      <c r="Q617" s="10">
        <v>23</v>
      </c>
      <c r="R617" s="8" t="s">
        <v>29</v>
      </c>
      <c r="S617" s="8" t="s">
        <v>50</v>
      </c>
    </row>
    <row r="618" spans="1:19" x14ac:dyDescent="0.25">
      <c r="A618" s="10">
        <v>617</v>
      </c>
      <c r="B618" s="10">
        <v>29</v>
      </c>
      <c r="C618" s="8" t="s">
        <v>19</v>
      </c>
      <c r="D618" s="8" t="s">
        <v>143</v>
      </c>
      <c r="E618" s="8" t="s">
        <v>69</v>
      </c>
      <c r="F618" s="7">
        <v>72</v>
      </c>
      <c r="G618" s="8" t="s">
        <v>138</v>
      </c>
      <c r="H618" s="8" t="s">
        <v>23</v>
      </c>
      <c r="I618" s="8" t="s">
        <v>86</v>
      </c>
      <c r="J618" s="8" t="s">
        <v>39</v>
      </c>
      <c r="K618" s="20">
        <v>4.5999999999999996</v>
      </c>
      <c r="L618" s="8" t="s">
        <v>26</v>
      </c>
      <c r="M618" s="8" t="s">
        <v>35</v>
      </c>
      <c r="N618" s="8" t="s">
        <v>40</v>
      </c>
      <c r="O618" s="8" t="s">
        <v>26</v>
      </c>
      <c r="P618" s="8" t="s">
        <v>26</v>
      </c>
      <c r="Q618" s="10">
        <v>38</v>
      </c>
      <c r="R618" s="8" t="s">
        <v>27</v>
      </c>
      <c r="S618" s="8" t="s">
        <v>97</v>
      </c>
    </row>
    <row r="619" spans="1:19" x14ac:dyDescent="0.25">
      <c r="A619" s="10">
        <v>618</v>
      </c>
      <c r="B619" s="10">
        <v>50</v>
      </c>
      <c r="C619" s="8" t="s">
        <v>19</v>
      </c>
      <c r="D619" s="8" t="s">
        <v>132</v>
      </c>
      <c r="E619" s="8" t="s">
        <v>69</v>
      </c>
      <c r="F619" s="7">
        <v>57</v>
      </c>
      <c r="G619" s="8" t="s">
        <v>112</v>
      </c>
      <c r="H619" s="8" t="s">
        <v>45</v>
      </c>
      <c r="I619" s="8" t="s">
        <v>33</v>
      </c>
      <c r="J619" s="8" t="s">
        <v>58</v>
      </c>
      <c r="K619" s="20">
        <v>2.6</v>
      </c>
      <c r="L619" s="8" t="s">
        <v>26</v>
      </c>
      <c r="M619" s="8" t="s">
        <v>59</v>
      </c>
      <c r="N619" s="8" t="s">
        <v>55</v>
      </c>
      <c r="O619" s="8" t="s">
        <v>26</v>
      </c>
      <c r="P619" s="8" t="s">
        <v>26</v>
      </c>
      <c r="Q619" s="10">
        <v>2</v>
      </c>
      <c r="R619" s="8" t="s">
        <v>34</v>
      </c>
      <c r="S619" s="8" t="s">
        <v>60</v>
      </c>
    </row>
    <row r="620" spans="1:19" x14ac:dyDescent="0.25">
      <c r="A620" s="10">
        <v>619</v>
      </c>
      <c r="B620" s="10">
        <v>61</v>
      </c>
      <c r="C620" s="8" t="s">
        <v>19</v>
      </c>
      <c r="D620" s="8" t="s">
        <v>102</v>
      </c>
      <c r="E620" s="8" t="s">
        <v>65</v>
      </c>
      <c r="F620" s="7">
        <v>94</v>
      </c>
      <c r="G620" s="8" t="s">
        <v>116</v>
      </c>
      <c r="H620" s="8" t="s">
        <v>23</v>
      </c>
      <c r="I620" s="8" t="s">
        <v>109</v>
      </c>
      <c r="J620" s="8" t="s">
        <v>39</v>
      </c>
      <c r="K620" s="20">
        <v>4</v>
      </c>
      <c r="L620" s="8" t="s">
        <v>26</v>
      </c>
      <c r="M620" s="8" t="s">
        <v>27</v>
      </c>
      <c r="N620" s="8" t="s">
        <v>28</v>
      </c>
      <c r="O620" s="8" t="s">
        <v>26</v>
      </c>
      <c r="P620" s="8" t="s">
        <v>26</v>
      </c>
      <c r="Q620" s="10">
        <v>21</v>
      </c>
      <c r="R620" s="8" t="s">
        <v>59</v>
      </c>
      <c r="S620" s="8" t="s">
        <v>77</v>
      </c>
    </row>
    <row r="621" spans="1:19" x14ac:dyDescent="0.25">
      <c r="A621" s="10">
        <v>620</v>
      </c>
      <c r="B621" s="10">
        <v>19</v>
      </c>
      <c r="C621" s="8" t="s">
        <v>19</v>
      </c>
      <c r="D621" s="8" t="s">
        <v>132</v>
      </c>
      <c r="E621" s="8" t="s">
        <v>69</v>
      </c>
      <c r="F621" s="7">
        <v>34</v>
      </c>
      <c r="G621" s="8" t="s">
        <v>145</v>
      </c>
      <c r="H621" s="8" t="s">
        <v>45</v>
      </c>
      <c r="I621" s="8" t="s">
        <v>63</v>
      </c>
      <c r="J621" s="8" t="s">
        <v>54</v>
      </c>
      <c r="K621" s="20">
        <v>4.5999999999999996</v>
      </c>
      <c r="L621" s="8" t="s">
        <v>26</v>
      </c>
      <c r="M621" s="8" t="s">
        <v>59</v>
      </c>
      <c r="N621" s="8" t="s">
        <v>76</v>
      </c>
      <c r="O621" s="8" t="s">
        <v>26</v>
      </c>
      <c r="P621" s="8" t="s">
        <v>26</v>
      </c>
      <c r="Q621" s="10">
        <v>1</v>
      </c>
      <c r="R621" s="8" t="s">
        <v>59</v>
      </c>
      <c r="S621" s="8" t="s">
        <v>97</v>
      </c>
    </row>
    <row r="622" spans="1:19" x14ac:dyDescent="0.25">
      <c r="A622" s="10">
        <v>621</v>
      </c>
      <c r="B622" s="10">
        <v>33</v>
      </c>
      <c r="C622" s="8" t="s">
        <v>19</v>
      </c>
      <c r="D622" s="8" t="s">
        <v>132</v>
      </c>
      <c r="E622" s="8" t="s">
        <v>69</v>
      </c>
      <c r="F622" s="7">
        <v>89</v>
      </c>
      <c r="G622" s="8" t="s">
        <v>44</v>
      </c>
      <c r="H622" s="8" t="s">
        <v>45</v>
      </c>
      <c r="I622" s="8" t="s">
        <v>94</v>
      </c>
      <c r="J622" s="8" t="s">
        <v>58</v>
      </c>
      <c r="K622" s="20">
        <v>3.7</v>
      </c>
      <c r="L622" s="8" t="s">
        <v>26</v>
      </c>
      <c r="M622" s="8" t="s">
        <v>46</v>
      </c>
      <c r="N622" s="8" t="s">
        <v>72</v>
      </c>
      <c r="O622" s="8" t="s">
        <v>26</v>
      </c>
      <c r="P622" s="8" t="s">
        <v>26</v>
      </c>
      <c r="Q622" s="10">
        <v>10</v>
      </c>
      <c r="R622" s="8" t="s">
        <v>29</v>
      </c>
      <c r="S622" s="8" t="s">
        <v>97</v>
      </c>
    </row>
    <row r="623" spans="1:19" x14ac:dyDescent="0.25">
      <c r="A623" s="10">
        <v>622</v>
      </c>
      <c r="B623" s="10">
        <v>51</v>
      </c>
      <c r="C623" s="8" t="s">
        <v>19</v>
      </c>
      <c r="D623" s="8" t="s">
        <v>89</v>
      </c>
      <c r="E623" s="8" t="s">
        <v>69</v>
      </c>
      <c r="F623" s="7">
        <v>27</v>
      </c>
      <c r="G623" s="8" t="s">
        <v>111</v>
      </c>
      <c r="H623" s="8" t="s">
        <v>38</v>
      </c>
      <c r="I623" s="8" t="s">
        <v>108</v>
      </c>
      <c r="J623" s="8" t="s">
        <v>58</v>
      </c>
      <c r="K623" s="20">
        <v>4.4000000000000004</v>
      </c>
      <c r="L623" s="8" t="s">
        <v>26</v>
      </c>
      <c r="M623" s="8" t="s">
        <v>59</v>
      </c>
      <c r="N623" s="8" t="s">
        <v>76</v>
      </c>
      <c r="O623" s="8" t="s">
        <v>26</v>
      </c>
      <c r="P623" s="8" t="s">
        <v>26</v>
      </c>
      <c r="Q623" s="10">
        <v>45</v>
      </c>
      <c r="R623" s="8" t="s">
        <v>27</v>
      </c>
      <c r="S623" s="8" t="s">
        <v>41</v>
      </c>
    </row>
    <row r="624" spans="1:19" x14ac:dyDescent="0.25">
      <c r="A624" s="10">
        <v>623</v>
      </c>
      <c r="B624" s="10">
        <v>69</v>
      </c>
      <c r="C624" s="8" t="s">
        <v>19</v>
      </c>
      <c r="D624" s="8" t="s">
        <v>125</v>
      </c>
      <c r="E624" s="8" t="s">
        <v>21</v>
      </c>
      <c r="F624" s="7">
        <v>63</v>
      </c>
      <c r="G624" s="8" t="s">
        <v>142</v>
      </c>
      <c r="H624" s="8" t="s">
        <v>38</v>
      </c>
      <c r="I624" s="8" t="s">
        <v>100</v>
      </c>
      <c r="J624" s="8" t="s">
        <v>39</v>
      </c>
      <c r="K624" s="20">
        <v>4</v>
      </c>
      <c r="L624" s="8" t="s">
        <v>26</v>
      </c>
      <c r="M624" s="8" t="s">
        <v>27</v>
      </c>
      <c r="N624" s="8" t="s">
        <v>47</v>
      </c>
      <c r="O624" s="8" t="s">
        <v>26</v>
      </c>
      <c r="P624" s="8" t="s">
        <v>26</v>
      </c>
      <c r="Q624" s="10">
        <v>44</v>
      </c>
      <c r="R624" s="8" t="s">
        <v>34</v>
      </c>
      <c r="S624" s="8" t="s">
        <v>30</v>
      </c>
    </row>
    <row r="625" spans="1:19" x14ac:dyDescent="0.25">
      <c r="A625" s="10">
        <v>624</v>
      </c>
      <c r="B625" s="10">
        <v>19</v>
      </c>
      <c r="C625" s="8" t="s">
        <v>19</v>
      </c>
      <c r="D625" s="8" t="s">
        <v>73</v>
      </c>
      <c r="E625" s="8" t="s">
        <v>43</v>
      </c>
      <c r="F625" s="7">
        <v>70</v>
      </c>
      <c r="G625" s="8" t="s">
        <v>107</v>
      </c>
      <c r="H625" s="8" t="s">
        <v>45</v>
      </c>
      <c r="I625" s="8" t="s">
        <v>53</v>
      </c>
      <c r="J625" s="8" t="s">
        <v>58</v>
      </c>
      <c r="K625" s="20">
        <v>4.7</v>
      </c>
      <c r="L625" s="8" t="s">
        <v>26</v>
      </c>
      <c r="M625" s="8" t="s">
        <v>34</v>
      </c>
      <c r="N625" s="8" t="s">
        <v>55</v>
      </c>
      <c r="O625" s="8" t="s">
        <v>26</v>
      </c>
      <c r="P625" s="8" t="s">
        <v>26</v>
      </c>
      <c r="Q625" s="10">
        <v>48</v>
      </c>
      <c r="R625" s="8" t="s">
        <v>46</v>
      </c>
      <c r="S625" s="8" t="s">
        <v>77</v>
      </c>
    </row>
    <row r="626" spans="1:19" x14ac:dyDescent="0.25">
      <c r="A626" s="10">
        <v>625</v>
      </c>
      <c r="B626" s="10">
        <v>55</v>
      </c>
      <c r="C626" s="8" t="s">
        <v>19</v>
      </c>
      <c r="D626" s="8" t="s">
        <v>95</v>
      </c>
      <c r="E626" s="8" t="s">
        <v>21</v>
      </c>
      <c r="F626" s="7">
        <v>87</v>
      </c>
      <c r="G626" s="8" t="s">
        <v>131</v>
      </c>
      <c r="H626" s="8" t="s">
        <v>92</v>
      </c>
      <c r="I626" s="8" t="s">
        <v>71</v>
      </c>
      <c r="J626" s="8" t="s">
        <v>58</v>
      </c>
      <c r="K626" s="20">
        <v>3.4</v>
      </c>
      <c r="L626" s="8" t="s">
        <v>26</v>
      </c>
      <c r="M626" s="8" t="s">
        <v>29</v>
      </c>
      <c r="N626" s="8" t="s">
        <v>28</v>
      </c>
      <c r="O626" s="8" t="s">
        <v>26</v>
      </c>
      <c r="P626" s="8" t="s">
        <v>26</v>
      </c>
      <c r="Q626" s="10">
        <v>21</v>
      </c>
      <c r="R626" s="8" t="s">
        <v>46</v>
      </c>
      <c r="S626" s="8" t="s">
        <v>50</v>
      </c>
    </row>
    <row r="627" spans="1:19" x14ac:dyDescent="0.25">
      <c r="A627" s="10">
        <v>626</v>
      </c>
      <c r="B627" s="10">
        <v>49</v>
      </c>
      <c r="C627" s="8" t="s">
        <v>19</v>
      </c>
      <c r="D627" s="8" t="s">
        <v>106</v>
      </c>
      <c r="E627" s="8" t="s">
        <v>69</v>
      </c>
      <c r="F627" s="7">
        <v>79</v>
      </c>
      <c r="G627" s="8" t="s">
        <v>80</v>
      </c>
      <c r="H627" s="8" t="s">
        <v>45</v>
      </c>
      <c r="I627" s="8" t="s">
        <v>108</v>
      </c>
      <c r="J627" s="8" t="s">
        <v>58</v>
      </c>
      <c r="K627" s="20">
        <v>4</v>
      </c>
      <c r="L627" s="8" t="s">
        <v>26</v>
      </c>
      <c r="M627" s="8" t="s">
        <v>29</v>
      </c>
      <c r="N627" s="8" t="s">
        <v>47</v>
      </c>
      <c r="O627" s="8" t="s">
        <v>26</v>
      </c>
      <c r="P627" s="8" t="s">
        <v>26</v>
      </c>
      <c r="Q627" s="10">
        <v>1</v>
      </c>
      <c r="R627" s="8" t="s">
        <v>29</v>
      </c>
      <c r="S627" s="8" t="s">
        <v>41</v>
      </c>
    </row>
    <row r="628" spans="1:19" x14ac:dyDescent="0.25">
      <c r="A628" s="10">
        <v>627</v>
      </c>
      <c r="B628" s="10">
        <v>31</v>
      </c>
      <c r="C628" s="8" t="s">
        <v>19</v>
      </c>
      <c r="D628" s="8" t="s">
        <v>89</v>
      </c>
      <c r="E628" s="8" t="s">
        <v>69</v>
      </c>
      <c r="F628" s="7">
        <v>79</v>
      </c>
      <c r="G628" s="8" t="s">
        <v>83</v>
      </c>
      <c r="H628" s="8" t="s">
        <v>45</v>
      </c>
      <c r="I628" s="8" t="s">
        <v>126</v>
      </c>
      <c r="J628" s="8" t="s">
        <v>39</v>
      </c>
      <c r="K628" s="20">
        <v>3.9</v>
      </c>
      <c r="L628" s="8" t="s">
        <v>26</v>
      </c>
      <c r="M628" s="8" t="s">
        <v>27</v>
      </c>
      <c r="N628" s="8" t="s">
        <v>55</v>
      </c>
      <c r="O628" s="8" t="s">
        <v>26</v>
      </c>
      <c r="P628" s="8" t="s">
        <v>26</v>
      </c>
      <c r="Q628" s="10">
        <v>10</v>
      </c>
      <c r="R628" s="8" t="s">
        <v>29</v>
      </c>
      <c r="S628" s="8" t="s">
        <v>50</v>
      </c>
    </row>
    <row r="629" spans="1:19" x14ac:dyDescent="0.25">
      <c r="A629" s="10">
        <v>628</v>
      </c>
      <c r="B629" s="10">
        <v>42</v>
      </c>
      <c r="C629" s="8" t="s">
        <v>19</v>
      </c>
      <c r="D629" s="8" t="s">
        <v>42</v>
      </c>
      <c r="E629" s="8" t="s">
        <v>43</v>
      </c>
      <c r="F629" s="7">
        <v>44</v>
      </c>
      <c r="G629" s="8" t="s">
        <v>48</v>
      </c>
      <c r="H629" s="8" t="s">
        <v>23</v>
      </c>
      <c r="I629" s="8" t="s">
        <v>94</v>
      </c>
      <c r="J629" s="8" t="s">
        <v>25</v>
      </c>
      <c r="K629" s="20">
        <v>4.0999999999999996</v>
      </c>
      <c r="L629" s="8" t="s">
        <v>26</v>
      </c>
      <c r="M629" s="8" t="s">
        <v>29</v>
      </c>
      <c r="N629" s="8" t="s">
        <v>28</v>
      </c>
      <c r="O629" s="8" t="s">
        <v>26</v>
      </c>
      <c r="P629" s="8" t="s">
        <v>26</v>
      </c>
      <c r="Q629" s="10">
        <v>24</v>
      </c>
      <c r="R629" s="8" t="s">
        <v>46</v>
      </c>
      <c r="S629" s="8" t="s">
        <v>88</v>
      </c>
    </row>
    <row r="630" spans="1:19" x14ac:dyDescent="0.25">
      <c r="A630" s="10">
        <v>629</v>
      </c>
      <c r="B630" s="10">
        <v>69</v>
      </c>
      <c r="C630" s="8" t="s">
        <v>19</v>
      </c>
      <c r="D630" s="8" t="s">
        <v>31</v>
      </c>
      <c r="E630" s="8" t="s">
        <v>21</v>
      </c>
      <c r="F630" s="7">
        <v>85</v>
      </c>
      <c r="G630" s="8" t="s">
        <v>37</v>
      </c>
      <c r="H630" s="8" t="s">
        <v>45</v>
      </c>
      <c r="I630" s="8" t="s">
        <v>53</v>
      </c>
      <c r="J630" s="8" t="s">
        <v>58</v>
      </c>
      <c r="K630" s="20">
        <v>3.7</v>
      </c>
      <c r="L630" s="8" t="s">
        <v>26</v>
      </c>
      <c r="M630" s="8" t="s">
        <v>29</v>
      </c>
      <c r="N630" s="8" t="s">
        <v>72</v>
      </c>
      <c r="O630" s="8" t="s">
        <v>26</v>
      </c>
      <c r="P630" s="8" t="s">
        <v>26</v>
      </c>
      <c r="Q630" s="10">
        <v>29</v>
      </c>
      <c r="R630" s="8" t="s">
        <v>27</v>
      </c>
      <c r="S630" s="8" t="s">
        <v>88</v>
      </c>
    </row>
    <row r="631" spans="1:19" x14ac:dyDescent="0.25">
      <c r="A631" s="10">
        <v>630</v>
      </c>
      <c r="B631" s="10">
        <v>26</v>
      </c>
      <c r="C631" s="8" t="s">
        <v>19</v>
      </c>
      <c r="D631" s="8" t="s">
        <v>73</v>
      </c>
      <c r="E631" s="8" t="s">
        <v>43</v>
      </c>
      <c r="F631" s="7">
        <v>90</v>
      </c>
      <c r="G631" s="8" t="s">
        <v>129</v>
      </c>
      <c r="H631" s="8" t="s">
        <v>23</v>
      </c>
      <c r="I631" s="8" t="s">
        <v>118</v>
      </c>
      <c r="J631" s="8" t="s">
        <v>39</v>
      </c>
      <c r="K631" s="20">
        <v>4.7</v>
      </c>
      <c r="L631" s="8" t="s">
        <v>26</v>
      </c>
      <c r="M631" s="8" t="s">
        <v>34</v>
      </c>
      <c r="N631" s="8" t="s">
        <v>55</v>
      </c>
      <c r="O631" s="8" t="s">
        <v>26</v>
      </c>
      <c r="P631" s="8" t="s">
        <v>26</v>
      </c>
      <c r="Q631" s="10">
        <v>11</v>
      </c>
      <c r="R631" s="8" t="s">
        <v>59</v>
      </c>
      <c r="S631" s="8" t="s">
        <v>50</v>
      </c>
    </row>
    <row r="632" spans="1:19" x14ac:dyDescent="0.25">
      <c r="A632" s="10">
        <v>631</v>
      </c>
      <c r="B632" s="10">
        <v>41</v>
      </c>
      <c r="C632" s="8" t="s">
        <v>19</v>
      </c>
      <c r="D632" s="8" t="s">
        <v>106</v>
      </c>
      <c r="E632" s="8" t="s">
        <v>69</v>
      </c>
      <c r="F632" s="7">
        <v>94</v>
      </c>
      <c r="G632" s="8" t="s">
        <v>91</v>
      </c>
      <c r="H632" s="8" t="s">
        <v>38</v>
      </c>
      <c r="I632" s="8" t="s">
        <v>67</v>
      </c>
      <c r="J632" s="8" t="s">
        <v>58</v>
      </c>
      <c r="K632" s="20">
        <v>4.3</v>
      </c>
      <c r="L632" s="8" t="s">
        <v>26</v>
      </c>
      <c r="M632" s="8" t="s">
        <v>35</v>
      </c>
      <c r="N632" s="8" t="s">
        <v>72</v>
      </c>
      <c r="O632" s="8" t="s">
        <v>26</v>
      </c>
      <c r="P632" s="8" t="s">
        <v>26</v>
      </c>
      <c r="Q632" s="10">
        <v>33</v>
      </c>
      <c r="R632" s="8" t="s">
        <v>59</v>
      </c>
      <c r="S632" s="8" t="s">
        <v>50</v>
      </c>
    </row>
    <row r="633" spans="1:19" x14ac:dyDescent="0.25">
      <c r="A633" s="10">
        <v>632</v>
      </c>
      <c r="B633" s="10">
        <v>55</v>
      </c>
      <c r="C633" s="8" t="s">
        <v>19</v>
      </c>
      <c r="D633" s="8" t="s">
        <v>137</v>
      </c>
      <c r="E633" s="8" t="s">
        <v>43</v>
      </c>
      <c r="F633" s="7">
        <v>68</v>
      </c>
      <c r="G633" s="8" t="s">
        <v>149</v>
      </c>
      <c r="H633" s="8" t="s">
        <v>38</v>
      </c>
      <c r="I633" s="8" t="s">
        <v>84</v>
      </c>
      <c r="J633" s="8" t="s">
        <v>54</v>
      </c>
      <c r="K633" s="20">
        <v>4.0999999999999996</v>
      </c>
      <c r="L633" s="8" t="s">
        <v>26</v>
      </c>
      <c r="M633" s="8" t="s">
        <v>29</v>
      </c>
      <c r="N633" s="8" t="s">
        <v>76</v>
      </c>
      <c r="O633" s="8" t="s">
        <v>26</v>
      </c>
      <c r="P633" s="8" t="s">
        <v>26</v>
      </c>
      <c r="Q633" s="10">
        <v>27</v>
      </c>
      <c r="R633" s="8" t="s">
        <v>35</v>
      </c>
      <c r="S633" s="8" t="s">
        <v>30</v>
      </c>
    </row>
    <row r="634" spans="1:19" x14ac:dyDescent="0.25">
      <c r="A634" s="10">
        <v>633</v>
      </c>
      <c r="B634" s="10">
        <v>35</v>
      </c>
      <c r="C634" s="8" t="s">
        <v>19</v>
      </c>
      <c r="D634" s="8" t="s">
        <v>132</v>
      </c>
      <c r="E634" s="8" t="s">
        <v>69</v>
      </c>
      <c r="F634" s="7">
        <v>51</v>
      </c>
      <c r="G634" s="8" t="s">
        <v>52</v>
      </c>
      <c r="H634" s="8" t="s">
        <v>45</v>
      </c>
      <c r="I634" s="8" t="s">
        <v>108</v>
      </c>
      <c r="J634" s="8" t="s">
        <v>25</v>
      </c>
      <c r="K634" s="20">
        <v>3.9</v>
      </c>
      <c r="L634" s="8" t="s">
        <v>26</v>
      </c>
      <c r="M634" s="8" t="s">
        <v>29</v>
      </c>
      <c r="N634" s="8" t="s">
        <v>47</v>
      </c>
      <c r="O634" s="8" t="s">
        <v>26</v>
      </c>
      <c r="P634" s="8" t="s">
        <v>26</v>
      </c>
      <c r="Q634" s="10">
        <v>19</v>
      </c>
      <c r="R634" s="8" t="s">
        <v>29</v>
      </c>
      <c r="S634" s="8" t="s">
        <v>30</v>
      </c>
    </row>
    <row r="635" spans="1:19" x14ac:dyDescent="0.25">
      <c r="A635" s="10">
        <v>634</v>
      </c>
      <c r="B635" s="10">
        <v>66</v>
      </c>
      <c r="C635" s="8" t="s">
        <v>19</v>
      </c>
      <c r="D635" s="8" t="s">
        <v>42</v>
      </c>
      <c r="E635" s="8" t="s">
        <v>43</v>
      </c>
      <c r="F635" s="7">
        <v>33</v>
      </c>
      <c r="G635" s="8" t="s">
        <v>148</v>
      </c>
      <c r="H635" s="8" t="s">
        <v>45</v>
      </c>
      <c r="I635" s="8" t="s">
        <v>121</v>
      </c>
      <c r="J635" s="8" t="s">
        <v>39</v>
      </c>
      <c r="K635" s="20">
        <v>2.9</v>
      </c>
      <c r="L635" s="8" t="s">
        <v>26</v>
      </c>
      <c r="M635" s="8" t="s">
        <v>34</v>
      </c>
      <c r="N635" s="8" t="s">
        <v>28</v>
      </c>
      <c r="O635" s="8" t="s">
        <v>26</v>
      </c>
      <c r="P635" s="8" t="s">
        <v>26</v>
      </c>
      <c r="Q635" s="10">
        <v>50</v>
      </c>
      <c r="R635" s="8" t="s">
        <v>59</v>
      </c>
      <c r="S635" s="8" t="s">
        <v>60</v>
      </c>
    </row>
    <row r="636" spans="1:19" x14ac:dyDescent="0.25">
      <c r="A636" s="10">
        <v>635</v>
      </c>
      <c r="B636" s="10">
        <v>36</v>
      </c>
      <c r="C636" s="8" t="s">
        <v>19</v>
      </c>
      <c r="D636" s="8" t="s">
        <v>51</v>
      </c>
      <c r="E636" s="8" t="s">
        <v>43</v>
      </c>
      <c r="F636" s="7">
        <v>60</v>
      </c>
      <c r="G636" s="8" t="s">
        <v>123</v>
      </c>
      <c r="H636" s="8" t="s">
        <v>45</v>
      </c>
      <c r="I636" s="8" t="s">
        <v>86</v>
      </c>
      <c r="J636" s="8" t="s">
        <v>54</v>
      </c>
      <c r="K636" s="20">
        <v>3.9</v>
      </c>
      <c r="L636" s="8" t="s">
        <v>26</v>
      </c>
      <c r="M636" s="8" t="s">
        <v>34</v>
      </c>
      <c r="N636" s="8" t="s">
        <v>55</v>
      </c>
      <c r="O636" s="8" t="s">
        <v>26</v>
      </c>
      <c r="P636" s="8" t="s">
        <v>26</v>
      </c>
      <c r="Q636" s="10">
        <v>46</v>
      </c>
      <c r="R636" s="8" t="s">
        <v>46</v>
      </c>
      <c r="S636" s="8" t="s">
        <v>41</v>
      </c>
    </row>
    <row r="637" spans="1:19" x14ac:dyDescent="0.25">
      <c r="A637" s="10">
        <v>636</v>
      </c>
      <c r="B637" s="10">
        <v>27</v>
      </c>
      <c r="C637" s="8" t="s">
        <v>19</v>
      </c>
      <c r="D637" s="8" t="s">
        <v>104</v>
      </c>
      <c r="E637" s="8" t="s">
        <v>21</v>
      </c>
      <c r="F637" s="7">
        <v>59</v>
      </c>
      <c r="G637" s="8" t="s">
        <v>131</v>
      </c>
      <c r="H637" s="8" t="s">
        <v>45</v>
      </c>
      <c r="I637" s="8" t="s">
        <v>110</v>
      </c>
      <c r="J637" s="8" t="s">
        <v>58</v>
      </c>
      <c r="K637" s="20">
        <v>4.3</v>
      </c>
      <c r="L637" s="8" t="s">
        <v>26</v>
      </c>
      <c r="M637" s="8" t="s">
        <v>46</v>
      </c>
      <c r="N637" s="8" t="s">
        <v>72</v>
      </c>
      <c r="O637" s="8" t="s">
        <v>26</v>
      </c>
      <c r="P637" s="8" t="s">
        <v>26</v>
      </c>
      <c r="Q637" s="10">
        <v>28</v>
      </c>
      <c r="R637" s="8" t="s">
        <v>35</v>
      </c>
      <c r="S637" s="8" t="s">
        <v>60</v>
      </c>
    </row>
    <row r="638" spans="1:19" x14ac:dyDescent="0.25">
      <c r="A638" s="10">
        <v>637</v>
      </c>
      <c r="B638" s="10">
        <v>41</v>
      </c>
      <c r="C638" s="8" t="s">
        <v>19</v>
      </c>
      <c r="D638" s="8" t="s">
        <v>68</v>
      </c>
      <c r="E638" s="8" t="s">
        <v>69</v>
      </c>
      <c r="F638" s="7">
        <v>30</v>
      </c>
      <c r="G638" s="8" t="s">
        <v>150</v>
      </c>
      <c r="H638" s="8" t="s">
        <v>45</v>
      </c>
      <c r="I638" s="8" t="s">
        <v>126</v>
      </c>
      <c r="J638" s="8" t="s">
        <v>54</v>
      </c>
      <c r="K638" s="20">
        <v>2.8</v>
      </c>
      <c r="L638" s="8" t="s">
        <v>26</v>
      </c>
      <c r="M638" s="8" t="s">
        <v>35</v>
      </c>
      <c r="N638" s="8" t="s">
        <v>76</v>
      </c>
      <c r="O638" s="8" t="s">
        <v>26</v>
      </c>
      <c r="P638" s="8" t="s">
        <v>26</v>
      </c>
      <c r="Q638" s="10">
        <v>14</v>
      </c>
      <c r="R638" s="8" t="s">
        <v>34</v>
      </c>
      <c r="S638" s="8" t="s">
        <v>97</v>
      </c>
    </row>
    <row r="639" spans="1:19" x14ac:dyDescent="0.25">
      <c r="A639" s="10">
        <v>638</v>
      </c>
      <c r="B639" s="10">
        <v>21</v>
      </c>
      <c r="C639" s="8" t="s">
        <v>19</v>
      </c>
      <c r="D639" s="8" t="s">
        <v>31</v>
      </c>
      <c r="E639" s="8" t="s">
        <v>21</v>
      </c>
      <c r="F639" s="7">
        <v>20</v>
      </c>
      <c r="G639" s="8" t="s">
        <v>122</v>
      </c>
      <c r="H639" s="8" t="s">
        <v>45</v>
      </c>
      <c r="I639" s="8" t="s">
        <v>109</v>
      </c>
      <c r="J639" s="8" t="s">
        <v>25</v>
      </c>
      <c r="K639" s="20">
        <v>3.4</v>
      </c>
      <c r="L639" s="8" t="s">
        <v>26</v>
      </c>
      <c r="M639" s="8" t="s">
        <v>35</v>
      </c>
      <c r="N639" s="8" t="s">
        <v>72</v>
      </c>
      <c r="O639" s="8" t="s">
        <v>26</v>
      </c>
      <c r="P639" s="8" t="s">
        <v>26</v>
      </c>
      <c r="Q639" s="10">
        <v>46</v>
      </c>
      <c r="R639" s="8" t="s">
        <v>35</v>
      </c>
      <c r="S639" s="8" t="s">
        <v>30</v>
      </c>
    </row>
    <row r="640" spans="1:19" x14ac:dyDescent="0.25">
      <c r="A640" s="10">
        <v>639</v>
      </c>
      <c r="B640" s="10">
        <v>53</v>
      </c>
      <c r="C640" s="8" t="s">
        <v>19</v>
      </c>
      <c r="D640" s="8" t="s">
        <v>42</v>
      </c>
      <c r="E640" s="8" t="s">
        <v>43</v>
      </c>
      <c r="F640" s="7">
        <v>20</v>
      </c>
      <c r="G640" s="8" t="s">
        <v>128</v>
      </c>
      <c r="H640" s="8" t="s">
        <v>38</v>
      </c>
      <c r="I640" s="8" t="s">
        <v>144</v>
      </c>
      <c r="J640" s="8" t="s">
        <v>54</v>
      </c>
      <c r="K640" s="20">
        <v>2.7</v>
      </c>
      <c r="L640" s="8" t="s">
        <v>26</v>
      </c>
      <c r="M640" s="8" t="s">
        <v>29</v>
      </c>
      <c r="N640" s="8" t="s">
        <v>28</v>
      </c>
      <c r="O640" s="8" t="s">
        <v>26</v>
      </c>
      <c r="P640" s="8" t="s">
        <v>26</v>
      </c>
      <c r="Q640" s="10">
        <v>41</v>
      </c>
      <c r="R640" s="8" t="s">
        <v>46</v>
      </c>
      <c r="S640" s="8" t="s">
        <v>88</v>
      </c>
    </row>
    <row r="641" spans="1:19" x14ac:dyDescent="0.25">
      <c r="A641" s="10">
        <v>640</v>
      </c>
      <c r="B641" s="10">
        <v>54</v>
      </c>
      <c r="C641" s="8" t="s">
        <v>19</v>
      </c>
      <c r="D641" s="8" t="s">
        <v>82</v>
      </c>
      <c r="E641" s="8" t="s">
        <v>21</v>
      </c>
      <c r="F641" s="7">
        <v>24</v>
      </c>
      <c r="G641" s="8" t="s">
        <v>91</v>
      </c>
      <c r="H641" s="8" t="s">
        <v>23</v>
      </c>
      <c r="I641" s="8" t="s">
        <v>79</v>
      </c>
      <c r="J641" s="8" t="s">
        <v>39</v>
      </c>
      <c r="K641" s="20">
        <v>4</v>
      </c>
      <c r="L641" s="8" t="s">
        <v>26</v>
      </c>
      <c r="M641" s="8" t="s">
        <v>27</v>
      </c>
      <c r="N641" s="8" t="s">
        <v>72</v>
      </c>
      <c r="O641" s="8" t="s">
        <v>26</v>
      </c>
      <c r="P641" s="8" t="s">
        <v>26</v>
      </c>
      <c r="Q641" s="10">
        <v>50</v>
      </c>
      <c r="R641" s="8" t="s">
        <v>27</v>
      </c>
      <c r="S641" s="8" t="s">
        <v>50</v>
      </c>
    </row>
    <row r="642" spans="1:19" x14ac:dyDescent="0.25">
      <c r="A642" s="10">
        <v>641</v>
      </c>
      <c r="B642" s="10">
        <v>53</v>
      </c>
      <c r="C642" s="8" t="s">
        <v>19</v>
      </c>
      <c r="D642" s="8" t="s">
        <v>87</v>
      </c>
      <c r="E642" s="8" t="s">
        <v>21</v>
      </c>
      <c r="F642" s="7">
        <v>88</v>
      </c>
      <c r="G642" s="8" t="s">
        <v>148</v>
      </c>
      <c r="H642" s="8" t="s">
        <v>45</v>
      </c>
      <c r="I642" s="8" t="s">
        <v>24</v>
      </c>
      <c r="J642" s="8" t="s">
        <v>54</v>
      </c>
      <c r="K642" s="20">
        <v>4.4000000000000004</v>
      </c>
      <c r="L642" s="8" t="s">
        <v>26</v>
      </c>
      <c r="M642" s="8" t="s">
        <v>59</v>
      </c>
      <c r="N642" s="8" t="s">
        <v>76</v>
      </c>
      <c r="O642" s="8" t="s">
        <v>26</v>
      </c>
      <c r="P642" s="8" t="s">
        <v>26</v>
      </c>
      <c r="Q642" s="10">
        <v>28</v>
      </c>
      <c r="R642" s="8" t="s">
        <v>59</v>
      </c>
      <c r="S642" s="8" t="s">
        <v>30</v>
      </c>
    </row>
    <row r="643" spans="1:19" x14ac:dyDescent="0.25">
      <c r="A643" s="10">
        <v>642</v>
      </c>
      <c r="B643" s="10">
        <v>47</v>
      </c>
      <c r="C643" s="8" t="s">
        <v>19</v>
      </c>
      <c r="D643" s="8" t="s">
        <v>20</v>
      </c>
      <c r="E643" s="8" t="s">
        <v>21</v>
      </c>
      <c r="F643" s="7">
        <v>78</v>
      </c>
      <c r="G643" s="8" t="s">
        <v>120</v>
      </c>
      <c r="H643" s="8" t="s">
        <v>45</v>
      </c>
      <c r="I643" s="8" t="s">
        <v>108</v>
      </c>
      <c r="J643" s="8" t="s">
        <v>25</v>
      </c>
      <c r="K643" s="20">
        <v>3.9</v>
      </c>
      <c r="L643" s="8" t="s">
        <v>26</v>
      </c>
      <c r="M643" s="8" t="s">
        <v>29</v>
      </c>
      <c r="N643" s="8" t="s">
        <v>72</v>
      </c>
      <c r="O643" s="8" t="s">
        <v>26</v>
      </c>
      <c r="P643" s="8" t="s">
        <v>26</v>
      </c>
      <c r="Q643" s="10">
        <v>23</v>
      </c>
      <c r="R643" s="8" t="s">
        <v>27</v>
      </c>
      <c r="S643" s="8" t="s">
        <v>97</v>
      </c>
    </row>
    <row r="644" spans="1:19" x14ac:dyDescent="0.25">
      <c r="A644" s="10">
        <v>643</v>
      </c>
      <c r="B644" s="10">
        <v>64</v>
      </c>
      <c r="C644" s="8" t="s">
        <v>19</v>
      </c>
      <c r="D644" s="8" t="s">
        <v>87</v>
      </c>
      <c r="E644" s="8" t="s">
        <v>21</v>
      </c>
      <c r="F644" s="7">
        <v>25</v>
      </c>
      <c r="G644" s="8" t="s">
        <v>74</v>
      </c>
      <c r="H644" s="8" t="s">
        <v>23</v>
      </c>
      <c r="I644" s="8" t="s">
        <v>108</v>
      </c>
      <c r="J644" s="8" t="s">
        <v>39</v>
      </c>
      <c r="K644" s="20">
        <v>2.8</v>
      </c>
      <c r="L644" s="8" t="s">
        <v>26</v>
      </c>
      <c r="M644" s="8" t="s">
        <v>27</v>
      </c>
      <c r="N644" s="8" t="s">
        <v>72</v>
      </c>
      <c r="O644" s="8" t="s">
        <v>26</v>
      </c>
      <c r="P644" s="8" t="s">
        <v>26</v>
      </c>
      <c r="Q644" s="10">
        <v>14</v>
      </c>
      <c r="R644" s="8" t="s">
        <v>59</v>
      </c>
      <c r="S644" s="8" t="s">
        <v>77</v>
      </c>
    </row>
    <row r="645" spans="1:19" x14ac:dyDescent="0.25">
      <c r="A645" s="10">
        <v>644</v>
      </c>
      <c r="B645" s="10">
        <v>18</v>
      </c>
      <c r="C645" s="8" t="s">
        <v>19</v>
      </c>
      <c r="D645" s="8" t="s">
        <v>31</v>
      </c>
      <c r="E645" s="8" t="s">
        <v>21</v>
      </c>
      <c r="F645" s="7">
        <v>57</v>
      </c>
      <c r="G645" s="8" t="s">
        <v>48</v>
      </c>
      <c r="H645" s="8" t="s">
        <v>92</v>
      </c>
      <c r="I645" s="8" t="s">
        <v>96</v>
      </c>
      <c r="J645" s="8" t="s">
        <v>25</v>
      </c>
      <c r="K645" s="20">
        <v>3.2</v>
      </c>
      <c r="L645" s="8" t="s">
        <v>26</v>
      </c>
      <c r="M645" s="8" t="s">
        <v>29</v>
      </c>
      <c r="N645" s="8" t="s">
        <v>47</v>
      </c>
      <c r="O645" s="8" t="s">
        <v>26</v>
      </c>
      <c r="P645" s="8" t="s">
        <v>26</v>
      </c>
      <c r="Q645" s="10">
        <v>10</v>
      </c>
      <c r="R645" s="8" t="s">
        <v>34</v>
      </c>
      <c r="S645" s="8" t="s">
        <v>97</v>
      </c>
    </row>
    <row r="646" spans="1:19" x14ac:dyDescent="0.25">
      <c r="A646" s="10">
        <v>645</v>
      </c>
      <c r="B646" s="10">
        <v>68</v>
      </c>
      <c r="C646" s="8" t="s">
        <v>19</v>
      </c>
      <c r="D646" s="8" t="s">
        <v>132</v>
      </c>
      <c r="E646" s="8" t="s">
        <v>69</v>
      </c>
      <c r="F646" s="7">
        <v>93</v>
      </c>
      <c r="G646" s="8" t="s">
        <v>62</v>
      </c>
      <c r="H646" s="8" t="s">
        <v>38</v>
      </c>
      <c r="I646" s="8" t="s">
        <v>144</v>
      </c>
      <c r="J646" s="8" t="s">
        <v>54</v>
      </c>
      <c r="K646" s="20">
        <v>4.3</v>
      </c>
      <c r="L646" s="8" t="s">
        <v>26</v>
      </c>
      <c r="M646" s="8" t="s">
        <v>29</v>
      </c>
      <c r="N646" s="8" t="s">
        <v>47</v>
      </c>
      <c r="O646" s="8" t="s">
        <v>26</v>
      </c>
      <c r="P646" s="8" t="s">
        <v>26</v>
      </c>
      <c r="Q646" s="10">
        <v>37</v>
      </c>
      <c r="R646" s="8" t="s">
        <v>35</v>
      </c>
      <c r="S646" s="8" t="s">
        <v>41</v>
      </c>
    </row>
    <row r="647" spans="1:19" x14ac:dyDescent="0.25">
      <c r="A647" s="10">
        <v>646</v>
      </c>
      <c r="B647" s="10">
        <v>62</v>
      </c>
      <c r="C647" s="8" t="s">
        <v>19</v>
      </c>
      <c r="D647" s="8" t="s">
        <v>104</v>
      </c>
      <c r="E647" s="8" t="s">
        <v>21</v>
      </c>
      <c r="F647" s="7">
        <v>42</v>
      </c>
      <c r="G647" s="8" t="s">
        <v>101</v>
      </c>
      <c r="H647" s="8" t="s">
        <v>38</v>
      </c>
      <c r="I647" s="8" t="s">
        <v>75</v>
      </c>
      <c r="J647" s="8" t="s">
        <v>54</v>
      </c>
      <c r="K647" s="20">
        <v>4.2</v>
      </c>
      <c r="L647" s="8" t="s">
        <v>26</v>
      </c>
      <c r="M647" s="8" t="s">
        <v>27</v>
      </c>
      <c r="N647" s="8" t="s">
        <v>28</v>
      </c>
      <c r="O647" s="8" t="s">
        <v>26</v>
      </c>
      <c r="P647" s="8" t="s">
        <v>26</v>
      </c>
      <c r="Q647" s="10">
        <v>15</v>
      </c>
      <c r="R647" s="8" t="s">
        <v>29</v>
      </c>
      <c r="S647" s="8" t="s">
        <v>77</v>
      </c>
    </row>
    <row r="648" spans="1:19" x14ac:dyDescent="0.25">
      <c r="A648" s="10">
        <v>647</v>
      </c>
      <c r="B648" s="10">
        <v>51</v>
      </c>
      <c r="C648" s="8" t="s">
        <v>19</v>
      </c>
      <c r="D648" s="8" t="s">
        <v>137</v>
      </c>
      <c r="E648" s="8" t="s">
        <v>43</v>
      </c>
      <c r="F648" s="7">
        <v>54</v>
      </c>
      <c r="G648" s="8" t="s">
        <v>116</v>
      </c>
      <c r="H648" s="8" t="s">
        <v>92</v>
      </c>
      <c r="I648" s="8" t="s">
        <v>71</v>
      </c>
      <c r="J648" s="8" t="s">
        <v>39</v>
      </c>
      <c r="K648" s="20">
        <v>4.9000000000000004</v>
      </c>
      <c r="L648" s="8" t="s">
        <v>26</v>
      </c>
      <c r="M648" s="8" t="s">
        <v>59</v>
      </c>
      <c r="N648" s="8" t="s">
        <v>55</v>
      </c>
      <c r="O648" s="8" t="s">
        <v>26</v>
      </c>
      <c r="P648" s="8" t="s">
        <v>26</v>
      </c>
      <c r="Q648" s="10">
        <v>19</v>
      </c>
      <c r="R648" s="8" t="s">
        <v>29</v>
      </c>
      <c r="S648" s="8" t="s">
        <v>77</v>
      </c>
    </row>
    <row r="649" spans="1:19" x14ac:dyDescent="0.25">
      <c r="A649" s="10">
        <v>648</v>
      </c>
      <c r="B649" s="10">
        <v>54</v>
      </c>
      <c r="C649" s="8" t="s">
        <v>19</v>
      </c>
      <c r="D649" s="8" t="s">
        <v>20</v>
      </c>
      <c r="E649" s="8" t="s">
        <v>21</v>
      </c>
      <c r="F649" s="7">
        <v>70</v>
      </c>
      <c r="G649" s="8" t="s">
        <v>91</v>
      </c>
      <c r="H649" s="8" t="s">
        <v>92</v>
      </c>
      <c r="I649" s="8" t="s">
        <v>63</v>
      </c>
      <c r="J649" s="8" t="s">
        <v>54</v>
      </c>
      <c r="K649" s="20">
        <v>3.7</v>
      </c>
      <c r="L649" s="8" t="s">
        <v>26</v>
      </c>
      <c r="M649" s="8" t="s">
        <v>34</v>
      </c>
      <c r="N649" s="8" t="s">
        <v>28</v>
      </c>
      <c r="O649" s="8" t="s">
        <v>26</v>
      </c>
      <c r="P649" s="8" t="s">
        <v>26</v>
      </c>
      <c r="Q649" s="10">
        <v>23</v>
      </c>
      <c r="R649" s="8" t="s">
        <v>27</v>
      </c>
      <c r="S649" s="8" t="s">
        <v>30</v>
      </c>
    </row>
    <row r="650" spans="1:19" x14ac:dyDescent="0.25">
      <c r="A650" s="10">
        <v>649</v>
      </c>
      <c r="B650" s="10">
        <v>22</v>
      </c>
      <c r="C650" s="8" t="s">
        <v>19</v>
      </c>
      <c r="D650" s="8" t="s">
        <v>104</v>
      </c>
      <c r="E650" s="8" t="s">
        <v>21</v>
      </c>
      <c r="F650" s="7">
        <v>31</v>
      </c>
      <c r="G650" s="8" t="s">
        <v>151</v>
      </c>
      <c r="H650" s="8" t="s">
        <v>45</v>
      </c>
      <c r="I650" s="8" t="s">
        <v>110</v>
      </c>
      <c r="J650" s="8" t="s">
        <v>25</v>
      </c>
      <c r="K650" s="20">
        <v>4.0999999999999996</v>
      </c>
      <c r="L650" s="8" t="s">
        <v>26</v>
      </c>
      <c r="M650" s="8" t="s">
        <v>34</v>
      </c>
      <c r="N650" s="8" t="s">
        <v>76</v>
      </c>
      <c r="O650" s="8" t="s">
        <v>26</v>
      </c>
      <c r="P650" s="8" t="s">
        <v>26</v>
      </c>
      <c r="Q650" s="10">
        <v>35</v>
      </c>
      <c r="R650" s="8" t="s">
        <v>27</v>
      </c>
      <c r="S650" s="8" t="s">
        <v>41</v>
      </c>
    </row>
    <row r="651" spans="1:19" x14ac:dyDescent="0.25">
      <c r="A651" s="10">
        <v>650</v>
      </c>
      <c r="B651" s="10">
        <v>53</v>
      </c>
      <c r="C651" s="8" t="s">
        <v>19</v>
      </c>
      <c r="D651" s="8" t="s">
        <v>95</v>
      </c>
      <c r="E651" s="8" t="s">
        <v>21</v>
      </c>
      <c r="F651" s="7">
        <v>93</v>
      </c>
      <c r="G651" s="8" t="s">
        <v>80</v>
      </c>
      <c r="H651" s="8" t="s">
        <v>23</v>
      </c>
      <c r="I651" s="8" t="s">
        <v>121</v>
      </c>
      <c r="J651" s="8" t="s">
        <v>39</v>
      </c>
      <c r="K651" s="20">
        <v>4.2</v>
      </c>
      <c r="L651" s="8" t="s">
        <v>26</v>
      </c>
      <c r="M651" s="8" t="s">
        <v>27</v>
      </c>
      <c r="N651" s="8" t="s">
        <v>76</v>
      </c>
      <c r="O651" s="8" t="s">
        <v>26</v>
      </c>
      <c r="P651" s="8" t="s">
        <v>26</v>
      </c>
      <c r="Q651" s="10">
        <v>33</v>
      </c>
      <c r="R651" s="8" t="s">
        <v>46</v>
      </c>
      <c r="S651" s="8" t="s">
        <v>97</v>
      </c>
    </row>
    <row r="652" spans="1:19" x14ac:dyDescent="0.25">
      <c r="A652" s="10">
        <v>651</v>
      </c>
      <c r="B652" s="10">
        <v>34</v>
      </c>
      <c r="C652" s="8" t="s">
        <v>19</v>
      </c>
      <c r="D652" s="8" t="s">
        <v>143</v>
      </c>
      <c r="E652" s="8" t="s">
        <v>69</v>
      </c>
      <c r="F652" s="7">
        <v>40</v>
      </c>
      <c r="G652" s="8" t="s">
        <v>103</v>
      </c>
      <c r="H652" s="8" t="s">
        <v>45</v>
      </c>
      <c r="I652" s="8" t="s">
        <v>136</v>
      </c>
      <c r="J652" s="8" t="s">
        <v>39</v>
      </c>
      <c r="K652" s="20">
        <v>3.9</v>
      </c>
      <c r="L652" s="8" t="s">
        <v>26</v>
      </c>
      <c r="M652" s="8" t="s">
        <v>29</v>
      </c>
      <c r="N652" s="8" t="s">
        <v>47</v>
      </c>
      <c r="O652" s="8" t="s">
        <v>26</v>
      </c>
      <c r="P652" s="8" t="s">
        <v>26</v>
      </c>
      <c r="Q652" s="10">
        <v>12</v>
      </c>
      <c r="R652" s="8" t="s">
        <v>34</v>
      </c>
      <c r="S652" s="8" t="s">
        <v>50</v>
      </c>
    </row>
    <row r="653" spans="1:19" x14ac:dyDescent="0.25">
      <c r="A653" s="10">
        <v>652</v>
      </c>
      <c r="B653" s="10">
        <v>32</v>
      </c>
      <c r="C653" s="8" t="s">
        <v>19</v>
      </c>
      <c r="D653" s="8" t="s">
        <v>124</v>
      </c>
      <c r="E653" s="8" t="s">
        <v>69</v>
      </c>
      <c r="F653" s="7">
        <v>32</v>
      </c>
      <c r="G653" s="8" t="s">
        <v>74</v>
      </c>
      <c r="H653" s="8" t="s">
        <v>23</v>
      </c>
      <c r="I653" s="8" t="s">
        <v>134</v>
      </c>
      <c r="J653" s="8" t="s">
        <v>54</v>
      </c>
      <c r="K653" s="20">
        <v>2.9</v>
      </c>
      <c r="L653" s="8" t="s">
        <v>26</v>
      </c>
      <c r="M653" s="8" t="s">
        <v>46</v>
      </c>
      <c r="N653" s="8" t="s">
        <v>47</v>
      </c>
      <c r="O653" s="8" t="s">
        <v>26</v>
      </c>
      <c r="P653" s="8" t="s">
        <v>26</v>
      </c>
      <c r="Q653" s="10">
        <v>41</v>
      </c>
      <c r="R653" s="8" t="s">
        <v>29</v>
      </c>
      <c r="S653" s="8" t="s">
        <v>30</v>
      </c>
    </row>
    <row r="654" spans="1:19" x14ac:dyDescent="0.25">
      <c r="A654" s="10">
        <v>653</v>
      </c>
      <c r="B654" s="10">
        <v>64</v>
      </c>
      <c r="C654" s="8" t="s">
        <v>19</v>
      </c>
      <c r="D654" s="8" t="s">
        <v>89</v>
      </c>
      <c r="E654" s="8" t="s">
        <v>69</v>
      </c>
      <c r="F654" s="7">
        <v>27</v>
      </c>
      <c r="G654" s="8" t="s">
        <v>148</v>
      </c>
      <c r="H654" s="8" t="s">
        <v>45</v>
      </c>
      <c r="I654" s="8" t="s">
        <v>118</v>
      </c>
      <c r="J654" s="8" t="s">
        <v>25</v>
      </c>
      <c r="K654" s="20">
        <v>3.1</v>
      </c>
      <c r="L654" s="8" t="s">
        <v>26</v>
      </c>
      <c r="M654" s="8" t="s">
        <v>46</v>
      </c>
      <c r="N654" s="8" t="s">
        <v>40</v>
      </c>
      <c r="O654" s="8" t="s">
        <v>26</v>
      </c>
      <c r="P654" s="8" t="s">
        <v>26</v>
      </c>
      <c r="Q654" s="10">
        <v>27</v>
      </c>
      <c r="R654" s="8" t="s">
        <v>29</v>
      </c>
      <c r="S654" s="8" t="s">
        <v>41</v>
      </c>
    </row>
    <row r="655" spans="1:19" x14ac:dyDescent="0.25">
      <c r="A655" s="10">
        <v>654</v>
      </c>
      <c r="B655" s="10">
        <v>20</v>
      </c>
      <c r="C655" s="8" t="s">
        <v>19</v>
      </c>
      <c r="D655" s="8" t="s">
        <v>119</v>
      </c>
      <c r="E655" s="8" t="s">
        <v>69</v>
      </c>
      <c r="F655" s="7">
        <v>68</v>
      </c>
      <c r="G655" s="8" t="s">
        <v>114</v>
      </c>
      <c r="H655" s="8" t="s">
        <v>45</v>
      </c>
      <c r="I655" s="8" t="s">
        <v>79</v>
      </c>
      <c r="J655" s="8" t="s">
        <v>25</v>
      </c>
      <c r="K655" s="20">
        <v>3.6</v>
      </c>
      <c r="L655" s="8" t="s">
        <v>26</v>
      </c>
      <c r="M655" s="8" t="s">
        <v>27</v>
      </c>
      <c r="N655" s="8" t="s">
        <v>72</v>
      </c>
      <c r="O655" s="8" t="s">
        <v>26</v>
      </c>
      <c r="P655" s="8" t="s">
        <v>26</v>
      </c>
      <c r="Q655" s="10">
        <v>45</v>
      </c>
      <c r="R655" s="8" t="s">
        <v>35</v>
      </c>
      <c r="S655" s="8" t="s">
        <v>30</v>
      </c>
    </row>
    <row r="656" spans="1:19" x14ac:dyDescent="0.25">
      <c r="A656" s="10">
        <v>655</v>
      </c>
      <c r="B656" s="10">
        <v>24</v>
      </c>
      <c r="C656" s="8" t="s">
        <v>19</v>
      </c>
      <c r="D656" s="8" t="s">
        <v>68</v>
      </c>
      <c r="E656" s="8" t="s">
        <v>69</v>
      </c>
      <c r="F656" s="7">
        <v>59</v>
      </c>
      <c r="G656" s="8" t="s">
        <v>99</v>
      </c>
      <c r="H656" s="8" t="s">
        <v>23</v>
      </c>
      <c r="I656" s="8" t="s">
        <v>24</v>
      </c>
      <c r="J656" s="8" t="s">
        <v>54</v>
      </c>
      <c r="K656" s="20">
        <v>4.4000000000000004</v>
      </c>
      <c r="L656" s="8" t="s">
        <v>26</v>
      </c>
      <c r="M656" s="8" t="s">
        <v>34</v>
      </c>
      <c r="N656" s="8" t="s">
        <v>72</v>
      </c>
      <c r="O656" s="8" t="s">
        <v>26</v>
      </c>
      <c r="P656" s="8" t="s">
        <v>26</v>
      </c>
      <c r="Q656" s="10">
        <v>23</v>
      </c>
      <c r="R656" s="8" t="s">
        <v>29</v>
      </c>
      <c r="S656" s="8" t="s">
        <v>50</v>
      </c>
    </row>
    <row r="657" spans="1:19" x14ac:dyDescent="0.25">
      <c r="A657" s="10">
        <v>656</v>
      </c>
      <c r="B657" s="10">
        <v>20</v>
      </c>
      <c r="C657" s="8" t="s">
        <v>19</v>
      </c>
      <c r="D657" s="8" t="s">
        <v>68</v>
      </c>
      <c r="E657" s="8" t="s">
        <v>69</v>
      </c>
      <c r="F657" s="7">
        <v>36</v>
      </c>
      <c r="G657" s="8" t="s">
        <v>91</v>
      </c>
      <c r="H657" s="8" t="s">
        <v>38</v>
      </c>
      <c r="I657" s="8" t="s">
        <v>75</v>
      </c>
      <c r="J657" s="8" t="s">
        <v>58</v>
      </c>
      <c r="K657" s="20">
        <v>3.1</v>
      </c>
      <c r="L657" s="8" t="s">
        <v>26</v>
      </c>
      <c r="M657" s="8" t="s">
        <v>59</v>
      </c>
      <c r="N657" s="8" t="s">
        <v>40</v>
      </c>
      <c r="O657" s="8" t="s">
        <v>26</v>
      </c>
      <c r="P657" s="8" t="s">
        <v>26</v>
      </c>
      <c r="Q657" s="10">
        <v>19</v>
      </c>
      <c r="R657" s="8" t="s">
        <v>29</v>
      </c>
      <c r="S657" s="8" t="s">
        <v>88</v>
      </c>
    </row>
    <row r="658" spans="1:19" x14ac:dyDescent="0.25">
      <c r="A658" s="10">
        <v>657</v>
      </c>
      <c r="B658" s="10">
        <v>42</v>
      </c>
      <c r="C658" s="8" t="s">
        <v>19</v>
      </c>
      <c r="D658" s="8" t="s">
        <v>36</v>
      </c>
      <c r="E658" s="8" t="s">
        <v>21</v>
      </c>
      <c r="F658" s="7">
        <v>23</v>
      </c>
      <c r="G658" s="8" t="s">
        <v>138</v>
      </c>
      <c r="H658" s="8" t="s">
        <v>45</v>
      </c>
      <c r="I658" s="8" t="s">
        <v>118</v>
      </c>
      <c r="J658" s="8" t="s">
        <v>54</v>
      </c>
      <c r="K658" s="20">
        <v>3.9</v>
      </c>
      <c r="L658" s="8" t="s">
        <v>26</v>
      </c>
      <c r="M658" s="8" t="s">
        <v>59</v>
      </c>
      <c r="N658" s="8" t="s">
        <v>55</v>
      </c>
      <c r="O658" s="8" t="s">
        <v>26</v>
      </c>
      <c r="P658" s="8" t="s">
        <v>26</v>
      </c>
      <c r="Q658" s="10">
        <v>6</v>
      </c>
      <c r="R658" s="8" t="s">
        <v>46</v>
      </c>
      <c r="S658" s="8" t="s">
        <v>60</v>
      </c>
    </row>
    <row r="659" spans="1:19" x14ac:dyDescent="0.25">
      <c r="A659" s="10">
        <v>658</v>
      </c>
      <c r="B659" s="10">
        <v>48</v>
      </c>
      <c r="C659" s="8" t="s">
        <v>19</v>
      </c>
      <c r="D659" s="8" t="s">
        <v>102</v>
      </c>
      <c r="E659" s="8" t="s">
        <v>65</v>
      </c>
      <c r="F659" s="7">
        <v>80</v>
      </c>
      <c r="G659" s="8" t="s">
        <v>117</v>
      </c>
      <c r="H659" s="8" t="s">
        <v>45</v>
      </c>
      <c r="I659" s="8" t="s">
        <v>53</v>
      </c>
      <c r="J659" s="8" t="s">
        <v>25</v>
      </c>
      <c r="K659" s="20">
        <v>4.3</v>
      </c>
      <c r="L659" s="8" t="s">
        <v>26</v>
      </c>
      <c r="M659" s="8" t="s">
        <v>46</v>
      </c>
      <c r="N659" s="8" t="s">
        <v>40</v>
      </c>
      <c r="O659" s="8" t="s">
        <v>26</v>
      </c>
      <c r="P659" s="8" t="s">
        <v>26</v>
      </c>
      <c r="Q659" s="10">
        <v>6</v>
      </c>
      <c r="R659" s="8" t="s">
        <v>46</v>
      </c>
      <c r="S659" s="8" t="s">
        <v>60</v>
      </c>
    </row>
    <row r="660" spans="1:19" x14ac:dyDescent="0.25">
      <c r="A660" s="10">
        <v>659</v>
      </c>
      <c r="B660" s="10">
        <v>62</v>
      </c>
      <c r="C660" s="8" t="s">
        <v>19</v>
      </c>
      <c r="D660" s="8" t="s">
        <v>132</v>
      </c>
      <c r="E660" s="8" t="s">
        <v>69</v>
      </c>
      <c r="F660" s="7">
        <v>37</v>
      </c>
      <c r="G660" s="8" t="s">
        <v>62</v>
      </c>
      <c r="H660" s="8" t="s">
        <v>38</v>
      </c>
      <c r="I660" s="8" t="s">
        <v>53</v>
      </c>
      <c r="J660" s="8" t="s">
        <v>58</v>
      </c>
      <c r="K660" s="20">
        <v>4.9000000000000004</v>
      </c>
      <c r="L660" s="8" t="s">
        <v>26</v>
      </c>
      <c r="M660" s="8" t="s">
        <v>59</v>
      </c>
      <c r="N660" s="8" t="s">
        <v>76</v>
      </c>
      <c r="O660" s="8" t="s">
        <v>26</v>
      </c>
      <c r="P660" s="8" t="s">
        <v>26</v>
      </c>
      <c r="Q660" s="10">
        <v>20</v>
      </c>
      <c r="R660" s="8" t="s">
        <v>29</v>
      </c>
      <c r="S660" s="8" t="s">
        <v>41</v>
      </c>
    </row>
    <row r="661" spans="1:19" x14ac:dyDescent="0.25">
      <c r="A661" s="10">
        <v>660</v>
      </c>
      <c r="B661" s="10">
        <v>62</v>
      </c>
      <c r="C661" s="8" t="s">
        <v>19</v>
      </c>
      <c r="D661" s="8" t="s">
        <v>61</v>
      </c>
      <c r="E661" s="8" t="s">
        <v>21</v>
      </c>
      <c r="F661" s="7">
        <v>52</v>
      </c>
      <c r="G661" s="8" t="s">
        <v>141</v>
      </c>
      <c r="H661" s="8" t="s">
        <v>38</v>
      </c>
      <c r="I661" s="8" t="s">
        <v>81</v>
      </c>
      <c r="J661" s="8" t="s">
        <v>39</v>
      </c>
      <c r="K661" s="20">
        <v>3.6</v>
      </c>
      <c r="L661" s="8" t="s">
        <v>26</v>
      </c>
      <c r="M661" s="8" t="s">
        <v>59</v>
      </c>
      <c r="N661" s="8" t="s">
        <v>72</v>
      </c>
      <c r="O661" s="8" t="s">
        <v>26</v>
      </c>
      <c r="P661" s="8" t="s">
        <v>26</v>
      </c>
      <c r="Q661" s="10">
        <v>8</v>
      </c>
      <c r="R661" s="8" t="s">
        <v>35</v>
      </c>
      <c r="S661" s="8" t="s">
        <v>41</v>
      </c>
    </row>
    <row r="662" spans="1:19" x14ac:dyDescent="0.25">
      <c r="A662" s="10">
        <v>661</v>
      </c>
      <c r="B662" s="10">
        <v>50</v>
      </c>
      <c r="C662" s="8" t="s">
        <v>19</v>
      </c>
      <c r="D662" s="8" t="s">
        <v>64</v>
      </c>
      <c r="E662" s="8" t="s">
        <v>65</v>
      </c>
      <c r="F662" s="7">
        <v>79</v>
      </c>
      <c r="G662" s="8" t="s">
        <v>57</v>
      </c>
      <c r="H662" s="8" t="s">
        <v>45</v>
      </c>
      <c r="I662" s="8" t="s">
        <v>79</v>
      </c>
      <c r="J662" s="8" t="s">
        <v>58</v>
      </c>
      <c r="K662" s="20">
        <v>5</v>
      </c>
      <c r="L662" s="8" t="s">
        <v>26</v>
      </c>
      <c r="M662" s="8" t="s">
        <v>59</v>
      </c>
      <c r="N662" s="8" t="s">
        <v>72</v>
      </c>
      <c r="O662" s="8" t="s">
        <v>26</v>
      </c>
      <c r="P662" s="8" t="s">
        <v>26</v>
      </c>
      <c r="Q662" s="10">
        <v>39</v>
      </c>
      <c r="R662" s="8" t="s">
        <v>27</v>
      </c>
      <c r="S662" s="8" t="s">
        <v>60</v>
      </c>
    </row>
    <row r="663" spans="1:19" x14ac:dyDescent="0.25">
      <c r="A663" s="10">
        <v>662</v>
      </c>
      <c r="B663" s="10">
        <v>57</v>
      </c>
      <c r="C663" s="8" t="s">
        <v>19</v>
      </c>
      <c r="D663" s="8" t="s">
        <v>56</v>
      </c>
      <c r="E663" s="8" t="s">
        <v>21</v>
      </c>
      <c r="F663" s="7">
        <v>68</v>
      </c>
      <c r="G663" s="8" t="s">
        <v>146</v>
      </c>
      <c r="H663" s="8" t="s">
        <v>92</v>
      </c>
      <c r="I663" s="8" t="s">
        <v>96</v>
      </c>
      <c r="J663" s="8" t="s">
        <v>58</v>
      </c>
      <c r="K663" s="20">
        <v>4.0999999999999996</v>
      </c>
      <c r="L663" s="8" t="s">
        <v>26</v>
      </c>
      <c r="M663" s="8" t="s">
        <v>35</v>
      </c>
      <c r="N663" s="8" t="s">
        <v>76</v>
      </c>
      <c r="O663" s="8" t="s">
        <v>26</v>
      </c>
      <c r="P663" s="8" t="s">
        <v>26</v>
      </c>
      <c r="Q663" s="10">
        <v>39</v>
      </c>
      <c r="R663" s="8" t="s">
        <v>27</v>
      </c>
      <c r="S663" s="8" t="s">
        <v>60</v>
      </c>
    </row>
    <row r="664" spans="1:19" x14ac:dyDescent="0.25">
      <c r="A664" s="10">
        <v>663</v>
      </c>
      <c r="B664" s="10">
        <v>24</v>
      </c>
      <c r="C664" s="8" t="s">
        <v>19</v>
      </c>
      <c r="D664" s="8" t="s">
        <v>143</v>
      </c>
      <c r="E664" s="8" t="s">
        <v>69</v>
      </c>
      <c r="F664" s="7">
        <v>98</v>
      </c>
      <c r="G664" s="8" t="s">
        <v>115</v>
      </c>
      <c r="H664" s="8" t="s">
        <v>23</v>
      </c>
      <c r="I664" s="8" t="s">
        <v>136</v>
      </c>
      <c r="J664" s="8" t="s">
        <v>58</v>
      </c>
      <c r="K664" s="20">
        <v>2.8</v>
      </c>
      <c r="L664" s="8" t="s">
        <v>26</v>
      </c>
      <c r="M664" s="8" t="s">
        <v>59</v>
      </c>
      <c r="N664" s="8" t="s">
        <v>28</v>
      </c>
      <c r="O664" s="8" t="s">
        <v>26</v>
      </c>
      <c r="P664" s="8" t="s">
        <v>26</v>
      </c>
      <c r="Q664" s="10">
        <v>39</v>
      </c>
      <c r="R664" s="8" t="s">
        <v>29</v>
      </c>
      <c r="S664" s="8" t="s">
        <v>77</v>
      </c>
    </row>
    <row r="665" spans="1:19" x14ac:dyDescent="0.25">
      <c r="A665" s="10">
        <v>664</v>
      </c>
      <c r="B665" s="10">
        <v>59</v>
      </c>
      <c r="C665" s="8" t="s">
        <v>19</v>
      </c>
      <c r="D665" s="8" t="s">
        <v>82</v>
      </c>
      <c r="E665" s="8" t="s">
        <v>21</v>
      </c>
      <c r="F665" s="7">
        <v>83</v>
      </c>
      <c r="G665" s="8" t="s">
        <v>120</v>
      </c>
      <c r="H665" s="8" t="s">
        <v>45</v>
      </c>
      <c r="I665" s="8" t="s">
        <v>63</v>
      </c>
      <c r="J665" s="8" t="s">
        <v>58</v>
      </c>
      <c r="K665" s="20">
        <v>4.7</v>
      </c>
      <c r="L665" s="8" t="s">
        <v>26</v>
      </c>
      <c r="M665" s="8" t="s">
        <v>35</v>
      </c>
      <c r="N665" s="8" t="s">
        <v>28</v>
      </c>
      <c r="O665" s="8" t="s">
        <v>26</v>
      </c>
      <c r="P665" s="8" t="s">
        <v>26</v>
      </c>
      <c r="Q665" s="10">
        <v>23</v>
      </c>
      <c r="R665" s="8" t="s">
        <v>27</v>
      </c>
      <c r="S665" s="8" t="s">
        <v>88</v>
      </c>
    </row>
    <row r="666" spans="1:19" x14ac:dyDescent="0.25">
      <c r="A666" s="10">
        <v>665</v>
      </c>
      <c r="B666" s="10">
        <v>63</v>
      </c>
      <c r="C666" s="8" t="s">
        <v>19</v>
      </c>
      <c r="D666" s="8" t="s">
        <v>95</v>
      </c>
      <c r="E666" s="8" t="s">
        <v>21</v>
      </c>
      <c r="F666" s="7">
        <v>83</v>
      </c>
      <c r="G666" s="8" t="s">
        <v>112</v>
      </c>
      <c r="H666" s="8" t="s">
        <v>45</v>
      </c>
      <c r="I666" s="8" t="s">
        <v>126</v>
      </c>
      <c r="J666" s="8" t="s">
        <v>25</v>
      </c>
      <c r="K666" s="20">
        <v>4.4000000000000004</v>
      </c>
      <c r="L666" s="8" t="s">
        <v>26</v>
      </c>
      <c r="M666" s="8" t="s">
        <v>35</v>
      </c>
      <c r="N666" s="8" t="s">
        <v>28</v>
      </c>
      <c r="O666" s="8" t="s">
        <v>26</v>
      </c>
      <c r="P666" s="8" t="s">
        <v>26</v>
      </c>
      <c r="Q666" s="10">
        <v>41</v>
      </c>
      <c r="R666" s="8" t="s">
        <v>46</v>
      </c>
      <c r="S666" s="8" t="s">
        <v>77</v>
      </c>
    </row>
    <row r="667" spans="1:19" x14ac:dyDescent="0.25">
      <c r="A667" s="10">
        <v>666</v>
      </c>
      <c r="B667" s="10">
        <v>41</v>
      </c>
      <c r="C667" s="8" t="s">
        <v>19</v>
      </c>
      <c r="D667" s="8" t="s">
        <v>95</v>
      </c>
      <c r="E667" s="8" t="s">
        <v>21</v>
      </c>
      <c r="F667" s="7">
        <v>55</v>
      </c>
      <c r="G667" s="8" t="s">
        <v>130</v>
      </c>
      <c r="H667" s="8" t="s">
        <v>45</v>
      </c>
      <c r="I667" s="8" t="s">
        <v>100</v>
      </c>
      <c r="J667" s="8" t="s">
        <v>39</v>
      </c>
      <c r="K667" s="20">
        <v>4.9000000000000004</v>
      </c>
      <c r="L667" s="8" t="s">
        <v>26</v>
      </c>
      <c r="M667" s="8" t="s">
        <v>35</v>
      </c>
      <c r="N667" s="8" t="s">
        <v>72</v>
      </c>
      <c r="O667" s="8" t="s">
        <v>26</v>
      </c>
      <c r="P667" s="8" t="s">
        <v>26</v>
      </c>
      <c r="Q667" s="10">
        <v>50</v>
      </c>
      <c r="R667" s="8" t="s">
        <v>27</v>
      </c>
      <c r="S667" s="8" t="s">
        <v>50</v>
      </c>
    </row>
    <row r="668" spans="1:19" x14ac:dyDescent="0.25">
      <c r="A668" s="10">
        <v>667</v>
      </c>
      <c r="B668" s="10">
        <v>35</v>
      </c>
      <c r="C668" s="8" t="s">
        <v>19</v>
      </c>
      <c r="D668" s="8" t="s">
        <v>104</v>
      </c>
      <c r="E668" s="8" t="s">
        <v>21</v>
      </c>
      <c r="F668" s="7">
        <v>26</v>
      </c>
      <c r="G668" s="8" t="s">
        <v>112</v>
      </c>
      <c r="H668" s="8" t="s">
        <v>23</v>
      </c>
      <c r="I668" s="8" t="s">
        <v>49</v>
      </c>
      <c r="J668" s="8" t="s">
        <v>25</v>
      </c>
      <c r="K668" s="20">
        <v>3.1</v>
      </c>
      <c r="L668" s="8" t="s">
        <v>26</v>
      </c>
      <c r="M668" s="8" t="s">
        <v>35</v>
      </c>
      <c r="N668" s="8" t="s">
        <v>40</v>
      </c>
      <c r="O668" s="8" t="s">
        <v>26</v>
      </c>
      <c r="P668" s="8" t="s">
        <v>26</v>
      </c>
      <c r="Q668" s="10">
        <v>30</v>
      </c>
      <c r="R668" s="8" t="s">
        <v>59</v>
      </c>
      <c r="S668" s="8" t="s">
        <v>60</v>
      </c>
    </row>
    <row r="669" spans="1:19" x14ac:dyDescent="0.25">
      <c r="A669" s="10">
        <v>668</v>
      </c>
      <c r="B669" s="10">
        <v>34</v>
      </c>
      <c r="C669" s="8" t="s">
        <v>19</v>
      </c>
      <c r="D669" s="8" t="s">
        <v>89</v>
      </c>
      <c r="E669" s="8" t="s">
        <v>69</v>
      </c>
      <c r="F669" s="7">
        <v>76</v>
      </c>
      <c r="G669" s="8" t="s">
        <v>117</v>
      </c>
      <c r="H669" s="8" t="s">
        <v>38</v>
      </c>
      <c r="I669" s="8" t="s">
        <v>144</v>
      </c>
      <c r="J669" s="8" t="s">
        <v>25</v>
      </c>
      <c r="K669" s="20">
        <v>2.6</v>
      </c>
      <c r="L669" s="8" t="s">
        <v>26</v>
      </c>
      <c r="M669" s="8" t="s">
        <v>59</v>
      </c>
      <c r="N669" s="8" t="s">
        <v>55</v>
      </c>
      <c r="O669" s="8" t="s">
        <v>26</v>
      </c>
      <c r="P669" s="8" t="s">
        <v>26</v>
      </c>
      <c r="Q669" s="10">
        <v>32</v>
      </c>
      <c r="R669" s="8" t="s">
        <v>34</v>
      </c>
      <c r="S669" s="8" t="s">
        <v>60</v>
      </c>
    </row>
    <row r="670" spans="1:19" x14ac:dyDescent="0.25">
      <c r="A670" s="10">
        <v>669</v>
      </c>
      <c r="B670" s="10">
        <v>49</v>
      </c>
      <c r="C670" s="8" t="s">
        <v>19</v>
      </c>
      <c r="D670" s="8" t="s">
        <v>113</v>
      </c>
      <c r="E670" s="8" t="s">
        <v>21</v>
      </c>
      <c r="F670" s="7">
        <v>85</v>
      </c>
      <c r="G670" s="8" t="s">
        <v>78</v>
      </c>
      <c r="H670" s="8" t="s">
        <v>38</v>
      </c>
      <c r="I670" s="8" t="s">
        <v>49</v>
      </c>
      <c r="J670" s="8" t="s">
        <v>58</v>
      </c>
      <c r="K670" s="20">
        <v>2.9</v>
      </c>
      <c r="L670" s="8" t="s">
        <v>26</v>
      </c>
      <c r="M670" s="8" t="s">
        <v>27</v>
      </c>
      <c r="N670" s="8" t="s">
        <v>28</v>
      </c>
      <c r="O670" s="8" t="s">
        <v>26</v>
      </c>
      <c r="P670" s="8" t="s">
        <v>26</v>
      </c>
      <c r="Q670" s="10">
        <v>35</v>
      </c>
      <c r="R670" s="8" t="s">
        <v>34</v>
      </c>
      <c r="S670" s="8" t="s">
        <v>88</v>
      </c>
    </row>
    <row r="671" spans="1:19" x14ac:dyDescent="0.25">
      <c r="A671" s="10">
        <v>670</v>
      </c>
      <c r="B671" s="10">
        <v>43</v>
      </c>
      <c r="C671" s="8" t="s">
        <v>19</v>
      </c>
      <c r="D671" s="8" t="s">
        <v>102</v>
      </c>
      <c r="E671" s="8" t="s">
        <v>65</v>
      </c>
      <c r="F671" s="7">
        <v>89</v>
      </c>
      <c r="G671" s="8" t="s">
        <v>115</v>
      </c>
      <c r="H671" s="8" t="s">
        <v>45</v>
      </c>
      <c r="I671" s="8" t="s">
        <v>24</v>
      </c>
      <c r="J671" s="8" t="s">
        <v>39</v>
      </c>
      <c r="K671" s="20">
        <v>3.3</v>
      </c>
      <c r="L671" s="8" t="s">
        <v>26</v>
      </c>
      <c r="M671" s="8" t="s">
        <v>46</v>
      </c>
      <c r="N671" s="8" t="s">
        <v>40</v>
      </c>
      <c r="O671" s="8" t="s">
        <v>26</v>
      </c>
      <c r="P671" s="8" t="s">
        <v>26</v>
      </c>
      <c r="Q671" s="10">
        <v>45</v>
      </c>
      <c r="R671" s="8" t="s">
        <v>29</v>
      </c>
      <c r="S671" s="8" t="s">
        <v>77</v>
      </c>
    </row>
    <row r="672" spans="1:19" x14ac:dyDescent="0.25">
      <c r="A672" s="10">
        <v>671</v>
      </c>
      <c r="B672" s="10">
        <v>63</v>
      </c>
      <c r="C672" s="8" t="s">
        <v>19</v>
      </c>
      <c r="D672" s="8" t="s">
        <v>31</v>
      </c>
      <c r="E672" s="8" t="s">
        <v>21</v>
      </c>
      <c r="F672" s="7">
        <v>41</v>
      </c>
      <c r="G672" s="8" t="s">
        <v>62</v>
      </c>
      <c r="H672" s="8" t="s">
        <v>92</v>
      </c>
      <c r="I672" s="8" t="s">
        <v>75</v>
      </c>
      <c r="J672" s="8" t="s">
        <v>39</v>
      </c>
      <c r="K672" s="20">
        <v>4.8</v>
      </c>
      <c r="L672" s="8" t="s">
        <v>26</v>
      </c>
      <c r="M672" s="8" t="s">
        <v>27</v>
      </c>
      <c r="N672" s="8" t="s">
        <v>47</v>
      </c>
      <c r="O672" s="8" t="s">
        <v>26</v>
      </c>
      <c r="P672" s="8" t="s">
        <v>26</v>
      </c>
      <c r="Q672" s="10">
        <v>37</v>
      </c>
      <c r="R672" s="8" t="s">
        <v>35</v>
      </c>
      <c r="S672" s="8" t="s">
        <v>77</v>
      </c>
    </row>
    <row r="673" spans="1:19" x14ac:dyDescent="0.25">
      <c r="A673" s="10">
        <v>672</v>
      </c>
      <c r="B673" s="10">
        <v>38</v>
      </c>
      <c r="C673" s="8" t="s">
        <v>19</v>
      </c>
      <c r="D673" s="8" t="s">
        <v>102</v>
      </c>
      <c r="E673" s="8" t="s">
        <v>65</v>
      </c>
      <c r="F673" s="7">
        <v>30</v>
      </c>
      <c r="G673" s="8" t="s">
        <v>146</v>
      </c>
      <c r="H673" s="8" t="s">
        <v>23</v>
      </c>
      <c r="I673" s="8" t="s">
        <v>94</v>
      </c>
      <c r="J673" s="8" t="s">
        <v>25</v>
      </c>
      <c r="K673" s="20">
        <v>4.7</v>
      </c>
      <c r="L673" s="8" t="s">
        <v>26</v>
      </c>
      <c r="M673" s="8" t="s">
        <v>46</v>
      </c>
      <c r="N673" s="8" t="s">
        <v>28</v>
      </c>
      <c r="O673" s="8" t="s">
        <v>26</v>
      </c>
      <c r="P673" s="8" t="s">
        <v>26</v>
      </c>
      <c r="Q673" s="10">
        <v>45</v>
      </c>
      <c r="R673" s="8" t="s">
        <v>35</v>
      </c>
      <c r="S673" s="8" t="s">
        <v>41</v>
      </c>
    </row>
    <row r="674" spans="1:19" x14ac:dyDescent="0.25">
      <c r="A674" s="10">
        <v>673</v>
      </c>
      <c r="B674" s="10">
        <v>59</v>
      </c>
      <c r="C674" s="8" t="s">
        <v>19</v>
      </c>
      <c r="D674" s="8" t="s">
        <v>125</v>
      </c>
      <c r="E674" s="8" t="s">
        <v>21</v>
      </c>
      <c r="F674" s="7">
        <v>53</v>
      </c>
      <c r="G674" s="8" t="s">
        <v>149</v>
      </c>
      <c r="H674" s="8" t="s">
        <v>45</v>
      </c>
      <c r="I674" s="8" t="s">
        <v>100</v>
      </c>
      <c r="J674" s="8" t="s">
        <v>25</v>
      </c>
      <c r="K674" s="20">
        <v>3.3</v>
      </c>
      <c r="L674" s="8" t="s">
        <v>26</v>
      </c>
      <c r="M674" s="8" t="s">
        <v>35</v>
      </c>
      <c r="N674" s="8" t="s">
        <v>72</v>
      </c>
      <c r="O674" s="8" t="s">
        <v>26</v>
      </c>
      <c r="P674" s="8" t="s">
        <v>26</v>
      </c>
      <c r="Q674" s="10">
        <v>29</v>
      </c>
      <c r="R674" s="8" t="s">
        <v>35</v>
      </c>
      <c r="S674" s="8" t="s">
        <v>60</v>
      </c>
    </row>
    <row r="675" spans="1:19" x14ac:dyDescent="0.25">
      <c r="A675" s="10">
        <v>674</v>
      </c>
      <c r="B675" s="10">
        <v>35</v>
      </c>
      <c r="C675" s="8" t="s">
        <v>19</v>
      </c>
      <c r="D675" s="8" t="s">
        <v>56</v>
      </c>
      <c r="E675" s="8" t="s">
        <v>21</v>
      </c>
      <c r="F675" s="7">
        <v>66</v>
      </c>
      <c r="G675" s="8" t="s">
        <v>101</v>
      </c>
      <c r="H675" s="8" t="s">
        <v>45</v>
      </c>
      <c r="I675" s="8" t="s">
        <v>126</v>
      </c>
      <c r="J675" s="8" t="s">
        <v>39</v>
      </c>
      <c r="K675" s="20">
        <v>4.2</v>
      </c>
      <c r="L675" s="8" t="s">
        <v>26</v>
      </c>
      <c r="M675" s="8" t="s">
        <v>35</v>
      </c>
      <c r="N675" s="8" t="s">
        <v>40</v>
      </c>
      <c r="O675" s="8" t="s">
        <v>26</v>
      </c>
      <c r="P675" s="8" t="s">
        <v>26</v>
      </c>
      <c r="Q675" s="10">
        <v>27</v>
      </c>
      <c r="R675" s="8" t="s">
        <v>29</v>
      </c>
      <c r="S675" s="8" t="s">
        <v>77</v>
      </c>
    </row>
    <row r="676" spans="1:19" x14ac:dyDescent="0.25">
      <c r="A676" s="10">
        <v>675</v>
      </c>
      <c r="B676" s="10">
        <v>48</v>
      </c>
      <c r="C676" s="8" t="s">
        <v>19</v>
      </c>
      <c r="D676" s="8" t="s">
        <v>106</v>
      </c>
      <c r="E676" s="8" t="s">
        <v>69</v>
      </c>
      <c r="F676" s="7">
        <v>33</v>
      </c>
      <c r="G676" s="8" t="s">
        <v>149</v>
      </c>
      <c r="H676" s="8" t="s">
        <v>92</v>
      </c>
      <c r="I676" s="8" t="s">
        <v>118</v>
      </c>
      <c r="J676" s="8" t="s">
        <v>25</v>
      </c>
      <c r="K676" s="20">
        <v>4.7</v>
      </c>
      <c r="L676" s="8" t="s">
        <v>26</v>
      </c>
      <c r="M676" s="8" t="s">
        <v>29</v>
      </c>
      <c r="N676" s="8" t="s">
        <v>76</v>
      </c>
      <c r="O676" s="8" t="s">
        <v>26</v>
      </c>
      <c r="P676" s="8" t="s">
        <v>26</v>
      </c>
      <c r="Q676" s="10">
        <v>36</v>
      </c>
      <c r="R676" s="8" t="s">
        <v>34</v>
      </c>
      <c r="S676" s="8" t="s">
        <v>50</v>
      </c>
    </row>
    <row r="677" spans="1:19" x14ac:dyDescent="0.25">
      <c r="A677" s="10">
        <v>676</v>
      </c>
      <c r="B677" s="10">
        <v>64</v>
      </c>
      <c r="C677" s="8" t="s">
        <v>19</v>
      </c>
      <c r="D677" s="8" t="s">
        <v>89</v>
      </c>
      <c r="E677" s="8" t="s">
        <v>69</v>
      </c>
      <c r="F677" s="7">
        <v>86</v>
      </c>
      <c r="G677" s="8" t="s">
        <v>74</v>
      </c>
      <c r="H677" s="8" t="s">
        <v>45</v>
      </c>
      <c r="I677" s="8" t="s">
        <v>134</v>
      </c>
      <c r="J677" s="8" t="s">
        <v>39</v>
      </c>
      <c r="K677" s="20">
        <v>2.6</v>
      </c>
      <c r="L677" s="8" t="s">
        <v>26</v>
      </c>
      <c r="M677" s="8" t="s">
        <v>27</v>
      </c>
      <c r="N677" s="8" t="s">
        <v>72</v>
      </c>
      <c r="O677" s="8" t="s">
        <v>26</v>
      </c>
      <c r="P677" s="8" t="s">
        <v>26</v>
      </c>
      <c r="Q677" s="10">
        <v>9</v>
      </c>
      <c r="R677" s="8" t="s">
        <v>35</v>
      </c>
      <c r="S677" s="8" t="s">
        <v>50</v>
      </c>
    </row>
    <row r="678" spans="1:19" x14ac:dyDescent="0.25">
      <c r="A678" s="10">
        <v>677</v>
      </c>
      <c r="B678" s="10">
        <v>28</v>
      </c>
      <c r="C678" s="8" t="s">
        <v>19</v>
      </c>
      <c r="D678" s="8" t="s">
        <v>95</v>
      </c>
      <c r="E678" s="8" t="s">
        <v>21</v>
      </c>
      <c r="F678" s="7">
        <v>60</v>
      </c>
      <c r="G678" s="8" t="s">
        <v>139</v>
      </c>
      <c r="H678" s="8" t="s">
        <v>45</v>
      </c>
      <c r="I678" s="8" t="s">
        <v>100</v>
      </c>
      <c r="J678" s="8" t="s">
        <v>25</v>
      </c>
      <c r="K678" s="20">
        <v>2.9</v>
      </c>
      <c r="L678" s="8" t="s">
        <v>26</v>
      </c>
      <c r="M678" s="8" t="s">
        <v>59</v>
      </c>
      <c r="N678" s="8" t="s">
        <v>72</v>
      </c>
      <c r="O678" s="8" t="s">
        <v>26</v>
      </c>
      <c r="P678" s="8" t="s">
        <v>26</v>
      </c>
      <c r="Q678" s="10">
        <v>38</v>
      </c>
      <c r="R678" s="8" t="s">
        <v>29</v>
      </c>
      <c r="S678" s="8" t="s">
        <v>77</v>
      </c>
    </row>
    <row r="679" spans="1:19" x14ac:dyDescent="0.25">
      <c r="A679" s="10">
        <v>678</v>
      </c>
      <c r="B679" s="10">
        <v>60</v>
      </c>
      <c r="C679" s="8" t="s">
        <v>19</v>
      </c>
      <c r="D679" s="8" t="s">
        <v>125</v>
      </c>
      <c r="E679" s="8" t="s">
        <v>21</v>
      </c>
      <c r="F679" s="7">
        <v>62</v>
      </c>
      <c r="G679" s="8" t="s">
        <v>149</v>
      </c>
      <c r="H679" s="8" t="s">
        <v>38</v>
      </c>
      <c r="I679" s="8" t="s">
        <v>49</v>
      </c>
      <c r="J679" s="8" t="s">
        <v>54</v>
      </c>
      <c r="K679" s="20">
        <v>2.7</v>
      </c>
      <c r="L679" s="8" t="s">
        <v>26</v>
      </c>
      <c r="M679" s="8" t="s">
        <v>46</v>
      </c>
      <c r="N679" s="8" t="s">
        <v>28</v>
      </c>
      <c r="O679" s="8" t="s">
        <v>26</v>
      </c>
      <c r="P679" s="8" t="s">
        <v>26</v>
      </c>
      <c r="Q679" s="10">
        <v>41</v>
      </c>
      <c r="R679" s="8" t="s">
        <v>46</v>
      </c>
      <c r="S679" s="8" t="s">
        <v>50</v>
      </c>
    </row>
    <row r="680" spans="1:19" x14ac:dyDescent="0.25">
      <c r="A680" s="10">
        <v>679</v>
      </c>
      <c r="B680" s="10">
        <v>27</v>
      </c>
      <c r="C680" s="8" t="s">
        <v>19</v>
      </c>
      <c r="D680" s="8" t="s">
        <v>20</v>
      </c>
      <c r="E680" s="8" t="s">
        <v>21</v>
      </c>
      <c r="F680" s="7">
        <v>74</v>
      </c>
      <c r="G680" s="8" t="s">
        <v>32</v>
      </c>
      <c r="H680" s="8" t="s">
        <v>45</v>
      </c>
      <c r="I680" s="8" t="s">
        <v>86</v>
      </c>
      <c r="J680" s="8" t="s">
        <v>58</v>
      </c>
      <c r="K680" s="20">
        <v>3.3</v>
      </c>
      <c r="L680" s="8" t="s">
        <v>26</v>
      </c>
      <c r="M680" s="8" t="s">
        <v>27</v>
      </c>
      <c r="N680" s="8" t="s">
        <v>76</v>
      </c>
      <c r="O680" s="8" t="s">
        <v>26</v>
      </c>
      <c r="P680" s="8" t="s">
        <v>26</v>
      </c>
      <c r="Q680" s="10">
        <v>25</v>
      </c>
      <c r="R680" s="8" t="s">
        <v>59</v>
      </c>
      <c r="S680" s="8" t="s">
        <v>97</v>
      </c>
    </row>
    <row r="681" spans="1:19" x14ac:dyDescent="0.25">
      <c r="A681" s="10">
        <v>680</v>
      </c>
      <c r="B681" s="10">
        <v>56</v>
      </c>
      <c r="C681" s="8" t="s">
        <v>19</v>
      </c>
      <c r="D681" s="8" t="s">
        <v>42</v>
      </c>
      <c r="E681" s="8" t="s">
        <v>43</v>
      </c>
      <c r="F681" s="7">
        <v>95</v>
      </c>
      <c r="G681" s="8" t="s">
        <v>151</v>
      </c>
      <c r="H681" s="8" t="s">
        <v>45</v>
      </c>
      <c r="I681" s="8" t="s">
        <v>49</v>
      </c>
      <c r="J681" s="8" t="s">
        <v>58</v>
      </c>
      <c r="K681" s="20">
        <v>3.4</v>
      </c>
      <c r="L681" s="8" t="s">
        <v>26</v>
      </c>
      <c r="M681" s="8" t="s">
        <v>46</v>
      </c>
      <c r="N681" s="8" t="s">
        <v>28</v>
      </c>
      <c r="O681" s="8" t="s">
        <v>26</v>
      </c>
      <c r="P681" s="8" t="s">
        <v>26</v>
      </c>
      <c r="Q681" s="10">
        <v>37</v>
      </c>
      <c r="R681" s="8" t="s">
        <v>29</v>
      </c>
      <c r="S681" s="8" t="s">
        <v>30</v>
      </c>
    </row>
    <row r="682" spans="1:19" x14ac:dyDescent="0.25">
      <c r="A682" s="10">
        <v>681</v>
      </c>
      <c r="B682" s="10">
        <v>58</v>
      </c>
      <c r="C682" s="8" t="s">
        <v>19</v>
      </c>
      <c r="D682" s="8" t="s">
        <v>51</v>
      </c>
      <c r="E682" s="8" t="s">
        <v>43</v>
      </c>
      <c r="F682" s="7">
        <v>25</v>
      </c>
      <c r="G682" s="8" t="s">
        <v>122</v>
      </c>
      <c r="H682" s="8" t="s">
        <v>45</v>
      </c>
      <c r="I682" s="8" t="s">
        <v>136</v>
      </c>
      <c r="J682" s="8" t="s">
        <v>39</v>
      </c>
      <c r="K682" s="20">
        <v>4.2</v>
      </c>
      <c r="L682" s="8" t="s">
        <v>26</v>
      </c>
      <c r="M682" s="8" t="s">
        <v>29</v>
      </c>
      <c r="N682" s="8" t="s">
        <v>28</v>
      </c>
      <c r="O682" s="8" t="s">
        <v>26</v>
      </c>
      <c r="P682" s="8" t="s">
        <v>26</v>
      </c>
      <c r="Q682" s="10">
        <v>3</v>
      </c>
      <c r="R682" s="8" t="s">
        <v>46</v>
      </c>
      <c r="S682" s="8" t="s">
        <v>50</v>
      </c>
    </row>
    <row r="683" spans="1:19" x14ac:dyDescent="0.25">
      <c r="A683" s="10">
        <v>682</v>
      </c>
      <c r="B683" s="10">
        <v>30</v>
      </c>
      <c r="C683" s="8" t="s">
        <v>19</v>
      </c>
      <c r="D683" s="8" t="s">
        <v>56</v>
      </c>
      <c r="E683" s="8" t="s">
        <v>21</v>
      </c>
      <c r="F683" s="7">
        <v>59</v>
      </c>
      <c r="G683" s="8" t="s">
        <v>62</v>
      </c>
      <c r="H683" s="8" t="s">
        <v>92</v>
      </c>
      <c r="I683" s="8" t="s">
        <v>75</v>
      </c>
      <c r="J683" s="8" t="s">
        <v>25</v>
      </c>
      <c r="K683" s="20">
        <v>3.8</v>
      </c>
      <c r="L683" s="8" t="s">
        <v>26</v>
      </c>
      <c r="M683" s="8" t="s">
        <v>46</v>
      </c>
      <c r="N683" s="8" t="s">
        <v>72</v>
      </c>
      <c r="O683" s="8" t="s">
        <v>26</v>
      </c>
      <c r="P683" s="8" t="s">
        <v>26</v>
      </c>
      <c r="Q683" s="10">
        <v>24</v>
      </c>
      <c r="R683" s="8" t="s">
        <v>27</v>
      </c>
      <c r="S683" s="8" t="s">
        <v>97</v>
      </c>
    </row>
    <row r="684" spans="1:19" x14ac:dyDescent="0.25">
      <c r="A684" s="10">
        <v>683</v>
      </c>
      <c r="B684" s="10">
        <v>23</v>
      </c>
      <c r="C684" s="8" t="s">
        <v>19</v>
      </c>
      <c r="D684" s="8" t="s">
        <v>102</v>
      </c>
      <c r="E684" s="8" t="s">
        <v>65</v>
      </c>
      <c r="F684" s="7">
        <v>29</v>
      </c>
      <c r="G684" s="8" t="s">
        <v>70</v>
      </c>
      <c r="H684" s="8" t="s">
        <v>45</v>
      </c>
      <c r="I684" s="8" t="s">
        <v>110</v>
      </c>
      <c r="J684" s="8" t="s">
        <v>54</v>
      </c>
      <c r="K684" s="20">
        <v>4</v>
      </c>
      <c r="L684" s="8" t="s">
        <v>26</v>
      </c>
      <c r="M684" s="8" t="s">
        <v>59</v>
      </c>
      <c r="N684" s="8" t="s">
        <v>55</v>
      </c>
      <c r="O684" s="8" t="s">
        <v>26</v>
      </c>
      <c r="P684" s="8" t="s">
        <v>26</v>
      </c>
      <c r="Q684" s="10">
        <v>49</v>
      </c>
      <c r="R684" s="8" t="s">
        <v>27</v>
      </c>
      <c r="S684" s="8" t="s">
        <v>77</v>
      </c>
    </row>
    <row r="685" spans="1:19" x14ac:dyDescent="0.25">
      <c r="A685" s="10">
        <v>684</v>
      </c>
      <c r="B685" s="10">
        <v>33</v>
      </c>
      <c r="C685" s="8" t="s">
        <v>19</v>
      </c>
      <c r="D685" s="8" t="s">
        <v>42</v>
      </c>
      <c r="E685" s="8" t="s">
        <v>43</v>
      </c>
      <c r="F685" s="7">
        <v>36</v>
      </c>
      <c r="G685" s="8" t="s">
        <v>151</v>
      </c>
      <c r="H685" s="8" t="s">
        <v>38</v>
      </c>
      <c r="I685" s="8" t="s">
        <v>84</v>
      </c>
      <c r="J685" s="8" t="s">
        <v>25</v>
      </c>
      <c r="K685" s="20">
        <v>2.7</v>
      </c>
      <c r="L685" s="8" t="s">
        <v>26</v>
      </c>
      <c r="M685" s="8" t="s">
        <v>29</v>
      </c>
      <c r="N685" s="8" t="s">
        <v>40</v>
      </c>
      <c r="O685" s="8" t="s">
        <v>26</v>
      </c>
      <c r="P685" s="8" t="s">
        <v>26</v>
      </c>
      <c r="Q685" s="10">
        <v>3</v>
      </c>
      <c r="R685" s="8" t="s">
        <v>34</v>
      </c>
      <c r="S685" s="8" t="s">
        <v>88</v>
      </c>
    </row>
    <row r="686" spans="1:19" x14ac:dyDescent="0.25">
      <c r="A686" s="10">
        <v>685</v>
      </c>
      <c r="B686" s="10">
        <v>63</v>
      </c>
      <c r="C686" s="8" t="s">
        <v>19</v>
      </c>
      <c r="D686" s="8" t="s">
        <v>124</v>
      </c>
      <c r="E686" s="8" t="s">
        <v>69</v>
      </c>
      <c r="F686" s="7">
        <v>82</v>
      </c>
      <c r="G686" s="8" t="s">
        <v>90</v>
      </c>
      <c r="H686" s="8" t="s">
        <v>45</v>
      </c>
      <c r="I686" s="8" t="s">
        <v>134</v>
      </c>
      <c r="J686" s="8" t="s">
        <v>54</v>
      </c>
      <c r="K686" s="20">
        <v>4.7</v>
      </c>
      <c r="L686" s="8" t="s">
        <v>26</v>
      </c>
      <c r="M686" s="8" t="s">
        <v>34</v>
      </c>
      <c r="N686" s="8" t="s">
        <v>28</v>
      </c>
      <c r="O686" s="8" t="s">
        <v>26</v>
      </c>
      <c r="P686" s="8" t="s">
        <v>26</v>
      </c>
      <c r="Q686" s="10">
        <v>42</v>
      </c>
      <c r="R686" s="8" t="s">
        <v>59</v>
      </c>
      <c r="S686" s="8" t="s">
        <v>88</v>
      </c>
    </row>
    <row r="687" spans="1:19" x14ac:dyDescent="0.25">
      <c r="A687" s="10">
        <v>686</v>
      </c>
      <c r="B687" s="10">
        <v>70</v>
      </c>
      <c r="C687" s="8" t="s">
        <v>19</v>
      </c>
      <c r="D687" s="8" t="s">
        <v>20</v>
      </c>
      <c r="E687" s="8" t="s">
        <v>21</v>
      </c>
      <c r="F687" s="7">
        <v>71</v>
      </c>
      <c r="G687" s="8" t="s">
        <v>37</v>
      </c>
      <c r="H687" s="8" t="s">
        <v>92</v>
      </c>
      <c r="I687" s="8" t="s">
        <v>136</v>
      </c>
      <c r="J687" s="8" t="s">
        <v>25</v>
      </c>
      <c r="K687" s="20">
        <v>3.5</v>
      </c>
      <c r="L687" s="8" t="s">
        <v>26</v>
      </c>
      <c r="M687" s="8" t="s">
        <v>27</v>
      </c>
      <c r="N687" s="8" t="s">
        <v>55</v>
      </c>
      <c r="O687" s="8" t="s">
        <v>26</v>
      </c>
      <c r="P687" s="8" t="s">
        <v>26</v>
      </c>
      <c r="Q687" s="10">
        <v>32</v>
      </c>
      <c r="R687" s="8" t="s">
        <v>35</v>
      </c>
      <c r="S687" s="8" t="s">
        <v>30</v>
      </c>
    </row>
    <row r="688" spans="1:19" x14ac:dyDescent="0.25">
      <c r="A688" s="10">
        <v>687</v>
      </c>
      <c r="B688" s="10">
        <v>70</v>
      </c>
      <c r="C688" s="8" t="s">
        <v>19</v>
      </c>
      <c r="D688" s="8" t="s">
        <v>31</v>
      </c>
      <c r="E688" s="8" t="s">
        <v>21</v>
      </c>
      <c r="F688" s="7">
        <v>35</v>
      </c>
      <c r="G688" s="8" t="s">
        <v>116</v>
      </c>
      <c r="H688" s="8" t="s">
        <v>23</v>
      </c>
      <c r="I688" s="8" t="s">
        <v>118</v>
      </c>
      <c r="J688" s="8" t="s">
        <v>58</v>
      </c>
      <c r="K688" s="20">
        <v>3</v>
      </c>
      <c r="L688" s="8" t="s">
        <v>26</v>
      </c>
      <c r="M688" s="8" t="s">
        <v>46</v>
      </c>
      <c r="N688" s="8" t="s">
        <v>72</v>
      </c>
      <c r="O688" s="8" t="s">
        <v>26</v>
      </c>
      <c r="P688" s="8" t="s">
        <v>26</v>
      </c>
      <c r="Q688" s="10">
        <v>33</v>
      </c>
      <c r="R688" s="8" t="s">
        <v>29</v>
      </c>
      <c r="S688" s="8" t="s">
        <v>30</v>
      </c>
    </row>
    <row r="689" spans="1:19" x14ac:dyDescent="0.25">
      <c r="A689" s="10">
        <v>688</v>
      </c>
      <c r="B689" s="10">
        <v>19</v>
      </c>
      <c r="C689" s="8" t="s">
        <v>19</v>
      </c>
      <c r="D689" s="8" t="s">
        <v>143</v>
      </c>
      <c r="E689" s="8" t="s">
        <v>69</v>
      </c>
      <c r="F689" s="7">
        <v>38</v>
      </c>
      <c r="G689" s="8" t="s">
        <v>66</v>
      </c>
      <c r="H689" s="8" t="s">
        <v>92</v>
      </c>
      <c r="I689" s="8" t="s">
        <v>49</v>
      </c>
      <c r="J689" s="8" t="s">
        <v>25</v>
      </c>
      <c r="K689" s="20">
        <v>3.3</v>
      </c>
      <c r="L689" s="8" t="s">
        <v>26</v>
      </c>
      <c r="M689" s="8" t="s">
        <v>35</v>
      </c>
      <c r="N689" s="8" t="s">
        <v>40</v>
      </c>
      <c r="O689" s="8" t="s">
        <v>26</v>
      </c>
      <c r="P689" s="8" t="s">
        <v>26</v>
      </c>
      <c r="Q689" s="10">
        <v>46</v>
      </c>
      <c r="R689" s="8" t="s">
        <v>34</v>
      </c>
      <c r="S689" s="8" t="s">
        <v>60</v>
      </c>
    </row>
    <row r="690" spans="1:19" x14ac:dyDescent="0.25">
      <c r="A690" s="10">
        <v>689</v>
      </c>
      <c r="B690" s="10">
        <v>25</v>
      </c>
      <c r="C690" s="8" t="s">
        <v>19</v>
      </c>
      <c r="D690" s="8" t="s">
        <v>119</v>
      </c>
      <c r="E690" s="8" t="s">
        <v>69</v>
      </c>
      <c r="F690" s="7">
        <v>59</v>
      </c>
      <c r="G690" s="8" t="s">
        <v>151</v>
      </c>
      <c r="H690" s="8" t="s">
        <v>38</v>
      </c>
      <c r="I690" s="8" t="s">
        <v>100</v>
      </c>
      <c r="J690" s="8" t="s">
        <v>54</v>
      </c>
      <c r="K690" s="20">
        <v>4.7</v>
      </c>
      <c r="L690" s="8" t="s">
        <v>26</v>
      </c>
      <c r="M690" s="8" t="s">
        <v>35</v>
      </c>
      <c r="N690" s="8" t="s">
        <v>76</v>
      </c>
      <c r="O690" s="8" t="s">
        <v>26</v>
      </c>
      <c r="P690" s="8" t="s">
        <v>26</v>
      </c>
      <c r="Q690" s="10">
        <v>44</v>
      </c>
      <c r="R690" s="8" t="s">
        <v>29</v>
      </c>
      <c r="S690" s="8" t="s">
        <v>88</v>
      </c>
    </row>
    <row r="691" spans="1:19" x14ac:dyDescent="0.25">
      <c r="A691" s="10">
        <v>690</v>
      </c>
      <c r="B691" s="10">
        <v>19</v>
      </c>
      <c r="C691" s="8" t="s">
        <v>19</v>
      </c>
      <c r="D691" s="8" t="s">
        <v>104</v>
      </c>
      <c r="E691" s="8" t="s">
        <v>21</v>
      </c>
      <c r="F691" s="7">
        <v>91</v>
      </c>
      <c r="G691" s="8" t="s">
        <v>138</v>
      </c>
      <c r="H691" s="8" t="s">
        <v>45</v>
      </c>
      <c r="I691" s="8" t="s">
        <v>121</v>
      </c>
      <c r="J691" s="8" t="s">
        <v>54</v>
      </c>
      <c r="K691" s="20">
        <v>4.7</v>
      </c>
      <c r="L691" s="8" t="s">
        <v>26</v>
      </c>
      <c r="M691" s="8" t="s">
        <v>35</v>
      </c>
      <c r="N691" s="8" t="s">
        <v>28</v>
      </c>
      <c r="O691" s="8" t="s">
        <v>26</v>
      </c>
      <c r="P691" s="8" t="s">
        <v>26</v>
      </c>
      <c r="Q691" s="10">
        <v>35</v>
      </c>
      <c r="R691" s="8" t="s">
        <v>27</v>
      </c>
      <c r="S691" s="8" t="s">
        <v>97</v>
      </c>
    </row>
    <row r="692" spans="1:19" x14ac:dyDescent="0.25">
      <c r="A692" s="10">
        <v>691</v>
      </c>
      <c r="B692" s="10">
        <v>25</v>
      </c>
      <c r="C692" s="8" t="s">
        <v>19</v>
      </c>
      <c r="D692" s="8" t="s">
        <v>61</v>
      </c>
      <c r="E692" s="8" t="s">
        <v>21</v>
      </c>
      <c r="F692" s="7">
        <v>68</v>
      </c>
      <c r="G692" s="8" t="s">
        <v>120</v>
      </c>
      <c r="H692" s="8" t="s">
        <v>92</v>
      </c>
      <c r="I692" s="8" t="s">
        <v>108</v>
      </c>
      <c r="J692" s="8" t="s">
        <v>39</v>
      </c>
      <c r="K692" s="20">
        <v>4.8</v>
      </c>
      <c r="L692" s="8" t="s">
        <v>26</v>
      </c>
      <c r="M692" s="8" t="s">
        <v>34</v>
      </c>
      <c r="N692" s="8" t="s">
        <v>55</v>
      </c>
      <c r="O692" s="8" t="s">
        <v>26</v>
      </c>
      <c r="P692" s="8" t="s">
        <v>26</v>
      </c>
      <c r="Q692" s="10">
        <v>45</v>
      </c>
      <c r="R692" s="8" t="s">
        <v>34</v>
      </c>
      <c r="S692" s="8" t="s">
        <v>41</v>
      </c>
    </row>
    <row r="693" spans="1:19" x14ac:dyDescent="0.25">
      <c r="A693" s="10">
        <v>692</v>
      </c>
      <c r="B693" s="10">
        <v>60</v>
      </c>
      <c r="C693" s="8" t="s">
        <v>19</v>
      </c>
      <c r="D693" s="8" t="s">
        <v>132</v>
      </c>
      <c r="E693" s="8" t="s">
        <v>69</v>
      </c>
      <c r="F693" s="7">
        <v>21</v>
      </c>
      <c r="G693" s="8" t="s">
        <v>37</v>
      </c>
      <c r="H693" s="8" t="s">
        <v>23</v>
      </c>
      <c r="I693" s="8" t="s">
        <v>67</v>
      </c>
      <c r="J693" s="8" t="s">
        <v>54</v>
      </c>
      <c r="K693" s="20">
        <v>2.9</v>
      </c>
      <c r="L693" s="8" t="s">
        <v>26</v>
      </c>
      <c r="M693" s="8" t="s">
        <v>27</v>
      </c>
      <c r="N693" s="8" t="s">
        <v>55</v>
      </c>
      <c r="O693" s="8" t="s">
        <v>26</v>
      </c>
      <c r="P693" s="8" t="s">
        <v>26</v>
      </c>
      <c r="Q693" s="10">
        <v>37</v>
      </c>
      <c r="R693" s="8" t="s">
        <v>46</v>
      </c>
      <c r="S693" s="8" t="s">
        <v>77</v>
      </c>
    </row>
    <row r="694" spans="1:19" x14ac:dyDescent="0.25">
      <c r="A694" s="10">
        <v>693</v>
      </c>
      <c r="B694" s="10">
        <v>35</v>
      </c>
      <c r="C694" s="8" t="s">
        <v>19</v>
      </c>
      <c r="D694" s="8" t="s">
        <v>89</v>
      </c>
      <c r="E694" s="8" t="s">
        <v>69</v>
      </c>
      <c r="F694" s="7">
        <v>95</v>
      </c>
      <c r="G694" s="8" t="s">
        <v>114</v>
      </c>
      <c r="H694" s="8" t="s">
        <v>45</v>
      </c>
      <c r="I694" s="8" t="s">
        <v>109</v>
      </c>
      <c r="J694" s="8" t="s">
        <v>39</v>
      </c>
      <c r="K694" s="20">
        <v>4</v>
      </c>
      <c r="L694" s="8" t="s">
        <v>26</v>
      </c>
      <c r="M694" s="8" t="s">
        <v>29</v>
      </c>
      <c r="N694" s="8" t="s">
        <v>72</v>
      </c>
      <c r="O694" s="8" t="s">
        <v>26</v>
      </c>
      <c r="P694" s="8" t="s">
        <v>26</v>
      </c>
      <c r="Q694" s="10">
        <v>40</v>
      </c>
      <c r="R694" s="8" t="s">
        <v>59</v>
      </c>
      <c r="S694" s="8" t="s">
        <v>97</v>
      </c>
    </row>
    <row r="695" spans="1:19" x14ac:dyDescent="0.25">
      <c r="A695" s="10">
        <v>694</v>
      </c>
      <c r="B695" s="10">
        <v>46</v>
      </c>
      <c r="C695" s="8" t="s">
        <v>19</v>
      </c>
      <c r="D695" s="8" t="s">
        <v>61</v>
      </c>
      <c r="E695" s="8" t="s">
        <v>21</v>
      </c>
      <c r="F695" s="7">
        <v>52</v>
      </c>
      <c r="G695" s="8" t="s">
        <v>129</v>
      </c>
      <c r="H695" s="8" t="s">
        <v>23</v>
      </c>
      <c r="I695" s="8" t="s">
        <v>49</v>
      </c>
      <c r="J695" s="8" t="s">
        <v>39</v>
      </c>
      <c r="K695" s="20">
        <v>3.1</v>
      </c>
      <c r="L695" s="8" t="s">
        <v>26</v>
      </c>
      <c r="M695" s="8" t="s">
        <v>27</v>
      </c>
      <c r="N695" s="8" t="s">
        <v>40</v>
      </c>
      <c r="O695" s="8" t="s">
        <v>26</v>
      </c>
      <c r="P695" s="8" t="s">
        <v>26</v>
      </c>
      <c r="Q695" s="10">
        <v>30</v>
      </c>
      <c r="R695" s="8" t="s">
        <v>35</v>
      </c>
      <c r="S695" s="8" t="s">
        <v>97</v>
      </c>
    </row>
    <row r="696" spans="1:19" x14ac:dyDescent="0.25">
      <c r="A696" s="10">
        <v>695</v>
      </c>
      <c r="B696" s="10">
        <v>41</v>
      </c>
      <c r="C696" s="8" t="s">
        <v>19</v>
      </c>
      <c r="D696" s="8" t="s">
        <v>82</v>
      </c>
      <c r="E696" s="8" t="s">
        <v>21</v>
      </c>
      <c r="F696" s="7">
        <v>21</v>
      </c>
      <c r="G696" s="8" t="s">
        <v>22</v>
      </c>
      <c r="H696" s="8" t="s">
        <v>38</v>
      </c>
      <c r="I696" s="8" t="s">
        <v>63</v>
      </c>
      <c r="J696" s="8" t="s">
        <v>58</v>
      </c>
      <c r="K696" s="20">
        <v>3.5</v>
      </c>
      <c r="L696" s="8" t="s">
        <v>26</v>
      </c>
      <c r="M696" s="8" t="s">
        <v>29</v>
      </c>
      <c r="N696" s="8" t="s">
        <v>72</v>
      </c>
      <c r="O696" s="8" t="s">
        <v>26</v>
      </c>
      <c r="P696" s="8" t="s">
        <v>26</v>
      </c>
      <c r="Q696" s="10">
        <v>38</v>
      </c>
      <c r="R696" s="8" t="s">
        <v>29</v>
      </c>
      <c r="S696" s="8" t="s">
        <v>97</v>
      </c>
    </row>
    <row r="697" spans="1:19" x14ac:dyDescent="0.25">
      <c r="A697" s="10">
        <v>696</v>
      </c>
      <c r="B697" s="10">
        <v>30</v>
      </c>
      <c r="C697" s="8" t="s">
        <v>19</v>
      </c>
      <c r="D697" s="8" t="s">
        <v>61</v>
      </c>
      <c r="E697" s="8" t="s">
        <v>21</v>
      </c>
      <c r="F697" s="7">
        <v>67</v>
      </c>
      <c r="G697" s="8" t="s">
        <v>107</v>
      </c>
      <c r="H697" s="8" t="s">
        <v>92</v>
      </c>
      <c r="I697" s="8" t="s">
        <v>100</v>
      </c>
      <c r="J697" s="8" t="s">
        <v>54</v>
      </c>
      <c r="K697" s="20">
        <v>3.7</v>
      </c>
      <c r="L697" s="8" t="s">
        <v>26</v>
      </c>
      <c r="M697" s="8" t="s">
        <v>34</v>
      </c>
      <c r="N697" s="8" t="s">
        <v>47</v>
      </c>
      <c r="O697" s="8" t="s">
        <v>26</v>
      </c>
      <c r="P697" s="8" t="s">
        <v>26</v>
      </c>
      <c r="Q697" s="10">
        <v>15</v>
      </c>
      <c r="R697" s="8" t="s">
        <v>59</v>
      </c>
      <c r="S697" s="8" t="s">
        <v>97</v>
      </c>
    </row>
    <row r="698" spans="1:19" x14ac:dyDescent="0.25">
      <c r="A698" s="10">
        <v>697</v>
      </c>
      <c r="B698" s="10">
        <v>44</v>
      </c>
      <c r="C698" s="8" t="s">
        <v>19</v>
      </c>
      <c r="D698" s="8" t="s">
        <v>133</v>
      </c>
      <c r="E698" s="8" t="s">
        <v>69</v>
      </c>
      <c r="F698" s="7">
        <v>42</v>
      </c>
      <c r="G698" s="8" t="s">
        <v>140</v>
      </c>
      <c r="H698" s="8" t="s">
        <v>23</v>
      </c>
      <c r="I698" s="8" t="s">
        <v>96</v>
      </c>
      <c r="J698" s="8" t="s">
        <v>58</v>
      </c>
      <c r="K698" s="20">
        <v>2.8</v>
      </c>
      <c r="L698" s="8" t="s">
        <v>26</v>
      </c>
      <c r="M698" s="8" t="s">
        <v>34</v>
      </c>
      <c r="N698" s="8" t="s">
        <v>55</v>
      </c>
      <c r="O698" s="8" t="s">
        <v>26</v>
      </c>
      <c r="P698" s="8" t="s">
        <v>26</v>
      </c>
      <c r="Q698" s="10">
        <v>49</v>
      </c>
      <c r="R698" s="8" t="s">
        <v>35</v>
      </c>
      <c r="S698" s="8" t="s">
        <v>88</v>
      </c>
    </row>
    <row r="699" spans="1:19" x14ac:dyDescent="0.25">
      <c r="A699" s="10">
        <v>698</v>
      </c>
      <c r="B699" s="10">
        <v>61</v>
      </c>
      <c r="C699" s="8" t="s">
        <v>19</v>
      </c>
      <c r="D699" s="8" t="s">
        <v>119</v>
      </c>
      <c r="E699" s="8" t="s">
        <v>69</v>
      </c>
      <c r="F699" s="7">
        <v>63</v>
      </c>
      <c r="G699" s="8" t="s">
        <v>114</v>
      </c>
      <c r="H699" s="8" t="s">
        <v>92</v>
      </c>
      <c r="I699" s="8" t="s">
        <v>110</v>
      </c>
      <c r="J699" s="8" t="s">
        <v>54</v>
      </c>
      <c r="K699" s="20">
        <v>4.5999999999999996</v>
      </c>
      <c r="L699" s="8" t="s">
        <v>26</v>
      </c>
      <c r="M699" s="8" t="s">
        <v>34</v>
      </c>
      <c r="N699" s="8" t="s">
        <v>40</v>
      </c>
      <c r="O699" s="8" t="s">
        <v>26</v>
      </c>
      <c r="P699" s="8" t="s">
        <v>26</v>
      </c>
      <c r="Q699" s="10">
        <v>40</v>
      </c>
      <c r="R699" s="8" t="s">
        <v>59</v>
      </c>
      <c r="S699" s="8" t="s">
        <v>60</v>
      </c>
    </row>
    <row r="700" spans="1:19" x14ac:dyDescent="0.25">
      <c r="A700" s="10">
        <v>699</v>
      </c>
      <c r="B700" s="10">
        <v>55</v>
      </c>
      <c r="C700" s="8" t="s">
        <v>19</v>
      </c>
      <c r="D700" s="8" t="s">
        <v>137</v>
      </c>
      <c r="E700" s="8" t="s">
        <v>43</v>
      </c>
      <c r="F700" s="7">
        <v>41</v>
      </c>
      <c r="G700" s="8" t="s">
        <v>146</v>
      </c>
      <c r="H700" s="8" t="s">
        <v>45</v>
      </c>
      <c r="I700" s="8" t="s">
        <v>134</v>
      </c>
      <c r="J700" s="8" t="s">
        <v>25</v>
      </c>
      <c r="K700" s="20">
        <v>3.8</v>
      </c>
      <c r="L700" s="8" t="s">
        <v>26</v>
      </c>
      <c r="M700" s="8" t="s">
        <v>46</v>
      </c>
      <c r="N700" s="8" t="s">
        <v>55</v>
      </c>
      <c r="O700" s="8" t="s">
        <v>26</v>
      </c>
      <c r="P700" s="8" t="s">
        <v>26</v>
      </c>
      <c r="Q700" s="10">
        <v>40</v>
      </c>
      <c r="R700" s="8" t="s">
        <v>59</v>
      </c>
      <c r="S700" s="8" t="s">
        <v>41</v>
      </c>
    </row>
    <row r="701" spans="1:19" x14ac:dyDescent="0.25">
      <c r="A701" s="10">
        <v>700</v>
      </c>
      <c r="B701" s="10">
        <v>50</v>
      </c>
      <c r="C701" s="8" t="s">
        <v>19</v>
      </c>
      <c r="D701" s="8" t="s">
        <v>68</v>
      </c>
      <c r="E701" s="8" t="s">
        <v>69</v>
      </c>
      <c r="F701" s="7">
        <v>46</v>
      </c>
      <c r="G701" s="8" t="s">
        <v>139</v>
      </c>
      <c r="H701" s="8" t="s">
        <v>45</v>
      </c>
      <c r="I701" s="8" t="s">
        <v>63</v>
      </c>
      <c r="J701" s="8" t="s">
        <v>58</v>
      </c>
      <c r="K701" s="20">
        <v>2.6</v>
      </c>
      <c r="L701" s="8" t="s">
        <v>26</v>
      </c>
      <c r="M701" s="8" t="s">
        <v>34</v>
      </c>
      <c r="N701" s="8" t="s">
        <v>72</v>
      </c>
      <c r="O701" s="8" t="s">
        <v>26</v>
      </c>
      <c r="P701" s="8" t="s">
        <v>26</v>
      </c>
      <c r="Q701" s="10">
        <v>5</v>
      </c>
      <c r="R701" s="8" t="s">
        <v>46</v>
      </c>
      <c r="S701" s="8" t="s">
        <v>41</v>
      </c>
    </row>
    <row r="702" spans="1:19" x14ac:dyDescent="0.25">
      <c r="A702" s="10">
        <v>701</v>
      </c>
      <c r="B702" s="10">
        <v>57</v>
      </c>
      <c r="C702" s="8" t="s">
        <v>19</v>
      </c>
      <c r="D702" s="8" t="s">
        <v>95</v>
      </c>
      <c r="E702" s="8" t="s">
        <v>21</v>
      </c>
      <c r="F702" s="7">
        <v>79</v>
      </c>
      <c r="G702" s="8" t="s">
        <v>150</v>
      </c>
      <c r="H702" s="8" t="s">
        <v>23</v>
      </c>
      <c r="I702" s="8" t="s">
        <v>79</v>
      </c>
      <c r="J702" s="8" t="s">
        <v>25</v>
      </c>
      <c r="K702" s="20">
        <v>4.0999999999999996</v>
      </c>
      <c r="L702" s="8" t="s">
        <v>26</v>
      </c>
      <c r="M702" s="8" t="s">
        <v>29</v>
      </c>
      <c r="N702" s="8" t="s">
        <v>55</v>
      </c>
      <c r="O702" s="8" t="s">
        <v>26</v>
      </c>
      <c r="P702" s="8" t="s">
        <v>26</v>
      </c>
      <c r="Q702" s="10">
        <v>5</v>
      </c>
      <c r="R702" s="8" t="s">
        <v>46</v>
      </c>
      <c r="S702" s="8" t="s">
        <v>88</v>
      </c>
    </row>
    <row r="703" spans="1:19" x14ac:dyDescent="0.25">
      <c r="A703" s="10">
        <v>702</v>
      </c>
      <c r="B703" s="10">
        <v>51</v>
      </c>
      <c r="C703" s="8" t="s">
        <v>19</v>
      </c>
      <c r="D703" s="8" t="s">
        <v>137</v>
      </c>
      <c r="E703" s="8" t="s">
        <v>43</v>
      </c>
      <c r="F703" s="7">
        <v>90</v>
      </c>
      <c r="G703" s="8" t="s">
        <v>135</v>
      </c>
      <c r="H703" s="8" t="s">
        <v>23</v>
      </c>
      <c r="I703" s="8" t="s">
        <v>108</v>
      </c>
      <c r="J703" s="8" t="s">
        <v>58</v>
      </c>
      <c r="K703" s="20">
        <v>3.3</v>
      </c>
      <c r="L703" s="8" t="s">
        <v>26</v>
      </c>
      <c r="M703" s="8" t="s">
        <v>35</v>
      </c>
      <c r="N703" s="8" t="s">
        <v>47</v>
      </c>
      <c r="O703" s="8" t="s">
        <v>26</v>
      </c>
      <c r="P703" s="8" t="s">
        <v>26</v>
      </c>
      <c r="Q703" s="10">
        <v>5</v>
      </c>
      <c r="R703" s="8" t="s">
        <v>59</v>
      </c>
      <c r="S703" s="8" t="s">
        <v>97</v>
      </c>
    </row>
    <row r="704" spans="1:19" x14ac:dyDescent="0.25">
      <c r="A704" s="10">
        <v>703</v>
      </c>
      <c r="B704" s="10">
        <v>18</v>
      </c>
      <c r="C704" s="8" t="s">
        <v>19</v>
      </c>
      <c r="D704" s="8" t="s">
        <v>56</v>
      </c>
      <c r="E704" s="8" t="s">
        <v>21</v>
      </c>
      <c r="F704" s="7">
        <v>71</v>
      </c>
      <c r="G704" s="8" t="s">
        <v>57</v>
      </c>
      <c r="H704" s="8" t="s">
        <v>45</v>
      </c>
      <c r="I704" s="8" t="s">
        <v>53</v>
      </c>
      <c r="J704" s="8" t="s">
        <v>25</v>
      </c>
      <c r="K704" s="20">
        <v>3.4</v>
      </c>
      <c r="L704" s="8" t="s">
        <v>26</v>
      </c>
      <c r="M704" s="8" t="s">
        <v>34</v>
      </c>
      <c r="N704" s="8" t="s">
        <v>76</v>
      </c>
      <c r="O704" s="8" t="s">
        <v>26</v>
      </c>
      <c r="P704" s="8" t="s">
        <v>26</v>
      </c>
      <c r="Q704" s="10">
        <v>1</v>
      </c>
      <c r="R704" s="8" t="s">
        <v>35</v>
      </c>
      <c r="S704" s="8" t="s">
        <v>41</v>
      </c>
    </row>
    <row r="705" spans="1:19" x14ac:dyDescent="0.25">
      <c r="A705" s="10">
        <v>704</v>
      </c>
      <c r="B705" s="10">
        <v>63</v>
      </c>
      <c r="C705" s="8" t="s">
        <v>19</v>
      </c>
      <c r="D705" s="8" t="s">
        <v>82</v>
      </c>
      <c r="E705" s="8" t="s">
        <v>21</v>
      </c>
      <c r="F705" s="7">
        <v>87</v>
      </c>
      <c r="G705" s="8" t="s">
        <v>139</v>
      </c>
      <c r="H705" s="8" t="s">
        <v>23</v>
      </c>
      <c r="I705" s="8" t="s">
        <v>71</v>
      </c>
      <c r="J705" s="8" t="s">
        <v>54</v>
      </c>
      <c r="K705" s="20">
        <v>3</v>
      </c>
      <c r="L705" s="8" t="s">
        <v>26</v>
      </c>
      <c r="M705" s="8" t="s">
        <v>59</v>
      </c>
      <c r="N705" s="8" t="s">
        <v>55</v>
      </c>
      <c r="O705" s="8" t="s">
        <v>26</v>
      </c>
      <c r="P705" s="8" t="s">
        <v>26</v>
      </c>
      <c r="Q705" s="10">
        <v>21</v>
      </c>
      <c r="R705" s="8" t="s">
        <v>29</v>
      </c>
      <c r="S705" s="8" t="s">
        <v>41</v>
      </c>
    </row>
    <row r="706" spans="1:19" x14ac:dyDescent="0.25">
      <c r="A706" s="10">
        <v>705</v>
      </c>
      <c r="B706" s="10">
        <v>34</v>
      </c>
      <c r="C706" s="8" t="s">
        <v>19</v>
      </c>
      <c r="D706" s="8" t="s">
        <v>104</v>
      </c>
      <c r="E706" s="8" t="s">
        <v>21</v>
      </c>
      <c r="F706" s="7">
        <v>66</v>
      </c>
      <c r="G706" s="8" t="s">
        <v>135</v>
      </c>
      <c r="H706" s="8" t="s">
        <v>38</v>
      </c>
      <c r="I706" s="8" t="s">
        <v>94</v>
      </c>
      <c r="J706" s="8" t="s">
        <v>39</v>
      </c>
      <c r="K706" s="20">
        <v>3.2</v>
      </c>
      <c r="L706" s="8" t="s">
        <v>26</v>
      </c>
      <c r="M706" s="8" t="s">
        <v>29</v>
      </c>
      <c r="N706" s="8" t="s">
        <v>28</v>
      </c>
      <c r="O706" s="8" t="s">
        <v>26</v>
      </c>
      <c r="P706" s="8" t="s">
        <v>26</v>
      </c>
      <c r="Q706" s="10">
        <v>18</v>
      </c>
      <c r="R706" s="8" t="s">
        <v>46</v>
      </c>
      <c r="S706" s="8" t="s">
        <v>50</v>
      </c>
    </row>
    <row r="707" spans="1:19" x14ac:dyDescent="0.25">
      <c r="A707" s="10">
        <v>706</v>
      </c>
      <c r="B707" s="10">
        <v>25</v>
      </c>
      <c r="C707" s="8" t="s">
        <v>19</v>
      </c>
      <c r="D707" s="8" t="s">
        <v>95</v>
      </c>
      <c r="E707" s="8" t="s">
        <v>21</v>
      </c>
      <c r="F707" s="7">
        <v>90</v>
      </c>
      <c r="G707" s="8" t="s">
        <v>74</v>
      </c>
      <c r="H707" s="8" t="s">
        <v>92</v>
      </c>
      <c r="I707" s="8" t="s">
        <v>126</v>
      </c>
      <c r="J707" s="8" t="s">
        <v>54</v>
      </c>
      <c r="K707" s="20">
        <v>4.5</v>
      </c>
      <c r="L707" s="8" t="s">
        <v>26</v>
      </c>
      <c r="M707" s="8" t="s">
        <v>46</v>
      </c>
      <c r="N707" s="8" t="s">
        <v>40</v>
      </c>
      <c r="O707" s="8" t="s">
        <v>26</v>
      </c>
      <c r="P707" s="8" t="s">
        <v>26</v>
      </c>
      <c r="Q707" s="10">
        <v>49</v>
      </c>
      <c r="R707" s="8" t="s">
        <v>35</v>
      </c>
      <c r="S707" s="8" t="s">
        <v>60</v>
      </c>
    </row>
    <row r="708" spans="1:19" x14ac:dyDescent="0.25">
      <c r="A708" s="10">
        <v>707</v>
      </c>
      <c r="B708" s="10">
        <v>46</v>
      </c>
      <c r="C708" s="8" t="s">
        <v>19</v>
      </c>
      <c r="D708" s="8" t="s">
        <v>36</v>
      </c>
      <c r="E708" s="8" t="s">
        <v>21</v>
      </c>
      <c r="F708" s="7">
        <v>47</v>
      </c>
      <c r="G708" s="8" t="s">
        <v>146</v>
      </c>
      <c r="H708" s="8" t="s">
        <v>23</v>
      </c>
      <c r="I708" s="8" t="s">
        <v>49</v>
      </c>
      <c r="J708" s="8" t="s">
        <v>54</v>
      </c>
      <c r="K708" s="20">
        <v>4.8</v>
      </c>
      <c r="L708" s="8" t="s">
        <v>26</v>
      </c>
      <c r="M708" s="8" t="s">
        <v>29</v>
      </c>
      <c r="N708" s="8" t="s">
        <v>28</v>
      </c>
      <c r="O708" s="8" t="s">
        <v>26</v>
      </c>
      <c r="P708" s="8" t="s">
        <v>26</v>
      </c>
      <c r="Q708" s="10">
        <v>27</v>
      </c>
      <c r="R708" s="8" t="s">
        <v>59</v>
      </c>
      <c r="S708" s="8" t="s">
        <v>41</v>
      </c>
    </row>
    <row r="709" spans="1:19" x14ac:dyDescent="0.25">
      <c r="A709" s="10">
        <v>708</v>
      </c>
      <c r="B709" s="10">
        <v>59</v>
      </c>
      <c r="C709" s="8" t="s">
        <v>19</v>
      </c>
      <c r="D709" s="8" t="s">
        <v>56</v>
      </c>
      <c r="E709" s="8" t="s">
        <v>21</v>
      </c>
      <c r="F709" s="7">
        <v>38</v>
      </c>
      <c r="G709" s="8" t="s">
        <v>62</v>
      </c>
      <c r="H709" s="8" t="s">
        <v>23</v>
      </c>
      <c r="I709" s="8" t="s">
        <v>75</v>
      </c>
      <c r="J709" s="8" t="s">
        <v>39</v>
      </c>
      <c r="K709" s="20">
        <v>3.7</v>
      </c>
      <c r="L709" s="8" t="s">
        <v>26</v>
      </c>
      <c r="M709" s="8" t="s">
        <v>59</v>
      </c>
      <c r="N709" s="8" t="s">
        <v>47</v>
      </c>
      <c r="O709" s="8" t="s">
        <v>26</v>
      </c>
      <c r="P709" s="8" t="s">
        <v>26</v>
      </c>
      <c r="Q709" s="10">
        <v>21</v>
      </c>
      <c r="R709" s="8" t="s">
        <v>29</v>
      </c>
      <c r="S709" s="8" t="s">
        <v>50</v>
      </c>
    </row>
    <row r="710" spans="1:19" x14ac:dyDescent="0.25">
      <c r="A710" s="10">
        <v>709</v>
      </c>
      <c r="B710" s="10">
        <v>37</v>
      </c>
      <c r="C710" s="8" t="s">
        <v>19</v>
      </c>
      <c r="D710" s="8" t="s">
        <v>132</v>
      </c>
      <c r="E710" s="8" t="s">
        <v>69</v>
      </c>
      <c r="F710" s="7">
        <v>50</v>
      </c>
      <c r="G710" s="8" t="s">
        <v>22</v>
      </c>
      <c r="H710" s="8" t="s">
        <v>23</v>
      </c>
      <c r="I710" s="8" t="s">
        <v>118</v>
      </c>
      <c r="J710" s="8" t="s">
        <v>54</v>
      </c>
      <c r="K710" s="20">
        <v>3.4</v>
      </c>
      <c r="L710" s="8" t="s">
        <v>26</v>
      </c>
      <c r="M710" s="8" t="s">
        <v>35</v>
      </c>
      <c r="N710" s="8" t="s">
        <v>76</v>
      </c>
      <c r="O710" s="8" t="s">
        <v>26</v>
      </c>
      <c r="P710" s="8" t="s">
        <v>26</v>
      </c>
      <c r="Q710" s="10">
        <v>19</v>
      </c>
      <c r="R710" s="8" t="s">
        <v>35</v>
      </c>
      <c r="S710" s="8" t="s">
        <v>30</v>
      </c>
    </row>
    <row r="711" spans="1:19" x14ac:dyDescent="0.25">
      <c r="A711" s="10">
        <v>710</v>
      </c>
      <c r="B711" s="10">
        <v>49</v>
      </c>
      <c r="C711" s="8" t="s">
        <v>19</v>
      </c>
      <c r="D711" s="8" t="s">
        <v>102</v>
      </c>
      <c r="E711" s="8" t="s">
        <v>65</v>
      </c>
      <c r="F711" s="7">
        <v>79</v>
      </c>
      <c r="G711" s="8" t="s">
        <v>37</v>
      </c>
      <c r="H711" s="8" t="s">
        <v>23</v>
      </c>
      <c r="I711" s="8" t="s">
        <v>63</v>
      </c>
      <c r="J711" s="8" t="s">
        <v>54</v>
      </c>
      <c r="K711" s="20">
        <v>4.5999999999999996</v>
      </c>
      <c r="L711" s="8" t="s">
        <v>26</v>
      </c>
      <c r="M711" s="8" t="s">
        <v>59</v>
      </c>
      <c r="N711" s="8" t="s">
        <v>55</v>
      </c>
      <c r="O711" s="8" t="s">
        <v>26</v>
      </c>
      <c r="P711" s="8" t="s">
        <v>26</v>
      </c>
      <c r="Q711" s="10">
        <v>23</v>
      </c>
      <c r="R711" s="8" t="s">
        <v>59</v>
      </c>
      <c r="S711" s="8" t="s">
        <v>88</v>
      </c>
    </row>
    <row r="712" spans="1:19" x14ac:dyDescent="0.25">
      <c r="A712" s="10">
        <v>711</v>
      </c>
      <c r="B712" s="10">
        <v>22</v>
      </c>
      <c r="C712" s="8" t="s">
        <v>19</v>
      </c>
      <c r="D712" s="8" t="s">
        <v>119</v>
      </c>
      <c r="E712" s="8" t="s">
        <v>69</v>
      </c>
      <c r="F712" s="7">
        <v>91</v>
      </c>
      <c r="G712" s="8" t="s">
        <v>141</v>
      </c>
      <c r="H712" s="8" t="s">
        <v>23</v>
      </c>
      <c r="I712" s="8" t="s">
        <v>49</v>
      </c>
      <c r="J712" s="8" t="s">
        <v>39</v>
      </c>
      <c r="K712" s="20">
        <v>4.0999999999999996</v>
      </c>
      <c r="L712" s="8" t="s">
        <v>26</v>
      </c>
      <c r="M712" s="8" t="s">
        <v>34</v>
      </c>
      <c r="N712" s="8" t="s">
        <v>55</v>
      </c>
      <c r="O712" s="8" t="s">
        <v>26</v>
      </c>
      <c r="P712" s="8" t="s">
        <v>26</v>
      </c>
      <c r="Q712" s="10">
        <v>26</v>
      </c>
      <c r="R712" s="8" t="s">
        <v>46</v>
      </c>
      <c r="S712" s="8" t="s">
        <v>30</v>
      </c>
    </row>
    <row r="713" spans="1:19" x14ac:dyDescent="0.25">
      <c r="A713" s="10">
        <v>712</v>
      </c>
      <c r="B713" s="10">
        <v>64</v>
      </c>
      <c r="C713" s="8" t="s">
        <v>19</v>
      </c>
      <c r="D713" s="8" t="s">
        <v>137</v>
      </c>
      <c r="E713" s="8" t="s">
        <v>43</v>
      </c>
      <c r="F713" s="7">
        <v>60</v>
      </c>
      <c r="G713" s="8" t="s">
        <v>83</v>
      </c>
      <c r="H713" s="8" t="s">
        <v>45</v>
      </c>
      <c r="I713" s="8" t="s">
        <v>33</v>
      </c>
      <c r="J713" s="8" t="s">
        <v>39</v>
      </c>
      <c r="K713" s="20">
        <v>3.5</v>
      </c>
      <c r="L713" s="8" t="s">
        <v>26</v>
      </c>
      <c r="M713" s="8" t="s">
        <v>46</v>
      </c>
      <c r="N713" s="8" t="s">
        <v>72</v>
      </c>
      <c r="O713" s="8" t="s">
        <v>26</v>
      </c>
      <c r="P713" s="8" t="s">
        <v>26</v>
      </c>
      <c r="Q713" s="10">
        <v>13</v>
      </c>
      <c r="R713" s="8" t="s">
        <v>34</v>
      </c>
      <c r="S713" s="8" t="s">
        <v>77</v>
      </c>
    </row>
    <row r="714" spans="1:19" x14ac:dyDescent="0.25">
      <c r="A714" s="10">
        <v>713</v>
      </c>
      <c r="B714" s="10">
        <v>42</v>
      </c>
      <c r="C714" s="8" t="s">
        <v>19</v>
      </c>
      <c r="D714" s="8" t="s">
        <v>20</v>
      </c>
      <c r="E714" s="8" t="s">
        <v>21</v>
      </c>
      <c r="F714" s="7">
        <v>81</v>
      </c>
      <c r="G714" s="8" t="s">
        <v>83</v>
      </c>
      <c r="H714" s="8" t="s">
        <v>92</v>
      </c>
      <c r="I714" s="8" t="s">
        <v>94</v>
      </c>
      <c r="J714" s="8" t="s">
        <v>54</v>
      </c>
      <c r="K714" s="20">
        <v>3.8</v>
      </c>
      <c r="L714" s="8" t="s">
        <v>26</v>
      </c>
      <c r="M714" s="8" t="s">
        <v>27</v>
      </c>
      <c r="N714" s="8" t="s">
        <v>47</v>
      </c>
      <c r="O714" s="8" t="s">
        <v>26</v>
      </c>
      <c r="P714" s="8" t="s">
        <v>26</v>
      </c>
      <c r="Q714" s="10">
        <v>36</v>
      </c>
      <c r="R714" s="8" t="s">
        <v>34</v>
      </c>
      <c r="S714" s="8" t="s">
        <v>60</v>
      </c>
    </row>
    <row r="715" spans="1:19" x14ac:dyDescent="0.25">
      <c r="A715" s="10">
        <v>714</v>
      </c>
      <c r="B715" s="10">
        <v>37</v>
      </c>
      <c r="C715" s="8" t="s">
        <v>19</v>
      </c>
      <c r="D715" s="8" t="s">
        <v>104</v>
      </c>
      <c r="E715" s="8" t="s">
        <v>21</v>
      </c>
      <c r="F715" s="7">
        <v>90</v>
      </c>
      <c r="G715" s="8" t="s">
        <v>48</v>
      </c>
      <c r="H715" s="8" t="s">
        <v>45</v>
      </c>
      <c r="I715" s="8" t="s">
        <v>93</v>
      </c>
      <c r="J715" s="8" t="s">
        <v>54</v>
      </c>
      <c r="K715" s="20">
        <v>2.6</v>
      </c>
      <c r="L715" s="8" t="s">
        <v>26</v>
      </c>
      <c r="M715" s="8" t="s">
        <v>34</v>
      </c>
      <c r="N715" s="8" t="s">
        <v>28</v>
      </c>
      <c r="O715" s="8" t="s">
        <v>26</v>
      </c>
      <c r="P715" s="8" t="s">
        <v>26</v>
      </c>
      <c r="Q715" s="10">
        <v>39</v>
      </c>
      <c r="R715" s="8" t="s">
        <v>34</v>
      </c>
      <c r="S715" s="8" t="s">
        <v>77</v>
      </c>
    </row>
    <row r="716" spans="1:19" x14ac:dyDescent="0.25">
      <c r="A716" s="10">
        <v>715</v>
      </c>
      <c r="B716" s="10">
        <v>26</v>
      </c>
      <c r="C716" s="8" t="s">
        <v>19</v>
      </c>
      <c r="D716" s="8" t="s">
        <v>102</v>
      </c>
      <c r="E716" s="8" t="s">
        <v>65</v>
      </c>
      <c r="F716" s="7">
        <v>70</v>
      </c>
      <c r="G716" s="8" t="s">
        <v>147</v>
      </c>
      <c r="H716" s="8" t="s">
        <v>45</v>
      </c>
      <c r="I716" s="8" t="s">
        <v>136</v>
      </c>
      <c r="J716" s="8" t="s">
        <v>58</v>
      </c>
      <c r="K716" s="20">
        <v>4.4000000000000004</v>
      </c>
      <c r="L716" s="8" t="s">
        <v>26</v>
      </c>
      <c r="M716" s="8" t="s">
        <v>29</v>
      </c>
      <c r="N716" s="8" t="s">
        <v>76</v>
      </c>
      <c r="O716" s="8" t="s">
        <v>26</v>
      </c>
      <c r="P716" s="8" t="s">
        <v>26</v>
      </c>
      <c r="Q716" s="10">
        <v>40</v>
      </c>
      <c r="R716" s="8" t="s">
        <v>59</v>
      </c>
      <c r="S716" s="8" t="s">
        <v>30</v>
      </c>
    </row>
    <row r="717" spans="1:19" x14ac:dyDescent="0.25">
      <c r="A717" s="10">
        <v>716</v>
      </c>
      <c r="B717" s="10">
        <v>33</v>
      </c>
      <c r="C717" s="8" t="s">
        <v>19</v>
      </c>
      <c r="D717" s="8" t="s">
        <v>36</v>
      </c>
      <c r="E717" s="8" t="s">
        <v>21</v>
      </c>
      <c r="F717" s="7">
        <v>63</v>
      </c>
      <c r="G717" s="8" t="s">
        <v>80</v>
      </c>
      <c r="H717" s="8" t="s">
        <v>23</v>
      </c>
      <c r="I717" s="8" t="s">
        <v>96</v>
      </c>
      <c r="J717" s="8" t="s">
        <v>39</v>
      </c>
      <c r="K717" s="20">
        <v>2.6</v>
      </c>
      <c r="L717" s="8" t="s">
        <v>26</v>
      </c>
      <c r="M717" s="8" t="s">
        <v>29</v>
      </c>
      <c r="N717" s="8" t="s">
        <v>28</v>
      </c>
      <c r="O717" s="8" t="s">
        <v>26</v>
      </c>
      <c r="P717" s="8" t="s">
        <v>26</v>
      </c>
      <c r="Q717" s="10">
        <v>37</v>
      </c>
      <c r="R717" s="8" t="s">
        <v>59</v>
      </c>
      <c r="S717" s="8" t="s">
        <v>60</v>
      </c>
    </row>
    <row r="718" spans="1:19" x14ac:dyDescent="0.25">
      <c r="A718" s="10">
        <v>717</v>
      </c>
      <c r="B718" s="10">
        <v>30</v>
      </c>
      <c r="C718" s="8" t="s">
        <v>19</v>
      </c>
      <c r="D718" s="8" t="s">
        <v>106</v>
      </c>
      <c r="E718" s="8" t="s">
        <v>69</v>
      </c>
      <c r="F718" s="7">
        <v>29</v>
      </c>
      <c r="G718" s="8" t="s">
        <v>70</v>
      </c>
      <c r="H718" s="8" t="s">
        <v>45</v>
      </c>
      <c r="I718" s="8" t="s">
        <v>79</v>
      </c>
      <c r="J718" s="8" t="s">
        <v>39</v>
      </c>
      <c r="K718" s="20">
        <v>3.6</v>
      </c>
      <c r="L718" s="8" t="s">
        <v>26</v>
      </c>
      <c r="M718" s="8" t="s">
        <v>46</v>
      </c>
      <c r="N718" s="8" t="s">
        <v>28</v>
      </c>
      <c r="O718" s="8" t="s">
        <v>26</v>
      </c>
      <c r="P718" s="8" t="s">
        <v>26</v>
      </c>
      <c r="Q718" s="10">
        <v>9</v>
      </c>
      <c r="R718" s="8" t="s">
        <v>29</v>
      </c>
      <c r="S718" s="8" t="s">
        <v>77</v>
      </c>
    </row>
    <row r="719" spans="1:19" x14ac:dyDescent="0.25">
      <c r="A719" s="10">
        <v>718</v>
      </c>
      <c r="B719" s="10">
        <v>21</v>
      </c>
      <c r="C719" s="8" t="s">
        <v>19</v>
      </c>
      <c r="D719" s="8" t="s">
        <v>125</v>
      </c>
      <c r="E719" s="8" t="s">
        <v>21</v>
      </c>
      <c r="F719" s="7">
        <v>90</v>
      </c>
      <c r="G719" s="8" t="s">
        <v>120</v>
      </c>
      <c r="H719" s="8" t="s">
        <v>23</v>
      </c>
      <c r="I719" s="8" t="s">
        <v>96</v>
      </c>
      <c r="J719" s="8" t="s">
        <v>39</v>
      </c>
      <c r="K719" s="20">
        <v>4.2</v>
      </c>
      <c r="L719" s="8" t="s">
        <v>26</v>
      </c>
      <c r="M719" s="8" t="s">
        <v>59</v>
      </c>
      <c r="N719" s="8" t="s">
        <v>28</v>
      </c>
      <c r="O719" s="8" t="s">
        <v>26</v>
      </c>
      <c r="P719" s="8" t="s">
        <v>26</v>
      </c>
      <c r="Q719" s="10">
        <v>7</v>
      </c>
      <c r="R719" s="8" t="s">
        <v>29</v>
      </c>
      <c r="S719" s="8" t="s">
        <v>97</v>
      </c>
    </row>
    <row r="720" spans="1:19" x14ac:dyDescent="0.25">
      <c r="A720" s="10">
        <v>719</v>
      </c>
      <c r="B720" s="10">
        <v>22</v>
      </c>
      <c r="C720" s="8" t="s">
        <v>19</v>
      </c>
      <c r="D720" s="8" t="s">
        <v>56</v>
      </c>
      <c r="E720" s="8" t="s">
        <v>21</v>
      </c>
      <c r="F720" s="7">
        <v>22</v>
      </c>
      <c r="G720" s="8" t="s">
        <v>103</v>
      </c>
      <c r="H720" s="8" t="s">
        <v>45</v>
      </c>
      <c r="I720" s="8" t="s">
        <v>100</v>
      </c>
      <c r="J720" s="8" t="s">
        <v>54</v>
      </c>
      <c r="K720" s="20">
        <v>4.5999999999999996</v>
      </c>
      <c r="L720" s="8" t="s">
        <v>26</v>
      </c>
      <c r="M720" s="8" t="s">
        <v>34</v>
      </c>
      <c r="N720" s="8" t="s">
        <v>55</v>
      </c>
      <c r="O720" s="8" t="s">
        <v>26</v>
      </c>
      <c r="P720" s="8" t="s">
        <v>26</v>
      </c>
      <c r="Q720" s="10">
        <v>25</v>
      </c>
      <c r="R720" s="8" t="s">
        <v>34</v>
      </c>
      <c r="S720" s="8" t="s">
        <v>50</v>
      </c>
    </row>
    <row r="721" spans="1:19" x14ac:dyDescent="0.25">
      <c r="A721" s="10">
        <v>720</v>
      </c>
      <c r="B721" s="10">
        <v>63</v>
      </c>
      <c r="C721" s="8" t="s">
        <v>19</v>
      </c>
      <c r="D721" s="8" t="s">
        <v>61</v>
      </c>
      <c r="E721" s="8" t="s">
        <v>21</v>
      </c>
      <c r="F721" s="7">
        <v>22</v>
      </c>
      <c r="G721" s="8" t="s">
        <v>91</v>
      </c>
      <c r="H721" s="8" t="s">
        <v>23</v>
      </c>
      <c r="I721" s="8" t="s">
        <v>49</v>
      </c>
      <c r="J721" s="8" t="s">
        <v>54</v>
      </c>
      <c r="K721" s="20">
        <v>3.3</v>
      </c>
      <c r="L721" s="8" t="s">
        <v>26</v>
      </c>
      <c r="M721" s="8" t="s">
        <v>29</v>
      </c>
      <c r="N721" s="8" t="s">
        <v>47</v>
      </c>
      <c r="O721" s="8" t="s">
        <v>26</v>
      </c>
      <c r="P721" s="8" t="s">
        <v>26</v>
      </c>
      <c r="Q721" s="10">
        <v>42</v>
      </c>
      <c r="R721" s="8" t="s">
        <v>29</v>
      </c>
      <c r="S721" s="8" t="s">
        <v>77</v>
      </c>
    </row>
    <row r="722" spans="1:19" x14ac:dyDescent="0.25">
      <c r="A722" s="10">
        <v>721</v>
      </c>
      <c r="B722" s="10">
        <v>33</v>
      </c>
      <c r="C722" s="8" t="s">
        <v>19</v>
      </c>
      <c r="D722" s="8" t="s">
        <v>106</v>
      </c>
      <c r="E722" s="8" t="s">
        <v>69</v>
      </c>
      <c r="F722" s="7">
        <v>62</v>
      </c>
      <c r="G722" s="8" t="s">
        <v>130</v>
      </c>
      <c r="H722" s="8" t="s">
        <v>23</v>
      </c>
      <c r="I722" s="8" t="s">
        <v>121</v>
      </c>
      <c r="J722" s="8" t="s">
        <v>58</v>
      </c>
      <c r="K722" s="20">
        <v>3.4</v>
      </c>
      <c r="L722" s="8" t="s">
        <v>26</v>
      </c>
      <c r="M722" s="8" t="s">
        <v>34</v>
      </c>
      <c r="N722" s="8" t="s">
        <v>40</v>
      </c>
      <c r="O722" s="8" t="s">
        <v>26</v>
      </c>
      <c r="P722" s="8" t="s">
        <v>26</v>
      </c>
      <c r="Q722" s="10">
        <v>19</v>
      </c>
      <c r="R722" s="8" t="s">
        <v>59</v>
      </c>
      <c r="S722" s="8" t="s">
        <v>41</v>
      </c>
    </row>
    <row r="723" spans="1:19" x14ac:dyDescent="0.25">
      <c r="A723" s="10">
        <v>722</v>
      </c>
      <c r="B723" s="10">
        <v>43</v>
      </c>
      <c r="C723" s="8" t="s">
        <v>19</v>
      </c>
      <c r="D723" s="8" t="s">
        <v>20</v>
      </c>
      <c r="E723" s="8" t="s">
        <v>21</v>
      </c>
      <c r="F723" s="7">
        <v>57</v>
      </c>
      <c r="G723" s="8" t="s">
        <v>99</v>
      </c>
      <c r="H723" s="8" t="s">
        <v>23</v>
      </c>
      <c r="I723" s="8" t="s">
        <v>67</v>
      </c>
      <c r="J723" s="8" t="s">
        <v>54</v>
      </c>
      <c r="K723" s="20">
        <v>4.4000000000000004</v>
      </c>
      <c r="L723" s="8" t="s">
        <v>26</v>
      </c>
      <c r="M723" s="8" t="s">
        <v>59</v>
      </c>
      <c r="N723" s="8" t="s">
        <v>47</v>
      </c>
      <c r="O723" s="8" t="s">
        <v>26</v>
      </c>
      <c r="P723" s="8" t="s">
        <v>26</v>
      </c>
      <c r="Q723" s="10">
        <v>41</v>
      </c>
      <c r="R723" s="8" t="s">
        <v>59</v>
      </c>
      <c r="S723" s="8" t="s">
        <v>97</v>
      </c>
    </row>
    <row r="724" spans="1:19" x14ac:dyDescent="0.25">
      <c r="A724" s="10">
        <v>723</v>
      </c>
      <c r="B724" s="10">
        <v>27</v>
      </c>
      <c r="C724" s="8" t="s">
        <v>19</v>
      </c>
      <c r="D724" s="8" t="s">
        <v>31</v>
      </c>
      <c r="E724" s="8" t="s">
        <v>21</v>
      </c>
      <c r="F724" s="7">
        <v>32</v>
      </c>
      <c r="G724" s="8" t="s">
        <v>52</v>
      </c>
      <c r="H724" s="8" t="s">
        <v>38</v>
      </c>
      <c r="I724" s="8" t="s">
        <v>144</v>
      </c>
      <c r="J724" s="8" t="s">
        <v>54</v>
      </c>
      <c r="K724" s="20">
        <v>4.3</v>
      </c>
      <c r="L724" s="8" t="s">
        <v>26</v>
      </c>
      <c r="M724" s="8" t="s">
        <v>46</v>
      </c>
      <c r="N724" s="8" t="s">
        <v>76</v>
      </c>
      <c r="O724" s="8" t="s">
        <v>26</v>
      </c>
      <c r="P724" s="8" t="s">
        <v>26</v>
      </c>
      <c r="Q724" s="10">
        <v>50</v>
      </c>
      <c r="R724" s="8" t="s">
        <v>35</v>
      </c>
      <c r="S724" s="8" t="s">
        <v>77</v>
      </c>
    </row>
    <row r="725" spans="1:19" x14ac:dyDescent="0.25">
      <c r="A725" s="10">
        <v>724</v>
      </c>
      <c r="B725" s="10">
        <v>35</v>
      </c>
      <c r="C725" s="8" t="s">
        <v>19</v>
      </c>
      <c r="D725" s="8" t="s">
        <v>106</v>
      </c>
      <c r="E725" s="8" t="s">
        <v>69</v>
      </c>
      <c r="F725" s="7">
        <v>53</v>
      </c>
      <c r="G725" s="8" t="s">
        <v>70</v>
      </c>
      <c r="H725" s="8" t="s">
        <v>23</v>
      </c>
      <c r="I725" s="8" t="s">
        <v>109</v>
      </c>
      <c r="J725" s="8" t="s">
        <v>58</v>
      </c>
      <c r="K725" s="20">
        <v>3.5</v>
      </c>
      <c r="L725" s="8" t="s">
        <v>26</v>
      </c>
      <c r="M725" s="8" t="s">
        <v>35</v>
      </c>
      <c r="N725" s="8" t="s">
        <v>28</v>
      </c>
      <c r="O725" s="8" t="s">
        <v>26</v>
      </c>
      <c r="P725" s="8" t="s">
        <v>26</v>
      </c>
      <c r="Q725" s="10">
        <v>43</v>
      </c>
      <c r="R725" s="8" t="s">
        <v>46</v>
      </c>
      <c r="S725" s="8" t="s">
        <v>88</v>
      </c>
    </row>
    <row r="726" spans="1:19" x14ac:dyDescent="0.25">
      <c r="A726" s="10">
        <v>725</v>
      </c>
      <c r="B726" s="10">
        <v>37</v>
      </c>
      <c r="C726" s="8" t="s">
        <v>19</v>
      </c>
      <c r="D726" s="8" t="s">
        <v>113</v>
      </c>
      <c r="E726" s="8" t="s">
        <v>21</v>
      </c>
      <c r="F726" s="7">
        <v>79</v>
      </c>
      <c r="G726" s="8" t="s">
        <v>83</v>
      </c>
      <c r="H726" s="8" t="s">
        <v>92</v>
      </c>
      <c r="I726" s="8" t="s">
        <v>96</v>
      </c>
      <c r="J726" s="8" t="s">
        <v>58</v>
      </c>
      <c r="K726" s="20">
        <v>4.7</v>
      </c>
      <c r="L726" s="8" t="s">
        <v>26</v>
      </c>
      <c r="M726" s="8" t="s">
        <v>35</v>
      </c>
      <c r="N726" s="8" t="s">
        <v>76</v>
      </c>
      <c r="O726" s="8" t="s">
        <v>26</v>
      </c>
      <c r="P726" s="8" t="s">
        <v>26</v>
      </c>
      <c r="Q726" s="10">
        <v>36</v>
      </c>
      <c r="R726" s="8" t="s">
        <v>29</v>
      </c>
      <c r="S726" s="8" t="s">
        <v>97</v>
      </c>
    </row>
    <row r="727" spans="1:19" x14ac:dyDescent="0.25">
      <c r="A727" s="10">
        <v>726</v>
      </c>
      <c r="B727" s="10">
        <v>61</v>
      </c>
      <c r="C727" s="8" t="s">
        <v>19</v>
      </c>
      <c r="D727" s="8" t="s">
        <v>124</v>
      </c>
      <c r="E727" s="8" t="s">
        <v>69</v>
      </c>
      <c r="F727" s="7">
        <v>61</v>
      </c>
      <c r="G727" s="8" t="s">
        <v>105</v>
      </c>
      <c r="H727" s="8" t="s">
        <v>23</v>
      </c>
      <c r="I727" s="8" t="s">
        <v>67</v>
      </c>
      <c r="J727" s="8" t="s">
        <v>25</v>
      </c>
      <c r="K727" s="20">
        <v>3.1</v>
      </c>
      <c r="L727" s="8" t="s">
        <v>26</v>
      </c>
      <c r="M727" s="8" t="s">
        <v>35</v>
      </c>
      <c r="N727" s="8" t="s">
        <v>55</v>
      </c>
      <c r="O727" s="8" t="s">
        <v>26</v>
      </c>
      <c r="P727" s="8" t="s">
        <v>26</v>
      </c>
      <c r="Q727" s="10">
        <v>33</v>
      </c>
      <c r="R727" s="8" t="s">
        <v>59</v>
      </c>
      <c r="S727" s="8" t="s">
        <v>30</v>
      </c>
    </row>
    <row r="728" spans="1:19" x14ac:dyDescent="0.25">
      <c r="A728" s="10">
        <v>727</v>
      </c>
      <c r="B728" s="10">
        <v>32</v>
      </c>
      <c r="C728" s="8" t="s">
        <v>19</v>
      </c>
      <c r="D728" s="8" t="s">
        <v>61</v>
      </c>
      <c r="E728" s="8" t="s">
        <v>21</v>
      </c>
      <c r="F728" s="7">
        <v>78</v>
      </c>
      <c r="G728" s="8" t="s">
        <v>114</v>
      </c>
      <c r="H728" s="8" t="s">
        <v>23</v>
      </c>
      <c r="I728" s="8" t="s">
        <v>134</v>
      </c>
      <c r="J728" s="8" t="s">
        <v>54</v>
      </c>
      <c r="K728" s="20">
        <v>3.6</v>
      </c>
      <c r="L728" s="8" t="s">
        <v>26</v>
      </c>
      <c r="M728" s="8" t="s">
        <v>46</v>
      </c>
      <c r="N728" s="8" t="s">
        <v>47</v>
      </c>
      <c r="O728" s="8" t="s">
        <v>26</v>
      </c>
      <c r="P728" s="8" t="s">
        <v>26</v>
      </c>
      <c r="Q728" s="10">
        <v>20</v>
      </c>
      <c r="R728" s="8" t="s">
        <v>34</v>
      </c>
      <c r="S728" s="8" t="s">
        <v>97</v>
      </c>
    </row>
    <row r="729" spans="1:19" x14ac:dyDescent="0.25">
      <c r="A729" s="10">
        <v>728</v>
      </c>
      <c r="B729" s="10">
        <v>62</v>
      </c>
      <c r="C729" s="8" t="s">
        <v>19</v>
      </c>
      <c r="D729" s="8" t="s">
        <v>31</v>
      </c>
      <c r="E729" s="8" t="s">
        <v>21</v>
      </c>
      <c r="F729" s="7">
        <v>97</v>
      </c>
      <c r="G729" s="8" t="s">
        <v>74</v>
      </c>
      <c r="H729" s="8" t="s">
        <v>38</v>
      </c>
      <c r="I729" s="8" t="s">
        <v>24</v>
      </c>
      <c r="J729" s="8" t="s">
        <v>25</v>
      </c>
      <c r="K729" s="20">
        <v>4.8</v>
      </c>
      <c r="L729" s="8" t="s">
        <v>26</v>
      </c>
      <c r="M729" s="8" t="s">
        <v>27</v>
      </c>
      <c r="N729" s="8" t="s">
        <v>47</v>
      </c>
      <c r="O729" s="8" t="s">
        <v>26</v>
      </c>
      <c r="P729" s="8" t="s">
        <v>26</v>
      </c>
      <c r="Q729" s="10">
        <v>37</v>
      </c>
      <c r="R729" s="8" t="s">
        <v>29</v>
      </c>
      <c r="S729" s="8" t="s">
        <v>97</v>
      </c>
    </row>
    <row r="730" spans="1:19" x14ac:dyDescent="0.25">
      <c r="A730" s="10">
        <v>729</v>
      </c>
      <c r="B730" s="10">
        <v>29</v>
      </c>
      <c r="C730" s="8" t="s">
        <v>19</v>
      </c>
      <c r="D730" s="8" t="s">
        <v>36</v>
      </c>
      <c r="E730" s="8" t="s">
        <v>21</v>
      </c>
      <c r="F730" s="7">
        <v>78</v>
      </c>
      <c r="G730" s="8" t="s">
        <v>145</v>
      </c>
      <c r="H730" s="8" t="s">
        <v>45</v>
      </c>
      <c r="I730" s="8" t="s">
        <v>71</v>
      </c>
      <c r="J730" s="8" t="s">
        <v>25</v>
      </c>
      <c r="K730" s="20">
        <v>3.7</v>
      </c>
      <c r="L730" s="8" t="s">
        <v>26</v>
      </c>
      <c r="M730" s="8" t="s">
        <v>59</v>
      </c>
      <c r="N730" s="8" t="s">
        <v>47</v>
      </c>
      <c r="O730" s="8" t="s">
        <v>26</v>
      </c>
      <c r="P730" s="8" t="s">
        <v>26</v>
      </c>
      <c r="Q730" s="10">
        <v>12</v>
      </c>
      <c r="R730" s="8" t="s">
        <v>46</v>
      </c>
      <c r="S730" s="8" t="s">
        <v>97</v>
      </c>
    </row>
    <row r="731" spans="1:19" x14ac:dyDescent="0.25">
      <c r="A731" s="10">
        <v>730</v>
      </c>
      <c r="B731" s="10">
        <v>41</v>
      </c>
      <c r="C731" s="8" t="s">
        <v>19</v>
      </c>
      <c r="D731" s="8" t="s">
        <v>89</v>
      </c>
      <c r="E731" s="8" t="s">
        <v>69</v>
      </c>
      <c r="F731" s="7">
        <v>56</v>
      </c>
      <c r="G731" s="8" t="s">
        <v>148</v>
      </c>
      <c r="H731" s="8" t="s">
        <v>23</v>
      </c>
      <c r="I731" s="8" t="s">
        <v>118</v>
      </c>
      <c r="J731" s="8" t="s">
        <v>54</v>
      </c>
      <c r="K731" s="20">
        <v>3.2</v>
      </c>
      <c r="L731" s="8" t="s">
        <v>26</v>
      </c>
      <c r="M731" s="8" t="s">
        <v>29</v>
      </c>
      <c r="N731" s="8" t="s">
        <v>28</v>
      </c>
      <c r="O731" s="8" t="s">
        <v>26</v>
      </c>
      <c r="P731" s="8" t="s">
        <v>26</v>
      </c>
      <c r="Q731" s="10">
        <v>46</v>
      </c>
      <c r="R731" s="8" t="s">
        <v>46</v>
      </c>
      <c r="S731" s="8" t="s">
        <v>97</v>
      </c>
    </row>
    <row r="732" spans="1:19" x14ac:dyDescent="0.25">
      <c r="A732" s="10">
        <v>731</v>
      </c>
      <c r="B732" s="10">
        <v>48</v>
      </c>
      <c r="C732" s="8" t="s">
        <v>19</v>
      </c>
      <c r="D732" s="8" t="s">
        <v>137</v>
      </c>
      <c r="E732" s="8" t="s">
        <v>43</v>
      </c>
      <c r="F732" s="7">
        <v>25</v>
      </c>
      <c r="G732" s="8" t="s">
        <v>37</v>
      </c>
      <c r="H732" s="8" t="s">
        <v>45</v>
      </c>
      <c r="I732" s="8" t="s">
        <v>126</v>
      </c>
      <c r="J732" s="8" t="s">
        <v>54</v>
      </c>
      <c r="K732" s="20">
        <v>3.9</v>
      </c>
      <c r="L732" s="8" t="s">
        <v>26</v>
      </c>
      <c r="M732" s="8" t="s">
        <v>29</v>
      </c>
      <c r="N732" s="8" t="s">
        <v>55</v>
      </c>
      <c r="O732" s="8" t="s">
        <v>26</v>
      </c>
      <c r="P732" s="8" t="s">
        <v>26</v>
      </c>
      <c r="Q732" s="10">
        <v>28</v>
      </c>
      <c r="R732" s="8" t="s">
        <v>29</v>
      </c>
      <c r="S732" s="8" t="s">
        <v>30</v>
      </c>
    </row>
    <row r="733" spans="1:19" x14ac:dyDescent="0.25">
      <c r="A733" s="10">
        <v>732</v>
      </c>
      <c r="B733" s="10">
        <v>43</v>
      </c>
      <c r="C733" s="8" t="s">
        <v>19</v>
      </c>
      <c r="D733" s="8" t="s">
        <v>64</v>
      </c>
      <c r="E733" s="8" t="s">
        <v>65</v>
      </c>
      <c r="F733" s="7">
        <v>28</v>
      </c>
      <c r="G733" s="8" t="s">
        <v>74</v>
      </c>
      <c r="H733" s="8" t="s">
        <v>45</v>
      </c>
      <c r="I733" s="8" t="s">
        <v>108</v>
      </c>
      <c r="J733" s="8" t="s">
        <v>39</v>
      </c>
      <c r="K733" s="20">
        <v>3.5</v>
      </c>
      <c r="L733" s="8" t="s">
        <v>26</v>
      </c>
      <c r="M733" s="8" t="s">
        <v>27</v>
      </c>
      <c r="N733" s="8" t="s">
        <v>40</v>
      </c>
      <c r="O733" s="8" t="s">
        <v>26</v>
      </c>
      <c r="P733" s="8" t="s">
        <v>26</v>
      </c>
      <c r="Q733" s="10">
        <v>30</v>
      </c>
      <c r="R733" s="8" t="s">
        <v>46</v>
      </c>
      <c r="S733" s="8" t="s">
        <v>30</v>
      </c>
    </row>
    <row r="734" spans="1:19" x14ac:dyDescent="0.25">
      <c r="A734" s="10">
        <v>733</v>
      </c>
      <c r="B734" s="10">
        <v>34</v>
      </c>
      <c r="C734" s="8" t="s">
        <v>19</v>
      </c>
      <c r="D734" s="8" t="s">
        <v>56</v>
      </c>
      <c r="E734" s="8" t="s">
        <v>21</v>
      </c>
      <c r="F734" s="7">
        <v>57</v>
      </c>
      <c r="G734" s="8" t="s">
        <v>83</v>
      </c>
      <c r="H734" s="8" t="s">
        <v>23</v>
      </c>
      <c r="I734" s="8" t="s">
        <v>144</v>
      </c>
      <c r="J734" s="8" t="s">
        <v>39</v>
      </c>
      <c r="K734" s="20">
        <v>2.8</v>
      </c>
      <c r="L734" s="8" t="s">
        <v>26</v>
      </c>
      <c r="M734" s="8" t="s">
        <v>35</v>
      </c>
      <c r="N734" s="8" t="s">
        <v>28</v>
      </c>
      <c r="O734" s="8" t="s">
        <v>26</v>
      </c>
      <c r="P734" s="8" t="s">
        <v>26</v>
      </c>
      <c r="Q734" s="10">
        <v>28</v>
      </c>
      <c r="R734" s="8" t="s">
        <v>35</v>
      </c>
      <c r="S734" s="8" t="s">
        <v>77</v>
      </c>
    </row>
    <row r="735" spans="1:19" x14ac:dyDescent="0.25">
      <c r="A735" s="10">
        <v>734</v>
      </c>
      <c r="B735" s="10">
        <v>45</v>
      </c>
      <c r="C735" s="8" t="s">
        <v>19</v>
      </c>
      <c r="D735" s="8" t="s">
        <v>82</v>
      </c>
      <c r="E735" s="8" t="s">
        <v>21</v>
      </c>
      <c r="F735" s="7">
        <v>36</v>
      </c>
      <c r="G735" s="8" t="s">
        <v>44</v>
      </c>
      <c r="H735" s="8" t="s">
        <v>23</v>
      </c>
      <c r="I735" s="8" t="s">
        <v>109</v>
      </c>
      <c r="J735" s="8" t="s">
        <v>58</v>
      </c>
      <c r="K735" s="20">
        <v>2.7</v>
      </c>
      <c r="L735" s="8" t="s">
        <v>26</v>
      </c>
      <c r="M735" s="8" t="s">
        <v>35</v>
      </c>
      <c r="N735" s="8" t="s">
        <v>72</v>
      </c>
      <c r="O735" s="8" t="s">
        <v>26</v>
      </c>
      <c r="P735" s="8" t="s">
        <v>26</v>
      </c>
      <c r="Q735" s="10">
        <v>20</v>
      </c>
      <c r="R735" s="8" t="s">
        <v>59</v>
      </c>
      <c r="S735" s="8" t="s">
        <v>77</v>
      </c>
    </row>
    <row r="736" spans="1:19" x14ac:dyDescent="0.25">
      <c r="A736" s="10">
        <v>735</v>
      </c>
      <c r="B736" s="10">
        <v>65</v>
      </c>
      <c r="C736" s="8" t="s">
        <v>19</v>
      </c>
      <c r="D736" s="8" t="s">
        <v>56</v>
      </c>
      <c r="E736" s="8" t="s">
        <v>21</v>
      </c>
      <c r="F736" s="7">
        <v>69</v>
      </c>
      <c r="G736" s="8" t="s">
        <v>127</v>
      </c>
      <c r="H736" s="8" t="s">
        <v>38</v>
      </c>
      <c r="I736" s="8" t="s">
        <v>84</v>
      </c>
      <c r="J736" s="8" t="s">
        <v>25</v>
      </c>
      <c r="K736" s="20">
        <v>3.1</v>
      </c>
      <c r="L736" s="8" t="s">
        <v>26</v>
      </c>
      <c r="M736" s="8" t="s">
        <v>29</v>
      </c>
      <c r="N736" s="8" t="s">
        <v>28</v>
      </c>
      <c r="O736" s="8" t="s">
        <v>26</v>
      </c>
      <c r="P736" s="8" t="s">
        <v>26</v>
      </c>
      <c r="Q736" s="10">
        <v>39</v>
      </c>
      <c r="R736" s="8" t="s">
        <v>34</v>
      </c>
      <c r="S736" s="8" t="s">
        <v>97</v>
      </c>
    </row>
    <row r="737" spans="1:19" x14ac:dyDescent="0.25">
      <c r="A737" s="10">
        <v>736</v>
      </c>
      <c r="B737" s="10">
        <v>61</v>
      </c>
      <c r="C737" s="8" t="s">
        <v>19</v>
      </c>
      <c r="D737" s="8" t="s">
        <v>89</v>
      </c>
      <c r="E737" s="8" t="s">
        <v>69</v>
      </c>
      <c r="F737" s="7">
        <v>48</v>
      </c>
      <c r="G737" s="8" t="s">
        <v>57</v>
      </c>
      <c r="H737" s="8" t="s">
        <v>45</v>
      </c>
      <c r="I737" s="8" t="s">
        <v>121</v>
      </c>
      <c r="J737" s="8" t="s">
        <v>58</v>
      </c>
      <c r="K737" s="20">
        <v>3.6</v>
      </c>
      <c r="L737" s="8" t="s">
        <v>26</v>
      </c>
      <c r="M737" s="8" t="s">
        <v>29</v>
      </c>
      <c r="N737" s="8" t="s">
        <v>72</v>
      </c>
      <c r="O737" s="8" t="s">
        <v>26</v>
      </c>
      <c r="P737" s="8" t="s">
        <v>26</v>
      </c>
      <c r="Q737" s="10">
        <v>48</v>
      </c>
      <c r="R737" s="8" t="s">
        <v>35</v>
      </c>
      <c r="S737" s="8" t="s">
        <v>77</v>
      </c>
    </row>
    <row r="738" spans="1:19" x14ac:dyDescent="0.25">
      <c r="A738" s="10">
        <v>737</v>
      </c>
      <c r="B738" s="10">
        <v>18</v>
      </c>
      <c r="C738" s="8" t="s">
        <v>19</v>
      </c>
      <c r="D738" s="8" t="s">
        <v>82</v>
      </c>
      <c r="E738" s="8" t="s">
        <v>21</v>
      </c>
      <c r="F738" s="7">
        <v>58</v>
      </c>
      <c r="G738" s="8" t="s">
        <v>112</v>
      </c>
      <c r="H738" s="8" t="s">
        <v>23</v>
      </c>
      <c r="I738" s="8" t="s">
        <v>33</v>
      </c>
      <c r="J738" s="8" t="s">
        <v>39</v>
      </c>
      <c r="K738" s="20">
        <v>2.9</v>
      </c>
      <c r="L738" s="8" t="s">
        <v>26</v>
      </c>
      <c r="M738" s="8" t="s">
        <v>59</v>
      </c>
      <c r="N738" s="8" t="s">
        <v>72</v>
      </c>
      <c r="O738" s="8" t="s">
        <v>26</v>
      </c>
      <c r="P738" s="8" t="s">
        <v>26</v>
      </c>
      <c r="Q738" s="10">
        <v>32</v>
      </c>
      <c r="R738" s="8" t="s">
        <v>27</v>
      </c>
      <c r="S738" s="8" t="s">
        <v>97</v>
      </c>
    </row>
    <row r="739" spans="1:19" x14ac:dyDescent="0.25">
      <c r="A739" s="10">
        <v>738</v>
      </c>
      <c r="B739" s="10">
        <v>47</v>
      </c>
      <c r="C739" s="8" t="s">
        <v>19</v>
      </c>
      <c r="D739" s="8" t="s">
        <v>89</v>
      </c>
      <c r="E739" s="8" t="s">
        <v>69</v>
      </c>
      <c r="F739" s="7">
        <v>24</v>
      </c>
      <c r="G739" s="8" t="s">
        <v>145</v>
      </c>
      <c r="H739" s="8" t="s">
        <v>45</v>
      </c>
      <c r="I739" s="8" t="s">
        <v>86</v>
      </c>
      <c r="J739" s="8" t="s">
        <v>39</v>
      </c>
      <c r="K739" s="20">
        <v>3.6</v>
      </c>
      <c r="L739" s="8" t="s">
        <v>26</v>
      </c>
      <c r="M739" s="8" t="s">
        <v>46</v>
      </c>
      <c r="N739" s="8" t="s">
        <v>76</v>
      </c>
      <c r="O739" s="8" t="s">
        <v>26</v>
      </c>
      <c r="P739" s="8" t="s">
        <v>26</v>
      </c>
      <c r="Q739" s="10">
        <v>28</v>
      </c>
      <c r="R739" s="8" t="s">
        <v>46</v>
      </c>
      <c r="S739" s="8" t="s">
        <v>50</v>
      </c>
    </row>
    <row r="740" spans="1:19" x14ac:dyDescent="0.25">
      <c r="A740" s="10">
        <v>739</v>
      </c>
      <c r="B740" s="10">
        <v>56</v>
      </c>
      <c r="C740" s="8" t="s">
        <v>19</v>
      </c>
      <c r="D740" s="8" t="s">
        <v>89</v>
      </c>
      <c r="E740" s="8" t="s">
        <v>69</v>
      </c>
      <c r="F740" s="7">
        <v>31</v>
      </c>
      <c r="G740" s="8" t="s">
        <v>148</v>
      </c>
      <c r="H740" s="8" t="s">
        <v>23</v>
      </c>
      <c r="I740" s="8" t="s">
        <v>121</v>
      </c>
      <c r="J740" s="8" t="s">
        <v>25</v>
      </c>
      <c r="K740" s="20">
        <v>3.5</v>
      </c>
      <c r="L740" s="8" t="s">
        <v>26</v>
      </c>
      <c r="M740" s="8" t="s">
        <v>27</v>
      </c>
      <c r="N740" s="8" t="s">
        <v>72</v>
      </c>
      <c r="O740" s="8" t="s">
        <v>26</v>
      </c>
      <c r="P740" s="8" t="s">
        <v>26</v>
      </c>
      <c r="Q740" s="10">
        <v>27</v>
      </c>
      <c r="R740" s="8" t="s">
        <v>29</v>
      </c>
      <c r="S740" s="8" t="s">
        <v>60</v>
      </c>
    </row>
    <row r="741" spans="1:19" x14ac:dyDescent="0.25">
      <c r="A741" s="10">
        <v>740</v>
      </c>
      <c r="B741" s="10">
        <v>64</v>
      </c>
      <c r="C741" s="8" t="s">
        <v>19</v>
      </c>
      <c r="D741" s="8" t="s">
        <v>61</v>
      </c>
      <c r="E741" s="8" t="s">
        <v>21</v>
      </c>
      <c r="F741" s="7">
        <v>29</v>
      </c>
      <c r="G741" s="8" t="s">
        <v>148</v>
      </c>
      <c r="H741" s="8" t="s">
        <v>38</v>
      </c>
      <c r="I741" s="8" t="s">
        <v>75</v>
      </c>
      <c r="J741" s="8" t="s">
        <v>54</v>
      </c>
      <c r="K741" s="20">
        <v>3.5</v>
      </c>
      <c r="L741" s="8" t="s">
        <v>26</v>
      </c>
      <c r="M741" s="8" t="s">
        <v>35</v>
      </c>
      <c r="N741" s="8" t="s">
        <v>40</v>
      </c>
      <c r="O741" s="8" t="s">
        <v>26</v>
      </c>
      <c r="P741" s="8" t="s">
        <v>26</v>
      </c>
      <c r="Q741" s="10">
        <v>26</v>
      </c>
      <c r="R741" s="8" t="s">
        <v>29</v>
      </c>
      <c r="S741" s="8" t="s">
        <v>77</v>
      </c>
    </row>
    <row r="742" spans="1:19" x14ac:dyDescent="0.25">
      <c r="A742" s="10">
        <v>741</v>
      </c>
      <c r="B742" s="10">
        <v>26</v>
      </c>
      <c r="C742" s="8" t="s">
        <v>19</v>
      </c>
      <c r="D742" s="8" t="s">
        <v>36</v>
      </c>
      <c r="E742" s="8" t="s">
        <v>21</v>
      </c>
      <c r="F742" s="7">
        <v>69</v>
      </c>
      <c r="G742" s="8" t="s">
        <v>147</v>
      </c>
      <c r="H742" s="8" t="s">
        <v>45</v>
      </c>
      <c r="I742" s="8" t="s">
        <v>121</v>
      </c>
      <c r="J742" s="8" t="s">
        <v>54</v>
      </c>
      <c r="K742" s="20">
        <v>2.8</v>
      </c>
      <c r="L742" s="8" t="s">
        <v>26</v>
      </c>
      <c r="M742" s="8" t="s">
        <v>34</v>
      </c>
      <c r="N742" s="8" t="s">
        <v>47</v>
      </c>
      <c r="O742" s="8" t="s">
        <v>26</v>
      </c>
      <c r="P742" s="8" t="s">
        <v>26</v>
      </c>
      <c r="Q742" s="10">
        <v>22</v>
      </c>
      <c r="R742" s="8" t="s">
        <v>27</v>
      </c>
      <c r="S742" s="8" t="s">
        <v>30</v>
      </c>
    </row>
    <row r="743" spans="1:19" x14ac:dyDescent="0.25">
      <c r="A743" s="10">
        <v>742</v>
      </c>
      <c r="B743" s="10">
        <v>22</v>
      </c>
      <c r="C743" s="8" t="s">
        <v>19</v>
      </c>
      <c r="D743" s="8" t="s">
        <v>113</v>
      </c>
      <c r="E743" s="8" t="s">
        <v>21</v>
      </c>
      <c r="F743" s="7">
        <v>79</v>
      </c>
      <c r="G743" s="8" t="s">
        <v>66</v>
      </c>
      <c r="H743" s="8" t="s">
        <v>92</v>
      </c>
      <c r="I743" s="8" t="s">
        <v>134</v>
      </c>
      <c r="J743" s="8" t="s">
        <v>54</v>
      </c>
      <c r="K743" s="20">
        <v>4.7</v>
      </c>
      <c r="L743" s="8" t="s">
        <v>26</v>
      </c>
      <c r="M743" s="8" t="s">
        <v>59</v>
      </c>
      <c r="N743" s="8" t="s">
        <v>40</v>
      </c>
      <c r="O743" s="8" t="s">
        <v>26</v>
      </c>
      <c r="P743" s="8" t="s">
        <v>26</v>
      </c>
      <c r="Q743" s="10">
        <v>23</v>
      </c>
      <c r="R743" s="8" t="s">
        <v>34</v>
      </c>
      <c r="S743" s="8" t="s">
        <v>97</v>
      </c>
    </row>
    <row r="744" spans="1:19" x14ac:dyDescent="0.25">
      <c r="A744" s="10">
        <v>743</v>
      </c>
      <c r="B744" s="10">
        <v>64</v>
      </c>
      <c r="C744" s="8" t="s">
        <v>19</v>
      </c>
      <c r="D744" s="8" t="s">
        <v>95</v>
      </c>
      <c r="E744" s="8" t="s">
        <v>21</v>
      </c>
      <c r="F744" s="7">
        <v>39</v>
      </c>
      <c r="G744" s="8" t="s">
        <v>107</v>
      </c>
      <c r="H744" s="8" t="s">
        <v>45</v>
      </c>
      <c r="I744" s="8" t="s">
        <v>63</v>
      </c>
      <c r="J744" s="8" t="s">
        <v>54</v>
      </c>
      <c r="K744" s="20">
        <v>3.1</v>
      </c>
      <c r="L744" s="8" t="s">
        <v>26</v>
      </c>
      <c r="M744" s="8" t="s">
        <v>59</v>
      </c>
      <c r="N744" s="8" t="s">
        <v>28</v>
      </c>
      <c r="O744" s="8" t="s">
        <v>26</v>
      </c>
      <c r="P744" s="8" t="s">
        <v>26</v>
      </c>
      <c r="Q744" s="10">
        <v>21</v>
      </c>
      <c r="R744" s="8" t="s">
        <v>59</v>
      </c>
      <c r="S744" s="8" t="s">
        <v>60</v>
      </c>
    </row>
    <row r="745" spans="1:19" x14ac:dyDescent="0.25">
      <c r="A745" s="10">
        <v>744</v>
      </c>
      <c r="B745" s="10">
        <v>21</v>
      </c>
      <c r="C745" s="8" t="s">
        <v>19</v>
      </c>
      <c r="D745" s="8" t="s">
        <v>89</v>
      </c>
      <c r="E745" s="8" t="s">
        <v>69</v>
      </c>
      <c r="F745" s="7">
        <v>84</v>
      </c>
      <c r="G745" s="8" t="s">
        <v>98</v>
      </c>
      <c r="H745" s="8" t="s">
        <v>23</v>
      </c>
      <c r="I745" s="8" t="s">
        <v>24</v>
      </c>
      <c r="J745" s="8" t="s">
        <v>58</v>
      </c>
      <c r="K745" s="20">
        <v>4.9000000000000004</v>
      </c>
      <c r="L745" s="8" t="s">
        <v>26</v>
      </c>
      <c r="M745" s="8" t="s">
        <v>46</v>
      </c>
      <c r="N745" s="8" t="s">
        <v>40</v>
      </c>
      <c r="O745" s="8" t="s">
        <v>26</v>
      </c>
      <c r="P745" s="8" t="s">
        <v>26</v>
      </c>
      <c r="Q745" s="10">
        <v>36</v>
      </c>
      <c r="R745" s="8" t="s">
        <v>35</v>
      </c>
      <c r="S745" s="8" t="s">
        <v>41</v>
      </c>
    </row>
    <row r="746" spans="1:19" x14ac:dyDescent="0.25">
      <c r="A746" s="10">
        <v>745</v>
      </c>
      <c r="B746" s="10">
        <v>67</v>
      </c>
      <c r="C746" s="8" t="s">
        <v>19</v>
      </c>
      <c r="D746" s="8" t="s">
        <v>137</v>
      </c>
      <c r="E746" s="8" t="s">
        <v>43</v>
      </c>
      <c r="F746" s="7">
        <v>66</v>
      </c>
      <c r="G746" s="8" t="s">
        <v>115</v>
      </c>
      <c r="H746" s="8" t="s">
        <v>38</v>
      </c>
      <c r="I746" s="8" t="s">
        <v>63</v>
      </c>
      <c r="J746" s="8" t="s">
        <v>39</v>
      </c>
      <c r="K746" s="20">
        <v>4.0999999999999996</v>
      </c>
      <c r="L746" s="8" t="s">
        <v>26</v>
      </c>
      <c r="M746" s="8" t="s">
        <v>59</v>
      </c>
      <c r="N746" s="8" t="s">
        <v>47</v>
      </c>
      <c r="O746" s="8" t="s">
        <v>26</v>
      </c>
      <c r="P746" s="8" t="s">
        <v>26</v>
      </c>
      <c r="Q746" s="10">
        <v>42</v>
      </c>
      <c r="R746" s="8" t="s">
        <v>59</v>
      </c>
      <c r="S746" s="8" t="s">
        <v>77</v>
      </c>
    </row>
    <row r="747" spans="1:19" x14ac:dyDescent="0.25">
      <c r="A747" s="10">
        <v>746</v>
      </c>
      <c r="B747" s="10">
        <v>46</v>
      </c>
      <c r="C747" s="8" t="s">
        <v>19</v>
      </c>
      <c r="D747" s="8" t="s">
        <v>113</v>
      </c>
      <c r="E747" s="8" t="s">
        <v>21</v>
      </c>
      <c r="F747" s="7">
        <v>92</v>
      </c>
      <c r="G747" s="8" t="s">
        <v>151</v>
      </c>
      <c r="H747" s="8" t="s">
        <v>23</v>
      </c>
      <c r="I747" s="8" t="s">
        <v>121</v>
      </c>
      <c r="J747" s="8" t="s">
        <v>58</v>
      </c>
      <c r="K747" s="20">
        <v>4.7</v>
      </c>
      <c r="L747" s="8" t="s">
        <v>26</v>
      </c>
      <c r="M747" s="8" t="s">
        <v>27</v>
      </c>
      <c r="N747" s="8" t="s">
        <v>55</v>
      </c>
      <c r="O747" s="8" t="s">
        <v>26</v>
      </c>
      <c r="P747" s="8" t="s">
        <v>26</v>
      </c>
      <c r="Q747" s="10">
        <v>4</v>
      </c>
      <c r="R747" s="8" t="s">
        <v>29</v>
      </c>
      <c r="S747" s="8" t="s">
        <v>88</v>
      </c>
    </row>
    <row r="748" spans="1:19" x14ac:dyDescent="0.25">
      <c r="A748" s="10">
        <v>747</v>
      </c>
      <c r="B748" s="10">
        <v>40</v>
      </c>
      <c r="C748" s="8" t="s">
        <v>19</v>
      </c>
      <c r="D748" s="8" t="s">
        <v>42</v>
      </c>
      <c r="E748" s="8" t="s">
        <v>43</v>
      </c>
      <c r="F748" s="7">
        <v>45</v>
      </c>
      <c r="G748" s="8" t="s">
        <v>151</v>
      </c>
      <c r="H748" s="8" t="s">
        <v>45</v>
      </c>
      <c r="I748" s="8" t="s">
        <v>108</v>
      </c>
      <c r="J748" s="8" t="s">
        <v>25</v>
      </c>
      <c r="K748" s="20">
        <v>2.5</v>
      </c>
      <c r="L748" s="8" t="s">
        <v>26</v>
      </c>
      <c r="M748" s="8" t="s">
        <v>59</v>
      </c>
      <c r="N748" s="8" t="s">
        <v>40</v>
      </c>
      <c r="O748" s="8" t="s">
        <v>26</v>
      </c>
      <c r="P748" s="8" t="s">
        <v>26</v>
      </c>
      <c r="Q748" s="10">
        <v>47</v>
      </c>
      <c r="R748" s="8" t="s">
        <v>27</v>
      </c>
      <c r="S748" s="8" t="s">
        <v>50</v>
      </c>
    </row>
    <row r="749" spans="1:19" x14ac:dyDescent="0.25">
      <c r="A749" s="10">
        <v>748</v>
      </c>
      <c r="B749" s="10">
        <v>51</v>
      </c>
      <c r="C749" s="8" t="s">
        <v>19</v>
      </c>
      <c r="D749" s="8" t="s">
        <v>61</v>
      </c>
      <c r="E749" s="8" t="s">
        <v>21</v>
      </c>
      <c r="F749" s="7">
        <v>74</v>
      </c>
      <c r="G749" s="8" t="s">
        <v>101</v>
      </c>
      <c r="H749" s="8" t="s">
        <v>23</v>
      </c>
      <c r="I749" s="8" t="s">
        <v>81</v>
      </c>
      <c r="J749" s="8" t="s">
        <v>39</v>
      </c>
      <c r="K749" s="20">
        <v>4.4000000000000004</v>
      </c>
      <c r="L749" s="8" t="s">
        <v>26</v>
      </c>
      <c r="M749" s="8" t="s">
        <v>29</v>
      </c>
      <c r="N749" s="8" t="s">
        <v>47</v>
      </c>
      <c r="O749" s="8" t="s">
        <v>26</v>
      </c>
      <c r="P749" s="8" t="s">
        <v>26</v>
      </c>
      <c r="Q749" s="10">
        <v>13</v>
      </c>
      <c r="R749" s="8" t="s">
        <v>34</v>
      </c>
      <c r="S749" s="8" t="s">
        <v>41</v>
      </c>
    </row>
    <row r="750" spans="1:19" x14ac:dyDescent="0.25">
      <c r="A750" s="10">
        <v>749</v>
      </c>
      <c r="B750" s="10">
        <v>35</v>
      </c>
      <c r="C750" s="8" t="s">
        <v>19</v>
      </c>
      <c r="D750" s="8" t="s">
        <v>124</v>
      </c>
      <c r="E750" s="8" t="s">
        <v>69</v>
      </c>
      <c r="F750" s="7">
        <v>39</v>
      </c>
      <c r="G750" s="8" t="s">
        <v>147</v>
      </c>
      <c r="H750" s="8" t="s">
        <v>23</v>
      </c>
      <c r="I750" s="8" t="s">
        <v>110</v>
      </c>
      <c r="J750" s="8" t="s">
        <v>58</v>
      </c>
      <c r="K750" s="20">
        <v>3.9</v>
      </c>
      <c r="L750" s="8" t="s">
        <v>26</v>
      </c>
      <c r="M750" s="8" t="s">
        <v>34</v>
      </c>
      <c r="N750" s="8" t="s">
        <v>40</v>
      </c>
      <c r="O750" s="8" t="s">
        <v>26</v>
      </c>
      <c r="P750" s="8" t="s">
        <v>26</v>
      </c>
      <c r="Q750" s="10">
        <v>8</v>
      </c>
      <c r="R750" s="8" t="s">
        <v>34</v>
      </c>
      <c r="S750" s="8" t="s">
        <v>60</v>
      </c>
    </row>
    <row r="751" spans="1:19" x14ac:dyDescent="0.25">
      <c r="A751" s="10">
        <v>750</v>
      </c>
      <c r="B751" s="10">
        <v>56</v>
      </c>
      <c r="C751" s="8" t="s">
        <v>19</v>
      </c>
      <c r="D751" s="8" t="s">
        <v>119</v>
      </c>
      <c r="E751" s="8" t="s">
        <v>69</v>
      </c>
      <c r="F751" s="7">
        <v>71</v>
      </c>
      <c r="G751" s="8" t="s">
        <v>101</v>
      </c>
      <c r="H751" s="8" t="s">
        <v>45</v>
      </c>
      <c r="I751" s="8" t="s">
        <v>79</v>
      </c>
      <c r="J751" s="8" t="s">
        <v>25</v>
      </c>
      <c r="K751" s="20">
        <v>3.7</v>
      </c>
      <c r="L751" s="8" t="s">
        <v>26</v>
      </c>
      <c r="M751" s="8" t="s">
        <v>34</v>
      </c>
      <c r="N751" s="8" t="s">
        <v>55</v>
      </c>
      <c r="O751" s="8" t="s">
        <v>26</v>
      </c>
      <c r="P751" s="8" t="s">
        <v>26</v>
      </c>
      <c r="Q751" s="10">
        <v>11</v>
      </c>
      <c r="R751" s="8" t="s">
        <v>59</v>
      </c>
      <c r="S751" s="8" t="s">
        <v>60</v>
      </c>
    </row>
    <row r="752" spans="1:19" x14ac:dyDescent="0.25">
      <c r="A752" s="10">
        <v>751</v>
      </c>
      <c r="B752" s="10">
        <v>25</v>
      </c>
      <c r="C752" s="8" t="s">
        <v>19</v>
      </c>
      <c r="D752" s="8" t="s">
        <v>113</v>
      </c>
      <c r="E752" s="8" t="s">
        <v>21</v>
      </c>
      <c r="F752" s="7">
        <v>95</v>
      </c>
      <c r="G752" s="8" t="s">
        <v>128</v>
      </c>
      <c r="H752" s="8" t="s">
        <v>23</v>
      </c>
      <c r="I752" s="8" t="s">
        <v>84</v>
      </c>
      <c r="J752" s="8" t="s">
        <v>58</v>
      </c>
      <c r="K752" s="20">
        <v>3.4</v>
      </c>
      <c r="L752" s="8" t="s">
        <v>26</v>
      </c>
      <c r="M752" s="8" t="s">
        <v>34</v>
      </c>
      <c r="N752" s="8" t="s">
        <v>40</v>
      </c>
      <c r="O752" s="8" t="s">
        <v>26</v>
      </c>
      <c r="P752" s="8" t="s">
        <v>26</v>
      </c>
      <c r="Q752" s="10">
        <v>5</v>
      </c>
      <c r="R752" s="8" t="s">
        <v>29</v>
      </c>
      <c r="S752" s="8" t="s">
        <v>50</v>
      </c>
    </row>
    <row r="753" spans="1:19" x14ac:dyDescent="0.25">
      <c r="A753" s="10">
        <v>752</v>
      </c>
      <c r="B753" s="10">
        <v>65</v>
      </c>
      <c r="C753" s="8" t="s">
        <v>19</v>
      </c>
      <c r="D753" s="8" t="s">
        <v>143</v>
      </c>
      <c r="E753" s="8" t="s">
        <v>69</v>
      </c>
      <c r="F753" s="7">
        <v>72</v>
      </c>
      <c r="G753" s="8" t="s">
        <v>123</v>
      </c>
      <c r="H753" s="8" t="s">
        <v>23</v>
      </c>
      <c r="I753" s="8" t="s">
        <v>126</v>
      </c>
      <c r="J753" s="8" t="s">
        <v>58</v>
      </c>
      <c r="K753" s="20">
        <v>4.8</v>
      </c>
      <c r="L753" s="8" t="s">
        <v>26</v>
      </c>
      <c r="M753" s="8" t="s">
        <v>27</v>
      </c>
      <c r="N753" s="8" t="s">
        <v>40</v>
      </c>
      <c r="O753" s="8" t="s">
        <v>26</v>
      </c>
      <c r="P753" s="8" t="s">
        <v>26</v>
      </c>
      <c r="Q753" s="10">
        <v>1</v>
      </c>
      <c r="R753" s="8" t="s">
        <v>27</v>
      </c>
      <c r="S753" s="8" t="s">
        <v>88</v>
      </c>
    </row>
    <row r="754" spans="1:19" x14ac:dyDescent="0.25">
      <c r="A754" s="10">
        <v>753</v>
      </c>
      <c r="B754" s="10">
        <v>39</v>
      </c>
      <c r="C754" s="8" t="s">
        <v>19</v>
      </c>
      <c r="D754" s="8" t="s">
        <v>119</v>
      </c>
      <c r="E754" s="8" t="s">
        <v>69</v>
      </c>
      <c r="F754" s="7">
        <v>85</v>
      </c>
      <c r="G754" s="8" t="s">
        <v>123</v>
      </c>
      <c r="H754" s="8" t="s">
        <v>23</v>
      </c>
      <c r="I754" s="8" t="s">
        <v>134</v>
      </c>
      <c r="J754" s="8" t="s">
        <v>58</v>
      </c>
      <c r="K754" s="20">
        <v>4.2</v>
      </c>
      <c r="L754" s="8" t="s">
        <v>26</v>
      </c>
      <c r="M754" s="8" t="s">
        <v>35</v>
      </c>
      <c r="N754" s="8" t="s">
        <v>72</v>
      </c>
      <c r="O754" s="8" t="s">
        <v>26</v>
      </c>
      <c r="P754" s="8" t="s">
        <v>26</v>
      </c>
      <c r="Q754" s="10">
        <v>17</v>
      </c>
      <c r="R754" s="8" t="s">
        <v>46</v>
      </c>
      <c r="S754" s="8" t="s">
        <v>97</v>
      </c>
    </row>
    <row r="755" spans="1:19" x14ac:dyDescent="0.25">
      <c r="A755" s="10">
        <v>754</v>
      </c>
      <c r="B755" s="10">
        <v>47</v>
      </c>
      <c r="C755" s="8" t="s">
        <v>19</v>
      </c>
      <c r="D755" s="8" t="s">
        <v>137</v>
      </c>
      <c r="E755" s="8" t="s">
        <v>43</v>
      </c>
      <c r="F755" s="7">
        <v>54</v>
      </c>
      <c r="G755" s="8" t="s">
        <v>37</v>
      </c>
      <c r="H755" s="8" t="s">
        <v>45</v>
      </c>
      <c r="I755" s="8" t="s">
        <v>86</v>
      </c>
      <c r="J755" s="8" t="s">
        <v>58</v>
      </c>
      <c r="K755" s="20">
        <v>3.4</v>
      </c>
      <c r="L755" s="8" t="s">
        <v>26</v>
      </c>
      <c r="M755" s="8" t="s">
        <v>27</v>
      </c>
      <c r="N755" s="8" t="s">
        <v>76</v>
      </c>
      <c r="O755" s="8" t="s">
        <v>26</v>
      </c>
      <c r="P755" s="8" t="s">
        <v>26</v>
      </c>
      <c r="Q755" s="10">
        <v>27</v>
      </c>
      <c r="R755" s="8" t="s">
        <v>29</v>
      </c>
      <c r="S755" s="8" t="s">
        <v>60</v>
      </c>
    </row>
    <row r="756" spans="1:19" x14ac:dyDescent="0.25">
      <c r="A756" s="10">
        <v>755</v>
      </c>
      <c r="B756" s="10">
        <v>36</v>
      </c>
      <c r="C756" s="8" t="s">
        <v>19</v>
      </c>
      <c r="D756" s="8" t="s">
        <v>143</v>
      </c>
      <c r="E756" s="8" t="s">
        <v>69</v>
      </c>
      <c r="F756" s="7">
        <v>41</v>
      </c>
      <c r="G756" s="8" t="s">
        <v>98</v>
      </c>
      <c r="H756" s="8" t="s">
        <v>23</v>
      </c>
      <c r="I756" s="8" t="s">
        <v>71</v>
      </c>
      <c r="J756" s="8" t="s">
        <v>39</v>
      </c>
      <c r="K756" s="20">
        <v>2.9</v>
      </c>
      <c r="L756" s="8" t="s">
        <v>26</v>
      </c>
      <c r="M756" s="8" t="s">
        <v>35</v>
      </c>
      <c r="N756" s="8" t="s">
        <v>76</v>
      </c>
      <c r="O756" s="8" t="s">
        <v>26</v>
      </c>
      <c r="P756" s="8" t="s">
        <v>26</v>
      </c>
      <c r="Q756" s="10">
        <v>3</v>
      </c>
      <c r="R756" s="8" t="s">
        <v>59</v>
      </c>
      <c r="S756" s="8" t="s">
        <v>60</v>
      </c>
    </row>
    <row r="757" spans="1:19" x14ac:dyDescent="0.25">
      <c r="A757" s="10">
        <v>756</v>
      </c>
      <c r="B757" s="10">
        <v>66</v>
      </c>
      <c r="C757" s="8" t="s">
        <v>19</v>
      </c>
      <c r="D757" s="8" t="s">
        <v>64</v>
      </c>
      <c r="E757" s="8" t="s">
        <v>65</v>
      </c>
      <c r="F757" s="7">
        <v>24</v>
      </c>
      <c r="G757" s="8" t="s">
        <v>103</v>
      </c>
      <c r="H757" s="8" t="s">
        <v>45</v>
      </c>
      <c r="I757" s="8" t="s">
        <v>84</v>
      </c>
      <c r="J757" s="8" t="s">
        <v>39</v>
      </c>
      <c r="K757" s="20">
        <v>3.3</v>
      </c>
      <c r="L757" s="8" t="s">
        <v>26</v>
      </c>
      <c r="M757" s="8" t="s">
        <v>29</v>
      </c>
      <c r="N757" s="8" t="s">
        <v>40</v>
      </c>
      <c r="O757" s="8" t="s">
        <v>26</v>
      </c>
      <c r="P757" s="8" t="s">
        <v>26</v>
      </c>
      <c r="Q757" s="10">
        <v>22</v>
      </c>
      <c r="R757" s="8" t="s">
        <v>46</v>
      </c>
      <c r="S757" s="8" t="s">
        <v>41</v>
      </c>
    </row>
    <row r="758" spans="1:19" x14ac:dyDescent="0.25">
      <c r="A758" s="10">
        <v>757</v>
      </c>
      <c r="B758" s="10">
        <v>62</v>
      </c>
      <c r="C758" s="8" t="s">
        <v>19</v>
      </c>
      <c r="D758" s="8" t="s">
        <v>133</v>
      </c>
      <c r="E758" s="8" t="s">
        <v>69</v>
      </c>
      <c r="F758" s="7">
        <v>99</v>
      </c>
      <c r="G758" s="8" t="s">
        <v>57</v>
      </c>
      <c r="H758" s="8" t="s">
        <v>38</v>
      </c>
      <c r="I758" s="8" t="s">
        <v>121</v>
      </c>
      <c r="J758" s="8" t="s">
        <v>54</v>
      </c>
      <c r="K758" s="20">
        <v>4.8</v>
      </c>
      <c r="L758" s="8" t="s">
        <v>26</v>
      </c>
      <c r="M758" s="8" t="s">
        <v>35</v>
      </c>
      <c r="N758" s="8" t="s">
        <v>55</v>
      </c>
      <c r="O758" s="8" t="s">
        <v>26</v>
      </c>
      <c r="P758" s="8" t="s">
        <v>26</v>
      </c>
      <c r="Q758" s="10">
        <v>24</v>
      </c>
      <c r="R758" s="8" t="s">
        <v>35</v>
      </c>
      <c r="S758" s="8" t="s">
        <v>30</v>
      </c>
    </row>
    <row r="759" spans="1:19" x14ac:dyDescent="0.25">
      <c r="A759" s="10">
        <v>758</v>
      </c>
      <c r="B759" s="10">
        <v>41</v>
      </c>
      <c r="C759" s="8" t="s">
        <v>19</v>
      </c>
      <c r="D759" s="8" t="s">
        <v>104</v>
      </c>
      <c r="E759" s="8" t="s">
        <v>21</v>
      </c>
      <c r="F759" s="7">
        <v>32</v>
      </c>
      <c r="G759" s="8" t="s">
        <v>148</v>
      </c>
      <c r="H759" s="8" t="s">
        <v>45</v>
      </c>
      <c r="I759" s="8" t="s">
        <v>108</v>
      </c>
      <c r="J759" s="8" t="s">
        <v>58</v>
      </c>
      <c r="K759" s="20">
        <v>3.8</v>
      </c>
      <c r="L759" s="8" t="s">
        <v>26</v>
      </c>
      <c r="M759" s="8" t="s">
        <v>59</v>
      </c>
      <c r="N759" s="8" t="s">
        <v>76</v>
      </c>
      <c r="O759" s="8" t="s">
        <v>26</v>
      </c>
      <c r="P759" s="8" t="s">
        <v>26</v>
      </c>
      <c r="Q759" s="10">
        <v>18</v>
      </c>
      <c r="R759" s="8" t="s">
        <v>59</v>
      </c>
      <c r="S759" s="8" t="s">
        <v>60</v>
      </c>
    </row>
    <row r="760" spans="1:19" x14ac:dyDescent="0.25">
      <c r="A760" s="10">
        <v>759</v>
      </c>
      <c r="B760" s="10">
        <v>66</v>
      </c>
      <c r="C760" s="8" t="s">
        <v>19</v>
      </c>
      <c r="D760" s="8" t="s">
        <v>73</v>
      </c>
      <c r="E760" s="8" t="s">
        <v>43</v>
      </c>
      <c r="F760" s="7">
        <v>71</v>
      </c>
      <c r="G760" s="8" t="s">
        <v>37</v>
      </c>
      <c r="H760" s="8" t="s">
        <v>23</v>
      </c>
      <c r="I760" s="8" t="s">
        <v>100</v>
      </c>
      <c r="J760" s="8" t="s">
        <v>54</v>
      </c>
      <c r="K760" s="20">
        <v>4.5999999999999996</v>
      </c>
      <c r="L760" s="8" t="s">
        <v>26</v>
      </c>
      <c r="M760" s="8" t="s">
        <v>34</v>
      </c>
      <c r="N760" s="8" t="s">
        <v>72</v>
      </c>
      <c r="O760" s="8" t="s">
        <v>26</v>
      </c>
      <c r="P760" s="8" t="s">
        <v>26</v>
      </c>
      <c r="Q760" s="10">
        <v>39</v>
      </c>
      <c r="R760" s="8" t="s">
        <v>34</v>
      </c>
      <c r="S760" s="8" t="s">
        <v>97</v>
      </c>
    </row>
    <row r="761" spans="1:19" x14ac:dyDescent="0.25">
      <c r="A761" s="10">
        <v>760</v>
      </c>
      <c r="B761" s="10">
        <v>51</v>
      </c>
      <c r="C761" s="8" t="s">
        <v>19</v>
      </c>
      <c r="D761" s="8" t="s">
        <v>82</v>
      </c>
      <c r="E761" s="8" t="s">
        <v>21</v>
      </c>
      <c r="F761" s="7">
        <v>49</v>
      </c>
      <c r="G761" s="8" t="s">
        <v>44</v>
      </c>
      <c r="H761" s="8" t="s">
        <v>92</v>
      </c>
      <c r="I761" s="8" t="s">
        <v>96</v>
      </c>
      <c r="J761" s="8" t="s">
        <v>25</v>
      </c>
      <c r="K761" s="20">
        <v>2.6</v>
      </c>
      <c r="L761" s="8" t="s">
        <v>26</v>
      </c>
      <c r="M761" s="8" t="s">
        <v>34</v>
      </c>
      <c r="N761" s="8" t="s">
        <v>47</v>
      </c>
      <c r="O761" s="8" t="s">
        <v>26</v>
      </c>
      <c r="P761" s="8" t="s">
        <v>26</v>
      </c>
      <c r="Q761" s="10">
        <v>25</v>
      </c>
      <c r="R761" s="8" t="s">
        <v>27</v>
      </c>
      <c r="S761" s="8" t="s">
        <v>30</v>
      </c>
    </row>
    <row r="762" spans="1:19" x14ac:dyDescent="0.25">
      <c r="A762" s="10">
        <v>761</v>
      </c>
      <c r="B762" s="10">
        <v>33</v>
      </c>
      <c r="C762" s="8" t="s">
        <v>19</v>
      </c>
      <c r="D762" s="8" t="s">
        <v>143</v>
      </c>
      <c r="E762" s="8" t="s">
        <v>69</v>
      </c>
      <c r="F762" s="7">
        <v>50</v>
      </c>
      <c r="G762" s="8" t="s">
        <v>148</v>
      </c>
      <c r="H762" s="8" t="s">
        <v>92</v>
      </c>
      <c r="I762" s="8" t="s">
        <v>84</v>
      </c>
      <c r="J762" s="8" t="s">
        <v>58</v>
      </c>
      <c r="K762" s="20">
        <v>3.4</v>
      </c>
      <c r="L762" s="8" t="s">
        <v>26</v>
      </c>
      <c r="M762" s="8" t="s">
        <v>27</v>
      </c>
      <c r="N762" s="8" t="s">
        <v>40</v>
      </c>
      <c r="O762" s="8" t="s">
        <v>26</v>
      </c>
      <c r="P762" s="8" t="s">
        <v>26</v>
      </c>
      <c r="Q762" s="10">
        <v>6</v>
      </c>
      <c r="R762" s="8" t="s">
        <v>35</v>
      </c>
      <c r="S762" s="8" t="s">
        <v>50</v>
      </c>
    </row>
    <row r="763" spans="1:19" x14ac:dyDescent="0.25">
      <c r="A763" s="10">
        <v>762</v>
      </c>
      <c r="B763" s="10">
        <v>57</v>
      </c>
      <c r="C763" s="8" t="s">
        <v>19</v>
      </c>
      <c r="D763" s="8" t="s">
        <v>106</v>
      </c>
      <c r="E763" s="8" t="s">
        <v>69</v>
      </c>
      <c r="F763" s="7">
        <v>91</v>
      </c>
      <c r="G763" s="8" t="s">
        <v>107</v>
      </c>
      <c r="H763" s="8" t="s">
        <v>23</v>
      </c>
      <c r="I763" s="8" t="s">
        <v>134</v>
      </c>
      <c r="J763" s="8" t="s">
        <v>58</v>
      </c>
      <c r="K763" s="20">
        <v>4.2</v>
      </c>
      <c r="L763" s="8" t="s">
        <v>26</v>
      </c>
      <c r="M763" s="8" t="s">
        <v>27</v>
      </c>
      <c r="N763" s="8" t="s">
        <v>28</v>
      </c>
      <c r="O763" s="8" t="s">
        <v>26</v>
      </c>
      <c r="P763" s="8" t="s">
        <v>26</v>
      </c>
      <c r="Q763" s="10">
        <v>26</v>
      </c>
      <c r="R763" s="8" t="s">
        <v>34</v>
      </c>
      <c r="S763" s="8" t="s">
        <v>41</v>
      </c>
    </row>
    <row r="764" spans="1:19" x14ac:dyDescent="0.25">
      <c r="A764" s="10">
        <v>763</v>
      </c>
      <c r="B764" s="10">
        <v>45</v>
      </c>
      <c r="C764" s="8" t="s">
        <v>19</v>
      </c>
      <c r="D764" s="8" t="s">
        <v>133</v>
      </c>
      <c r="E764" s="8" t="s">
        <v>69</v>
      </c>
      <c r="F764" s="7">
        <v>46</v>
      </c>
      <c r="G764" s="8" t="s">
        <v>130</v>
      </c>
      <c r="H764" s="8" t="s">
        <v>45</v>
      </c>
      <c r="I764" s="8" t="s">
        <v>71</v>
      </c>
      <c r="J764" s="8" t="s">
        <v>58</v>
      </c>
      <c r="K764" s="20">
        <v>3.9</v>
      </c>
      <c r="L764" s="8" t="s">
        <v>26</v>
      </c>
      <c r="M764" s="8" t="s">
        <v>27</v>
      </c>
      <c r="N764" s="8" t="s">
        <v>55</v>
      </c>
      <c r="O764" s="8" t="s">
        <v>26</v>
      </c>
      <c r="P764" s="8" t="s">
        <v>26</v>
      </c>
      <c r="Q764" s="10">
        <v>43</v>
      </c>
      <c r="R764" s="8" t="s">
        <v>59</v>
      </c>
      <c r="S764" s="8" t="s">
        <v>30</v>
      </c>
    </row>
    <row r="765" spans="1:19" x14ac:dyDescent="0.25">
      <c r="A765" s="10">
        <v>764</v>
      </c>
      <c r="B765" s="10">
        <v>61</v>
      </c>
      <c r="C765" s="8" t="s">
        <v>19</v>
      </c>
      <c r="D765" s="8" t="s">
        <v>31</v>
      </c>
      <c r="E765" s="8" t="s">
        <v>21</v>
      </c>
      <c r="F765" s="7">
        <v>50</v>
      </c>
      <c r="G765" s="8" t="s">
        <v>98</v>
      </c>
      <c r="H765" s="8" t="s">
        <v>45</v>
      </c>
      <c r="I765" s="8" t="s">
        <v>110</v>
      </c>
      <c r="J765" s="8" t="s">
        <v>39</v>
      </c>
      <c r="K765" s="20">
        <v>2.9</v>
      </c>
      <c r="L765" s="8" t="s">
        <v>26</v>
      </c>
      <c r="M765" s="8" t="s">
        <v>59</v>
      </c>
      <c r="N765" s="8" t="s">
        <v>72</v>
      </c>
      <c r="O765" s="8" t="s">
        <v>26</v>
      </c>
      <c r="P765" s="8" t="s">
        <v>26</v>
      </c>
      <c r="Q765" s="10">
        <v>6</v>
      </c>
      <c r="R765" s="8" t="s">
        <v>27</v>
      </c>
      <c r="S765" s="8" t="s">
        <v>88</v>
      </c>
    </row>
    <row r="766" spans="1:19" x14ac:dyDescent="0.25">
      <c r="A766" s="10">
        <v>765</v>
      </c>
      <c r="B766" s="10">
        <v>55</v>
      </c>
      <c r="C766" s="8" t="s">
        <v>19</v>
      </c>
      <c r="D766" s="8" t="s">
        <v>87</v>
      </c>
      <c r="E766" s="8" t="s">
        <v>21</v>
      </c>
      <c r="F766" s="7">
        <v>39</v>
      </c>
      <c r="G766" s="8" t="s">
        <v>141</v>
      </c>
      <c r="H766" s="8" t="s">
        <v>92</v>
      </c>
      <c r="I766" s="8" t="s">
        <v>67</v>
      </c>
      <c r="J766" s="8" t="s">
        <v>58</v>
      </c>
      <c r="K766" s="20">
        <v>4.2</v>
      </c>
      <c r="L766" s="8" t="s">
        <v>26</v>
      </c>
      <c r="M766" s="8" t="s">
        <v>34</v>
      </c>
      <c r="N766" s="8" t="s">
        <v>40</v>
      </c>
      <c r="O766" s="8" t="s">
        <v>26</v>
      </c>
      <c r="P766" s="8" t="s">
        <v>26</v>
      </c>
      <c r="Q766" s="10">
        <v>6</v>
      </c>
      <c r="R766" s="8" t="s">
        <v>59</v>
      </c>
      <c r="S766" s="8" t="s">
        <v>60</v>
      </c>
    </row>
    <row r="767" spans="1:19" x14ac:dyDescent="0.25">
      <c r="A767" s="10">
        <v>766</v>
      </c>
      <c r="B767" s="10">
        <v>54</v>
      </c>
      <c r="C767" s="8" t="s">
        <v>19</v>
      </c>
      <c r="D767" s="8" t="s">
        <v>51</v>
      </c>
      <c r="E767" s="8" t="s">
        <v>43</v>
      </c>
      <c r="F767" s="7">
        <v>99</v>
      </c>
      <c r="G767" s="8" t="s">
        <v>120</v>
      </c>
      <c r="H767" s="8" t="s">
        <v>45</v>
      </c>
      <c r="I767" s="8" t="s">
        <v>71</v>
      </c>
      <c r="J767" s="8" t="s">
        <v>54</v>
      </c>
      <c r="K767" s="20">
        <v>3</v>
      </c>
      <c r="L767" s="8" t="s">
        <v>26</v>
      </c>
      <c r="M767" s="8" t="s">
        <v>34</v>
      </c>
      <c r="N767" s="8" t="s">
        <v>76</v>
      </c>
      <c r="O767" s="8" t="s">
        <v>26</v>
      </c>
      <c r="P767" s="8" t="s">
        <v>26</v>
      </c>
      <c r="Q767" s="10">
        <v>13</v>
      </c>
      <c r="R767" s="8" t="s">
        <v>35</v>
      </c>
      <c r="S767" s="8" t="s">
        <v>60</v>
      </c>
    </row>
    <row r="768" spans="1:19" x14ac:dyDescent="0.25">
      <c r="A768" s="10">
        <v>767</v>
      </c>
      <c r="B768" s="10">
        <v>57</v>
      </c>
      <c r="C768" s="8" t="s">
        <v>19</v>
      </c>
      <c r="D768" s="8" t="s">
        <v>143</v>
      </c>
      <c r="E768" s="8" t="s">
        <v>69</v>
      </c>
      <c r="F768" s="7">
        <v>48</v>
      </c>
      <c r="G768" s="8" t="s">
        <v>107</v>
      </c>
      <c r="H768" s="8" t="s">
        <v>45</v>
      </c>
      <c r="I768" s="8" t="s">
        <v>109</v>
      </c>
      <c r="J768" s="8" t="s">
        <v>25</v>
      </c>
      <c r="K768" s="20">
        <v>3.6</v>
      </c>
      <c r="L768" s="8" t="s">
        <v>26</v>
      </c>
      <c r="M768" s="8" t="s">
        <v>46</v>
      </c>
      <c r="N768" s="8" t="s">
        <v>47</v>
      </c>
      <c r="O768" s="8" t="s">
        <v>26</v>
      </c>
      <c r="P768" s="8" t="s">
        <v>26</v>
      </c>
      <c r="Q768" s="10">
        <v>13</v>
      </c>
      <c r="R768" s="8" t="s">
        <v>46</v>
      </c>
      <c r="S768" s="8" t="s">
        <v>88</v>
      </c>
    </row>
    <row r="769" spans="1:19" x14ac:dyDescent="0.25">
      <c r="A769" s="10">
        <v>768</v>
      </c>
      <c r="B769" s="10">
        <v>27</v>
      </c>
      <c r="C769" s="8" t="s">
        <v>19</v>
      </c>
      <c r="D769" s="8" t="s">
        <v>64</v>
      </c>
      <c r="E769" s="8" t="s">
        <v>65</v>
      </c>
      <c r="F769" s="7">
        <v>77</v>
      </c>
      <c r="G769" s="8" t="s">
        <v>138</v>
      </c>
      <c r="H769" s="8" t="s">
        <v>45</v>
      </c>
      <c r="I769" s="8" t="s">
        <v>110</v>
      </c>
      <c r="J769" s="8" t="s">
        <v>58</v>
      </c>
      <c r="K769" s="20">
        <v>2.5</v>
      </c>
      <c r="L769" s="8" t="s">
        <v>26</v>
      </c>
      <c r="M769" s="8" t="s">
        <v>35</v>
      </c>
      <c r="N769" s="8" t="s">
        <v>47</v>
      </c>
      <c r="O769" s="8" t="s">
        <v>26</v>
      </c>
      <c r="P769" s="8" t="s">
        <v>26</v>
      </c>
      <c r="Q769" s="10">
        <v>11</v>
      </c>
      <c r="R769" s="8" t="s">
        <v>35</v>
      </c>
      <c r="S769" s="8" t="s">
        <v>50</v>
      </c>
    </row>
    <row r="770" spans="1:19" x14ac:dyDescent="0.25">
      <c r="A770" s="10">
        <v>769</v>
      </c>
      <c r="B770" s="10">
        <v>64</v>
      </c>
      <c r="C770" s="8" t="s">
        <v>19</v>
      </c>
      <c r="D770" s="8" t="s">
        <v>132</v>
      </c>
      <c r="E770" s="8" t="s">
        <v>69</v>
      </c>
      <c r="F770" s="7">
        <v>95</v>
      </c>
      <c r="G770" s="8" t="s">
        <v>115</v>
      </c>
      <c r="H770" s="8" t="s">
        <v>92</v>
      </c>
      <c r="I770" s="8" t="s">
        <v>108</v>
      </c>
      <c r="J770" s="8" t="s">
        <v>39</v>
      </c>
      <c r="K770" s="20">
        <v>2.6</v>
      </c>
      <c r="L770" s="8" t="s">
        <v>26</v>
      </c>
      <c r="M770" s="8" t="s">
        <v>46</v>
      </c>
      <c r="N770" s="8" t="s">
        <v>28</v>
      </c>
      <c r="O770" s="8" t="s">
        <v>26</v>
      </c>
      <c r="P770" s="8" t="s">
        <v>26</v>
      </c>
      <c r="Q770" s="10">
        <v>45</v>
      </c>
      <c r="R770" s="8" t="s">
        <v>29</v>
      </c>
      <c r="S770" s="8" t="s">
        <v>41</v>
      </c>
    </row>
    <row r="771" spans="1:19" x14ac:dyDescent="0.25">
      <c r="A771" s="10">
        <v>770</v>
      </c>
      <c r="B771" s="10">
        <v>52</v>
      </c>
      <c r="C771" s="8" t="s">
        <v>19</v>
      </c>
      <c r="D771" s="8" t="s">
        <v>125</v>
      </c>
      <c r="E771" s="8" t="s">
        <v>21</v>
      </c>
      <c r="F771" s="7">
        <v>100</v>
      </c>
      <c r="G771" s="8" t="s">
        <v>80</v>
      </c>
      <c r="H771" s="8" t="s">
        <v>45</v>
      </c>
      <c r="I771" s="8" t="s">
        <v>67</v>
      </c>
      <c r="J771" s="8" t="s">
        <v>39</v>
      </c>
      <c r="K771" s="20">
        <v>4.3</v>
      </c>
      <c r="L771" s="8" t="s">
        <v>26</v>
      </c>
      <c r="M771" s="8" t="s">
        <v>27</v>
      </c>
      <c r="N771" s="8" t="s">
        <v>76</v>
      </c>
      <c r="O771" s="8" t="s">
        <v>26</v>
      </c>
      <c r="P771" s="8" t="s">
        <v>26</v>
      </c>
      <c r="Q771" s="10">
        <v>8</v>
      </c>
      <c r="R771" s="8" t="s">
        <v>46</v>
      </c>
      <c r="S771" s="8" t="s">
        <v>88</v>
      </c>
    </row>
    <row r="772" spans="1:19" x14ac:dyDescent="0.25">
      <c r="A772" s="10">
        <v>771</v>
      </c>
      <c r="B772" s="10">
        <v>19</v>
      </c>
      <c r="C772" s="8" t="s">
        <v>19</v>
      </c>
      <c r="D772" s="8" t="s">
        <v>51</v>
      </c>
      <c r="E772" s="8" t="s">
        <v>43</v>
      </c>
      <c r="F772" s="7">
        <v>54</v>
      </c>
      <c r="G772" s="8" t="s">
        <v>129</v>
      </c>
      <c r="H772" s="8" t="s">
        <v>45</v>
      </c>
      <c r="I772" s="8" t="s">
        <v>24</v>
      </c>
      <c r="J772" s="8" t="s">
        <v>39</v>
      </c>
      <c r="K772" s="20">
        <v>3.3</v>
      </c>
      <c r="L772" s="8" t="s">
        <v>26</v>
      </c>
      <c r="M772" s="8" t="s">
        <v>29</v>
      </c>
      <c r="N772" s="8" t="s">
        <v>28</v>
      </c>
      <c r="O772" s="8" t="s">
        <v>26</v>
      </c>
      <c r="P772" s="8" t="s">
        <v>26</v>
      </c>
      <c r="Q772" s="10">
        <v>8</v>
      </c>
      <c r="R772" s="8" t="s">
        <v>27</v>
      </c>
      <c r="S772" s="8" t="s">
        <v>50</v>
      </c>
    </row>
    <row r="773" spans="1:19" x14ac:dyDescent="0.25">
      <c r="A773" s="10">
        <v>772</v>
      </c>
      <c r="B773" s="10">
        <v>22</v>
      </c>
      <c r="C773" s="8" t="s">
        <v>19</v>
      </c>
      <c r="D773" s="8" t="s">
        <v>31</v>
      </c>
      <c r="E773" s="8" t="s">
        <v>21</v>
      </c>
      <c r="F773" s="7">
        <v>68</v>
      </c>
      <c r="G773" s="8" t="s">
        <v>78</v>
      </c>
      <c r="H773" s="8" t="s">
        <v>23</v>
      </c>
      <c r="I773" s="8" t="s">
        <v>109</v>
      </c>
      <c r="J773" s="8" t="s">
        <v>58</v>
      </c>
      <c r="K773" s="20">
        <v>2.6</v>
      </c>
      <c r="L773" s="8" t="s">
        <v>26</v>
      </c>
      <c r="M773" s="8" t="s">
        <v>27</v>
      </c>
      <c r="N773" s="8" t="s">
        <v>47</v>
      </c>
      <c r="O773" s="8" t="s">
        <v>26</v>
      </c>
      <c r="P773" s="8" t="s">
        <v>26</v>
      </c>
      <c r="Q773" s="10">
        <v>34</v>
      </c>
      <c r="R773" s="8" t="s">
        <v>34</v>
      </c>
      <c r="S773" s="8" t="s">
        <v>30</v>
      </c>
    </row>
    <row r="774" spans="1:19" x14ac:dyDescent="0.25">
      <c r="A774" s="10">
        <v>773</v>
      </c>
      <c r="B774" s="10">
        <v>18</v>
      </c>
      <c r="C774" s="8" t="s">
        <v>19</v>
      </c>
      <c r="D774" s="8" t="s">
        <v>36</v>
      </c>
      <c r="E774" s="8" t="s">
        <v>21</v>
      </c>
      <c r="F774" s="7">
        <v>22</v>
      </c>
      <c r="G774" s="8" t="s">
        <v>115</v>
      </c>
      <c r="H774" s="8" t="s">
        <v>23</v>
      </c>
      <c r="I774" s="8" t="s">
        <v>86</v>
      </c>
      <c r="J774" s="8" t="s">
        <v>58</v>
      </c>
      <c r="K774" s="20">
        <v>3.6</v>
      </c>
      <c r="L774" s="8" t="s">
        <v>26</v>
      </c>
      <c r="M774" s="8" t="s">
        <v>35</v>
      </c>
      <c r="N774" s="8" t="s">
        <v>40</v>
      </c>
      <c r="O774" s="8" t="s">
        <v>26</v>
      </c>
      <c r="P774" s="8" t="s">
        <v>26</v>
      </c>
      <c r="Q774" s="10">
        <v>40</v>
      </c>
      <c r="R774" s="8" t="s">
        <v>59</v>
      </c>
      <c r="S774" s="8" t="s">
        <v>77</v>
      </c>
    </row>
    <row r="775" spans="1:19" x14ac:dyDescent="0.25">
      <c r="A775" s="10">
        <v>774</v>
      </c>
      <c r="B775" s="10">
        <v>29</v>
      </c>
      <c r="C775" s="8" t="s">
        <v>19</v>
      </c>
      <c r="D775" s="8" t="s">
        <v>124</v>
      </c>
      <c r="E775" s="8" t="s">
        <v>69</v>
      </c>
      <c r="F775" s="7">
        <v>84</v>
      </c>
      <c r="G775" s="8" t="s">
        <v>99</v>
      </c>
      <c r="H775" s="8" t="s">
        <v>23</v>
      </c>
      <c r="I775" s="8" t="s">
        <v>126</v>
      </c>
      <c r="J775" s="8" t="s">
        <v>25</v>
      </c>
      <c r="K775" s="20">
        <v>2.6</v>
      </c>
      <c r="L775" s="8" t="s">
        <v>26</v>
      </c>
      <c r="M775" s="8" t="s">
        <v>29</v>
      </c>
      <c r="N775" s="8" t="s">
        <v>28</v>
      </c>
      <c r="O775" s="8" t="s">
        <v>26</v>
      </c>
      <c r="P775" s="8" t="s">
        <v>26</v>
      </c>
      <c r="Q775" s="10">
        <v>14</v>
      </c>
      <c r="R775" s="8" t="s">
        <v>59</v>
      </c>
      <c r="S775" s="8" t="s">
        <v>77</v>
      </c>
    </row>
    <row r="776" spans="1:19" x14ac:dyDescent="0.25">
      <c r="A776" s="10">
        <v>775</v>
      </c>
      <c r="B776" s="10">
        <v>42</v>
      </c>
      <c r="C776" s="8" t="s">
        <v>19</v>
      </c>
      <c r="D776" s="8" t="s">
        <v>124</v>
      </c>
      <c r="E776" s="8" t="s">
        <v>69</v>
      </c>
      <c r="F776" s="7">
        <v>46</v>
      </c>
      <c r="G776" s="8" t="s">
        <v>107</v>
      </c>
      <c r="H776" s="8" t="s">
        <v>45</v>
      </c>
      <c r="I776" s="8" t="s">
        <v>134</v>
      </c>
      <c r="J776" s="8" t="s">
        <v>54</v>
      </c>
      <c r="K776" s="20">
        <v>3.5</v>
      </c>
      <c r="L776" s="8" t="s">
        <v>26</v>
      </c>
      <c r="M776" s="8" t="s">
        <v>27</v>
      </c>
      <c r="N776" s="8" t="s">
        <v>55</v>
      </c>
      <c r="O776" s="8" t="s">
        <v>26</v>
      </c>
      <c r="P776" s="8" t="s">
        <v>26</v>
      </c>
      <c r="Q776" s="10">
        <v>11</v>
      </c>
      <c r="R776" s="8" t="s">
        <v>27</v>
      </c>
      <c r="S776" s="8" t="s">
        <v>60</v>
      </c>
    </row>
    <row r="777" spans="1:19" x14ac:dyDescent="0.25">
      <c r="A777" s="10">
        <v>776</v>
      </c>
      <c r="B777" s="10">
        <v>49</v>
      </c>
      <c r="C777" s="8" t="s">
        <v>19</v>
      </c>
      <c r="D777" s="8" t="s">
        <v>68</v>
      </c>
      <c r="E777" s="8" t="s">
        <v>69</v>
      </c>
      <c r="F777" s="7">
        <v>53</v>
      </c>
      <c r="G777" s="8" t="s">
        <v>22</v>
      </c>
      <c r="H777" s="8" t="s">
        <v>38</v>
      </c>
      <c r="I777" s="8" t="s">
        <v>81</v>
      </c>
      <c r="J777" s="8" t="s">
        <v>25</v>
      </c>
      <c r="K777" s="20">
        <v>3</v>
      </c>
      <c r="L777" s="8" t="s">
        <v>26</v>
      </c>
      <c r="M777" s="8" t="s">
        <v>46</v>
      </c>
      <c r="N777" s="8" t="s">
        <v>76</v>
      </c>
      <c r="O777" s="8" t="s">
        <v>26</v>
      </c>
      <c r="P777" s="8" t="s">
        <v>26</v>
      </c>
      <c r="Q777" s="10">
        <v>8</v>
      </c>
      <c r="R777" s="8" t="s">
        <v>46</v>
      </c>
      <c r="S777" s="8" t="s">
        <v>88</v>
      </c>
    </row>
    <row r="778" spans="1:19" x14ac:dyDescent="0.25">
      <c r="A778" s="10">
        <v>777</v>
      </c>
      <c r="B778" s="10">
        <v>49</v>
      </c>
      <c r="C778" s="8" t="s">
        <v>19</v>
      </c>
      <c r="D778" s="8" t="s">
        <v>56</v>
      </c>
      <c r="E778" s="8" t="s">
        <v>21</v>
      </c>
      <c r="F778" s="7">
        <v>60</v>
      </c>
      <c r="G778" s="8" t="s">
        <v>90</v>
      </c>
      <c r="H778" s="8" t="s">
        <v>45</v>
      </c>
      <c r="I778" s="8" t="s">
        <v>33</v>
      </c>
      <c r="J778" s="8" t="s">
        <v>39</v>
      </c>
      <c r="K778" s="20">
        <v>5</v>
      </c>
      <c r="L778" s="8" t="s">
        <v>26</v>
      </c>
      <c r="M778" s="8" t="s">
        <v>46</v>
      </c>
      <c r="N778" s="8" t="s">
        <v>55</v>
      </c>
      <c r="O778" s="8" t="s">
        <v>26</v>
      </c>
      <c r="P778" s="8" t="s">
        <v>26</v>
      </c>
      <c r="Q778" s="10">
        <v>8</v>
      </c>
      <c r="R778" s="8" t="s">
        <v>29</v>
      </c>
      <c r="S778" s="8" t="s">
        <v>97</v>
      </c>
    </row>
    <row r="779" spans="1:19" x14ac:dyDescent="0.25">
      <c r="A779" s="10">
        <v>778</v>
      </c>
      <c r="B779" s="10">
        <v>55</v>
      </c>
      <c r="C779" s="8" t="s">
        <v>19</v>
      </c>
      <c r="D779" s="8" t="s">
        <v>125</v>
      </c>
      <c r="E779" s="8" t="s">
        <v>21</v>
      </c>
      <c r="F779" s="7">
        <v>32</v>
      </c>
      <c r="G779" s="8" t="s">
        <v>52</v>
      </c>
      <c r="H779" s="8" t="s">
        <v>92</v>
      </c>
      <c r="I779" s="8" t="s">
        <v>67</v>
      </c>
      <c r="J779" s="8" t="s">
        <v>39</v>
      </c>
      <c r="K779" s="20">
        <v>2.5</v>
      </c>
      <c r="L779" s="8" t="s">
        <v>26</v>
      </c>
      <c r="M779" s="8" t="s">
        <v>27</v>
      </c>
      <c r="N779" s="8" t="s">
        <v>28</v>
      </c>
      <c r="O779" s="8" t="s">
        <v>26</v>
      </c>
      <c r="P779" s="8" t="s">
        <v>26</v>
      </c>
      <c r="Q779" s="10">
        <v>37</v>
      </c>
      <c r="R779" s="8" t="s">
        <v>29</v>
      </c>
      <c r="S779" s="8" t="s">
        <v>41</v>
      </c>
    </row>
    <row r="780" spans="1:19" x14ac:dyDescent="0.25">
      <c r="A780" s="10">
        <v>779</v>
      </c>
      <c r="B780" s="10">
        <v>29</v>
      </c>
      <c r="C780" s="8" t="s">
        <v>19</v>
      </c>
      <c r="D780" s="8" t="s">
        <v>125</v>
      </c>
      <c r="E780" s="8" t="s">
        <v>21</v>
      </c>
      <c r="F780" s="7">
        <v>50</v>
      </c>
      <c r="G780" s="8" t="s">
        <v>37</v>
      </c>
      <c r="H780" s="8" t="s">
        <v>45</v>
      </c>
      <c r="I780" s="8" t="s">
        <v>134</v>
      </c>
      <c r="J780" s="8" t="s">
        <v>54</v>
      </c>
      <c r="K780" s="20">
        <v>2.9</v>
      </c>
      <c r="L780" s="8" t="s">
        <v>26</v>
      </c>
      <c r="M780" s="8" t="s">
        <v>35</v>
      </c>
      <c r="N780" s="8" t="s">
        <v>76</v>
      </c>
      <c r="O780" s="8" t="s">
        <v>26</v>
      </c>
      <c r="P780" s="8" t="s">
        <v>26</v>
      </c>
      <c r="Q780" s="10">
        <v>23</v>
      </c>
      <c r="R780" s="8" t="s">
        <v>59</v>
      </c>
      <c r="S780" s="8" t="s">
        <v>50</v>
      </c>
    </row>
    <row r="781" spans="1:19" x14ac:dyDescent="0.25">
      <c r="A781" s="10">
        <v>780</v>
      </c>
      <c r="B781" s="10">
        <v>60</v>
      </c>
      <c r="C781" s="8" t="s">
        <v>19</v>
      </c>
      <c r="D781" s="8" t="s">
        <v>82</v>
      </c>
      <c r="E781" s="8" t="s">
        <v>21</v>
      </c>
      <c r="F781" s="7">
        <v>94</v>
      </c>
      <c r="G781" s="8" t="s">
        <v>140</v>
      </c>
      <c r="H781" s="8" t="s">
        <v>45</v>
      </c>
      <c r="I781" s="8" t="s">
        <v>144</v>
      </c>
      <c r="J781" s="8" t="s">
        <v>39</v>
      </c>
      <c r="K781" s="20">
        <v>4.5999999999999996</v>
      </c>
      <c r="L781" s="8" t="s">
        <v>26</v>
      </c>
      <c r="M781" s="8" t="s">
        <v>27</v>
      </c>
      <c r="N781" s="8" t="s">
        <v>28</v>
      </c>
      <c r="O781" s="8" t="s">
        <v>26</v>
      </c>
      <c r="P781" s="8" t="s">
        <v>26</v>
      </c>
      <c r="Q781" s="10">
        <v>38</v>
      </c>
      <c r="R781" s="8" t="s">
        <v>35</v>
      </c>
      <c r="S781" s="8" t="s">
        <v>50</v>
      </c>
    </row>
    <row r="782" spans="1:19" x14ac:dyDescent="0.25">
      <c r="A782" s="10">
        <v>781</v>
      </c>
      <c r="B782" s="10">
        <v>34</v>
      </c>
      <c r="C782" s="8" t="s">
        <v>19</v>
      </c>
      <c r="D782" s="8" t="s">
        <v>73</v>
      </c>
      <c r="E782" s="8" t="s">
        <v>43</v>
      </c>
      <c r="F782" s="7">
        <v>26</v>
      </c>
      <c r="G782" s="8" t="s">
        <v>85</v>
      </c>
      <c r="H782" s="8" t="s">
        <v>45</v>
      </c>
      <c r="I782" s="8" t="s">
        <v>49</v>
      </c>
      <c r="J782" s="8" t="s">
        <v>39</v>
      </c>
      <c r="K782" s="20">
        <v>3.6</v>
      </c>
      <c r="L782" s="8" t="s">
        <v>26</v>
      </c>
      <c r="M782" s="8" t="s">
        <v>29</v>
      </c>
      <c r="N782" s="8" t="s">
        <v>40</v>
      </c>
      <c r="O782" s="8" t="s">
        <v>26</v>
      </c>
      <c r="P782" s="8" t="s">
        <v>26</v>
      </c>
      <c r="Q782" s="10">
        <v>38</v>
      </c>
      <c r="R782" s="8" t="s">
        <v>35</v>
      </c>
      <c r="S782" s="8" t="s">
        <v>60</v>
      </c>
    </row>
    <row r="783" spans="1:19" x14ac:dyDescent="0.25">
      <c r="A783" s="10">
        <v>782</v>
      </c>
      <c r="B783" s="10">
        <v>30</v>
      </c>
      <c r="C783" s="8" t="s">
        <v>19</v>
      </c>
      <c r="D783" s="8" t="s">
        <v>119</v>
      </c>
      <c r="E783" s="8" t="s">
        <v>69</v>
      </c>
      <c r="F783" s="7">
        <v>44</v>
      </c>
      <c r="G783" s="8" t="s">
        <v>129</v>
      </c>
      <c r="H783" s="8" t="s">
        <v>23</v>
      </c>
      <c r="I783" s="8" t="s">
        <v>126</v>
      </c>
      <c r="J783" s="8" t="s">
        <v>25</v>
      </c>
      <c r="K783" s="20">
        <v>3</v>
      </c>
      <c r="L783" s="8" t="s">
        <v>26</v>
      </c>
      <c r="M783" s="8" t="s">
        <v>46</v>
      </c>
      <c r="N783" s="8" t="s">
        <v>76</v>
      </c>
      <c r="O783" s="8" t="s">
        <v>26</v>
      </c>
      <c r="P783" s="8" t="s">
        <v>26</v>
      </c>
      <c r="Q783" s="10">
        <v>12</v>
      </c>
      <c r="R783" s="8" t="s">
        <v>27</v>
      </c>
      <c r="S783" s="8" t="s">
        <v>30</v>
      </c>
    </row>
    <row r="784" spans="1:19" x14ac:dyDescent="0.25">
      <c r="A784" s="10">
        <v>783</v>
      </c>
      <c r="B784" s="10">
        <v>28</v>
      </c>
      <c r="C784" s="8" t="s">
        <v>19</v>
      </c>
      <c r="D784" s="8" t="s">
        <v>104</v>
      </c>
      <c r="E784" s="8" t="s">
        <v>21</v>
      </c>
      <c r="F784" s="7">
        <v>57</v>
      </c>
      <c r="G784" s="8" t="s">
        <v>78</v>
      </c>
      <c r="H784" s="8" t="s">
        <v>45</v>
      </c>
      <c r="I784" s="8" t="s">
        <v>96</v>
      </c>
      <c r="J784" s="8" t="s">
        <v>54</v>
      </c>
      <c r="K784" s="20">
        <v>4.5</v>
      </c>
      <c r="L784" s="8" t="s">
        <v>26</v>
      </c>
      <c r="M784" s="8" t="s">
        <v>46</v>
      </c>
      <c r="N784" s="8" t="s">
        <v>55</v>
      </c>
      <c r="O784" s="8" t="s">
        <v>26</v>
      </c>
      <c r="P784" s="8" t="s">
        <v>26</v>
      </c>
      <c r="Q784" s="10">
        <v>15</v>
      </c>
      <c r="R784" s="8" t="s">
        <v>35</v>
      </c>
      <c r="S784" s="8" t="s">
        <v>41</v>
      </c>
    </row>
    <row r="785" spans="1:19" x14ac:dyDescent="0.25">
      <c r="A785" s="10">
        <v>784</v>
      </c>
      <c r="B785" s="10">
        <v>63</v>
      </c>
      <c r="C785" s="8" t="s">
        <v>19</v>
      </c>
      <c r="D785" s="8" t="s">
        <v>113</v>
      </c>
      <c r="E785" s="8" t="s">
        <v>21</v>
      </c>
      <c r="F785" s="7">
        <v>65</v>
      </c>
      <c r="G785" s="8" t="s">
        <v>62</v>
      </c>
      <c r="H785" s="8" t="s">
        <v>23</v>
      </c>
      <c r="I785" s="8" t="s">
        <v>75</v>
      </c>
      <c r="J785" s="8" t="s">
        <v>25</v>
      </c>
      <c r="K785" s="20">
        <v>4.5</v>
      </c>
      <c r="L785" s="8" t="s">
        <v>26</v>
      </c>
      <c r="M785" s="8" t="s">
        <v>59</v>
      </c>
      <c r="N785" s="8" t="s">
        <v>47</v>
      </c>
      <c r="O785" s="8" t="s">
        <v>26</v>
      </c>
      <c r="P785" s="8" t="s">
        <v>26</v>
      </c>
      <c r="Q785" s="10">
        <v>38</v>
      </c>
      <c r="R785" s="8" t="s">
        <v>46</v>
      </c>
      <c r="S785" s="8" t="s">
        <v>30</v>
      </c>
    </row>
    <row r="786" spans="1:19" x14ac:dyDescent="0.25">
      <c r="A786" s="10">
        <v>785</v>
      </c>
      <c r="B786" s="10">
        <v>31</v>
      </c>
      <c r="C786" s="8" t="s">
        <v>19</v>
      </c>
      <c r="D786" s="8" t="s">
        <v>36</v>
      </c>
      <c r="E786" s="8" t="s">
        <v>21</v>
      </c>
      <c r="F786" s="7">
        <v>72</v>
      </c>
      <c r="G786" s="8" t="s">
        <v>90</v>
      </c>
      <c r="H786" s="8" t="s">
        <v>45</v>
      </c>
      <c r="I786" s="8" t="s">
        <v>100</v>
      </c>
      <c r="J786" s="8" t="s">
        <v>25</v>
      </c>
      <c r="K786" s="20">
        <v>3.2</v>
      </c>
      <c r="L786" s="8" t="s">
        <v>26</v>
      </c>
      <c r="M786" s="8" t="s">
        <v>59</v>
      </c>
      <c r="N786" s="8" t="s">
        <v>76</v>
      </c>
      <c r="O786" s="8" t="s">
        <v>26</v>
      </c>
      <c r="P786" s="8" t="s">
        <v>26</v>
      </c>
      <c r="Q786" s="10">
        <v>41</v>
      </c>
      <c r="R786" s="8" t="s">
        <v>34</v>
      </c>
      <c r="S786" s="8" t="s">
        <v>97</v>
      </c>
    </row>
    <row r="787" spans="1:19" x14ac:dyDescent="0.25">
      <c r="A787" s="10">
        <v>786</v>
      </c>
      <c r="B787" s="10">
        <v>46</v>
      </c>
      <c r="C787" s="8" t="s">
        <v>19</v>
      </c>
      <c r="D787" s="8" t="s">
        <v>61</v>
      </c>
      <c r="E787" s="8" t="s">
        <v>21</v>
      </c>
      <c r="F787" s="7">
        <v>62</v>
      </c>
      <c r="G787" s="8" t="s">
        <v>62</v>
      </c>
      <c r="H787" s="8" t="s">
        <v>38</v>
      </c>
      <c r="I787" s="8" t="s">
        <v>75</v>
      </c>
      <c r="J787" s="8" t="s">
        <v>39</v>
      </c>
      <c r="K787" s="20">
        <v>4</v>
      </c>
      <c r="L787" s="8" t="s">
        <v>26</v>
      </c>
      <c r="M787" s="8" t="s">
        <v>34</v>
      </c>
      <c r="N787" s="8" t="s">
        <v>47</v>
      </c>
      <c r="O787" s="8" t="s">
        <v>26</v>
      </c>
      <c r="P787" s="8" t="s">
        <v>26</v>
      </c>
      <c r="Q787" s="10">
        <v>37</v>
      </c>
      <c r="R787" s="8" t="s">
        <v>46</v>
      </c>
      <c r="S787" s="8" t="s">
        <v>30</v>
      </c>
    </row>
    <row r="788" spans="1:19" x14ac:dyDescent="0.25">
      <c r="A788" s="10">
        <v>787</v>
      </c>
      <c r="B788" s="10">
        <v>70</v>
      </c>
      <c r="C788" s="8" t="s">
        <v>19</v>
      </c>
      <c r="D788" s="8" t="s">
        <v>124</v>
      </c>
      <c r="E788" s="8" t="s">
        <v>69</v>
      </c>
      <c r="F788" s="7">
        <v>21</v>
      </c>
      <c r="G788" s="8" t="s">
        <v>116</v>
      </c>
      <c r="H788" s="8" t="s">
        <v>38</v>
      </c>
      <c r="I788" s="8" t="s">
        <v>86</v>
      </c>
      <c r="J788" s="8" t="s">
        <v>25</v>
      </c>
      <c r="K788" s="20">
        <v>4.8</v>
      </c>
      <c r="L788" s="8" t="s">
        <v>26</v>
      </c>
      <c r="M788" s="8" t="s">
        <v>27</v>
      </c>
      <c r="N788" s="8" t="s">
        <v>28</v>
      </c>
      <c r="O788" s="8" t="s">
        <v>26</v>
      </c>
      <c r="P788" s="8" t="s">
        <v>26</v>
      </c>
      <c r="Q788" s="10">
        <v>16</v>
      </c>
      <c r="R788" s="8" t="s">
        <v>34</v>
      </c>
      <c r="S788" s="8" t="s">
        <v>97</v>
      </c>
    </row>
    <row r="789" spans="1:19" x14ac:dyDescent="0.25">
      <c r="A789" s="10">
        <v>788</v>
      </c>
      <c r="B789" s="10">
        <v>53</v>
      </c>
      <c r="C789" s="8" t="s">
        <v>19</v>
      </c>
      <c r="D789" s="8" t="s">
        <v>68</v>
      </c>
      <c r="E789" s="8" t="s">
        <v>69</v>
      </c>
      <c r="F789" s="7">
        <v>85</v>
      </c>
      <c r="G789" s="8" t="s">
        <v>151</v>
      </c>
      <c r="H789" s="8" t="s">
        <v>38</v>
      </c>
      <c r="I789" s="8" t="s">
        <v>96</v>
      </c>
      <c r="J789" s="8" t="s">
        <v>39</v>
      </c>
      <c r="K789" s="20">
        <v>3.7</v>
      </c>
      <c r="L789" s="8" t="s">
        <v>26</v>
      </c>
      <c r="M789" s="8" t="s">
        <v>34</v>
      </c>
      <c r="N789" s="8" t="s">
        <v>40</v>
      </c>
      <c r="O789" s="8" t="s">
        <v>26</v>
      </c>
      <c r="P789" s="8" t="s">
        <v>26</v>
      </c>
      <c r="Q789" s="10">
        <v>25</v>
      </c>
      <c r="R789" s="8" t="s">
        <v>29</v>
      </c>
      <c r="S789" s="8" t="s">
        <v>41</v>
      </c>
    </row>
    <row r="790" spans="1:19" x14ac:dyDescent="0.25">
      <c r="A790" s="10">
        <v>789</v>
      </c>
      <c r="B790" s="10">
        <v>50</v>
      </c>
      <c r="C790" s="8" t="s">
        <v>19</v>
      </c>
      <c r="D790" s="8" t="s">
        <v>95</v>
      </c>
      <c r="E790" s="8" t="s">
        <v>21</v>
      </c>
      <c r="F790" s="7">
        <v>51</v>
      </c>
      <c r="G790" s="8" t="s">
        <v>44</v>
      </c>
      <c r="H790" s="8" t="s">
        <v>92</v>
      </c>
      <c r="I790" s="8" t="s">
        <v>134</v>
      </c>
      <c r="J790" s="8" t="s">
        <v>54</v>
      </c>
      <c r="K790" s="20">
        <v>3.8</v>
      </c>
      <c r="L790" s="8" t="s">
        <v>26</v>
      </c>
      <c r="M790" s="8" t="s">
        <v>29</v>
      </c>
      <c r="N790" s="8" t="s">
        <v>76</v>
      </c>
      <c r="O790" s="8" t="s">
        <v>26</v>
      </c>
      <c r="P790" s="8" t="s">
        <v>26</v>
      </c>
      <c r="Q790" s="10">
        <v>18</v>
      </c>
      <c r="R790" s="8" t="s">
        <v>34</v>
      </c>
      <c r="S790" s="8" t="s">
        <v>60</v>
      </c>
    </row>
    <row r="791" spans="1:19" x14ac:dyDescent="0.25">
      <c r="A791" s="10">
        <v>790</v>
      </c>
      <c r="B791" s="10">
        <v>33</v>
      </c>
      <c r="C791" s="8" t="s">
        <v>19</v>
      </c>
      <c r="D791" s="8" t="s">
        <v>68</v>
      </c>
      <c r="E791" s="8" t="s">
        <v>69</v>
      </c>
      <c r="F791" s="7">
        <v>84</v>
      </c>
      <c r="G791" s="8" t="s">
        <v>135</v>
      </c>
      <c r="H791" s="8" t="s">
        <v>38</v>
      </c>
      <c r="I791" s="8" t="s">
        <v>75</v>
      </c>
      <c r="J791" s="8" t="s">
        <v>58</v>
      </c>
      <c r="K791" s="20">
        <v>2.7</v>
      </c>
      <c r="L791" s="8" t="s">
        <v>26</v>
      </c>
      <c r="M791" s="8" t="s">
        <v>29</v>
      </c>
      <c r="N791" s="8" t="s">
        <v>55</v>
      </c>
      <c r="O791" s="8" t="s">
        <v>26</v>
      </c>
      <c r="P791" s="8" t="s">
        <v>26</v>
      </c>
      <c r="Q791" s="10">
        <v>4</v>
      </c>
      <c r="R791" s="8" t="s">
        <v>27</v>
      </c>
      <c r="S791" s="8" t="s">
        <v>77</v>
      </c>
    </row>
    <row r="792" spans="1:19" x14ac:dyDescent="0.25">
      <c r="A792" s="10">
        <v>791</v>
      </c>
      <c r="B792" s="10">
        <v>22</v>
      </c>
      <c r="C792" s="8" t="s">
        <v>19</v>
      </c>
      <c r="D792" s="8" t="s">
        <v>31</v>
      </c>
      <c r="E792" s="8" t="s">
        <v>21</v>
      </c>
      <c r="F792" s="7">
        <v>37</v>
      </c>
      <c r="G792" s="8" t="s">
        <v>62</v>
      </c>
      <c r="H792" s="8" t="s">
        <v>45</v>
      </c>
      <c r="I792" s="8" t="s">
        <v>126</v>
      </c>
      <c r="J792" s="8" t="s">
        <v>54</v>
      </c>
      <c r="K792" s="20">
        <v>4.9000000000000004</v>
      </c>
      <c r="L792" s="8" t="s">
        <v>26</v>
      </c>
      <c r="M792" s="8" t="s">
        <v>29</v>
      </c>
      <c r="N792" s="8" t="s">
        <v>76</v>
      </c>
      <c r="O792" s="8" t="s">
        <v>26</v>
      </c>
      <c r="P792" s="8" t="s">
        <v>26</v>
      </c>
      <c r="Q792" s="10">
        <v>12</v>
      </c>
      <c r="R792" s="8" t="s">
        <v>34</v>
      </c>
      <c r="S792" s="8" t="s">
        <v>60</v>
      </c>
    </row>
    <row r="793" spans="1:19" x14ac:dyDescent="0.25">
      <c r="A793" s="10">
        <v>792</v>
      </c>
      <c r="B793" s="10">
        <v>50</v>
      </c>
      <c r="C793" s="8" t="s">
        <v>19</v>
      </c>
      <c r="D793" s="8" t="s">
        <v>119</v>
      </c>
      <c r="E793" s="8" t="s">
        <v>69</v>
      </c>
      <c r="F793" s="7">
        <v>44</v>
      </c>
      <c r="G793" s="8" t="s">
        <v>98</v>
      </c>
      <c r="H793" s="8" t="s">
        <v>38</v>
      </c>
      <c r="I793" s="8" t="s">
        <v>136</v>
      </c>
      <c r="J793" s="8" t="s">
        <v>54</v>
      </c>
      <c r="K793" s="20">
        <v>3.1</v>
      </c>
      <c r="L793" s="8" t="s">
        <v>26</v>
      </c>
      <c r="M793" s="8" t="s">
        <v>27</v>
      </c>
      <c r="N793" s="8" t="s">
        <v>72</v>
      </c>
      <c r="O793" s="8" t="s">
        <v>26</v>
      </c>
      <c r="P793" s="8" t="s">
        <v>26</v>
      </c>
      <c r="Q793" s="10">
        <v>35</v>
      </c>
      <c r="R793" s="8" t="s">
        <v>46</v>
      </c>
      <c r="S793" s="8" t="s">
        <v>30</v>
      </c>
    </row>
    <row r="794" spans="1:19" x14ac:dyDescent="0.25">
      <c r="A794" s="10">
        <v>793</v>
      </c>
      <c r="B794" s="10">
        <v>34</v>
      </c>
      <c r="C794" s="8" t="s">
        <v>19</v>
      </c>
      <c r="D794" s="8" t="s">
        <v>51</v>
      </c>
      <c r="E794" s="8" t="s">
        <v>43</v>
      </c>
      <c r="F794" s="7">
        <v>45</v>
      </c>
      <c r="G794" s="8" t="s">
        <v>127</v>
      </c>
      <c r="H794" s="8" t="s">
        <v>45</v>
      </c>
      <c r="I794" s="8" t="s">
        <v>84</v>
      </c>
      <c r="J794" s="8" t="s">
        <v>39</v>
      </c>
      <c r="K794" s="20">
        <v>4.2</v>
      </c>
      <c r="L794" s="8" t="s">
        <v>26</v>
      </c>
      <c r="M794" s="8" t="s">
        <v>29</v>
      </c>
      <c r="N794" s="8" t="s">
        <v>47</v>
      </c>
      <c r="O794" s="8" t="s">
        <v>26</v>
      </c>
      <c r="P794" s="8" t="s">
        <v>26</v>
      </c>
      <c r="Q794" s="10">
        <v>45</v>
      </c>
      <c r="R794" s="8" t="s">
        <v>29</v>
      </c>
      <c r="S794" s="8" t="s">
        <v>41</v>
      </c>
    </row>
    <row r="795" spans="1:19" x14ac:dyDescent="0.25">
      <c r="A795" s="10">
        <v>794</v>
      </c>
      <c r="B795" s="10">
        <v>24</v>
      </c>
      <c r="C795" s="8" t="s">
        <v>19</v>
      </c>
      <c r="D795" s="8" t="s">
        <v>95</v>
      </c>
      <c r="E795" s="8" t="s">
        <v>21</v>
      </c>
      <c r="F795" s="7">
        <v>35</v>
      </c>
      <c r="G795" s="8" t="s">
        <v>90</v>
      </c>
      <c r="H795" s="8" t="s">
        <v>23</v>
      </c>
      <c r="I795" s="8" t="s">
        <v>33</v>
      </c>
      <c r="J795" s="8" t="s">
        <v>54</v>
      </c>
      <c r="K795" s="20">
        <v>3.8</v>
      </c>
      <c r="L795" s="8" t="s">
        <v>26</v>
      </c>
      <c r="M795" s="8" t="s">
        <v>35</v>
      </c>
      <c r="N795" s="8" t="s">
        <v>40</v>
      </c>
      <c r="O795" s="8" t="s">
        <v>26</v>
      </c>
      <c r="P795" s="8" t="s">
        <v>26</v>
      </c>
      <c r="Q795" s="10">
        <v>16</v>
      </c>
      <c r="R795" s="8" t="s">
        <v>27</v>
      </c>
      <c r="S795" s="8" t="s">
        <v>88</v>
      </c>
    </row>
    <row r="796" spans="1:19" x14ac:dyDescent="0.25">
      <c r="A796" s="10">
        <v>795</v>
      </c>
      <c r="B796" s="10">
        <v>69</v>
      </c>
      <c r="C796" s="8" t="s">
        <v>19</v>
      </c>
      <c r="D796" s="8" t="s">
        <v>132</v>
      </c>
      <c r="E796" s="8" t="s">
        <v>69</v>
      </c>
      <c r="F796" s="7">
        <v>50</v>
      </c>
      <c r="G796" s="8" t="s">
        <v>22</v>
      </c>
      <c r="H796" s="8" t="s">
        <v>92</v>
      </c>
      <c r="I796" s="8" t="s">
        <v>134</v>
      </c>
      <c r="J796" s="8" t="s">
        <v>25</v>
      </c>
      <c r="K796" s="20">
        <v>4.2</v>
      </c>
      <c r="L796" s="8" t="s">
        <v>26</v>
      </c>
      <c r="M796" s="8" t="s">
        <v>34</v>
      </c>
      <c r="N796" s="8" t="s">
        <v>76</v>
      </c>
      <c r="O796" s="8" t="s">
        <v>26</v>
      </c>
      <c r="P796" s="8" t="s">
        <v>26</v>
      </c>
      <c r="Q796" s="10">
        <v>10</v>
      </c>
      <c r="R796" s="8" t="s">
        <v>59</v>
      </c>
      <c r="S796" s="8" t="s">
        <v>30</v>
      </c>
    </row>
    <row r="797" spans="1:19" x14ac:dyDescent="0.25">
      <c r="A797" s="10">
        <v>796</v>
      </c>
      <c r="B797" s="10">
        <v>39</v>
      </c>
      <c r="C797" s="8" t="s">
        <v>19</v>
      </c>
      <c r="D797" s="8" t="s">
        <v>42</v>
      </c>
      <c r="E797" s="8" t="s">
        <v>43</v>
      </c>
      <c r="F797" s="7">
        <v>26</v>
      </c>
      <c r="G797" s="8" t="s">
        <v>85</v>
      </c>
      <c r="H797" s="8" t="s">
        <v>45</v>
      </c>
      <c r="I797" s="8" t="s">
        <v>118</v>
      </c>
      <c r="J797" s="8" t="s">
        <v>54</v>
      </c>
      <c r="K797" s="20">
        <v>4.5999999999999996</v>
      </c>
      <c r="L797" s="8" t="s">
        <v>26</v>
      </c>
      <c r="M797" s="8" t="s">
        <v>35</v>
      </c>
      <c r="N797" s="8" t="s">
        <v>76</v>
      </c>
      <c r="O797" s="8" t="s">
        <v>26</v>
      </c>
      <c r="P797" s="8" t="s">
        <v>26</v>
      </c>
      <c r="Q797" s="10">
        <v>34</v>
      </c>
      <c r="R797" s="8" t="s">
        <v>29</v>
      </c>
      <c r="S797" s="8" t="s">
        <v>50</v>
      </c>
    </row>
    <row r="798" spans="1:19" x14ac:dyDescent="0.25">
      <c r="A798" s="10">
        <v>797</v>
      </c>
      <c r="B798" s="10">
        <v>42</v>
      </c>
      <c r="C798" s="8" t="s">
        <v>19</v>
      </c>
      <c r="D798" s="8" t="s">
        <v>125</v>
      </c>
      <c r="E798" s="8" t="s">
        <v>21</v>
      </c>
      <c r="F798" s="7">
        <v>78</v>
      </c>
      <c r="G798" s="8" t="s">
        <v>117</v>
      </c>
      <c r="H798" s="8" t="s">
        <v>92</v>
      </c>
      <c r="I798" s="8" t="s">
        <v>94</v>
      </c>
      <c r="J798" s="8" t="s">
        <v>58</v>
      </c>
      <c r="K798" s="20">
        <v>4</v>
      </c>
      <c r="L798" s="8" t="s">
        <v>26</v>
      </c>
      <c r="M798" s="8" t="s">
        <v>59</v>
      </c>
      <c r="N798" s="8" t="s">
        <v>72</v>
      </c>
      <c r="O798" s="8" t="s">
        <v>26</v>
      </c>
      <c r="P798" s="8" t="s">
        <v>26</v>
      </c>
      <c r="Q798" s="10">
        <v>43</v>
      </c>
      <c r="R798" s="8" t="s">
        <v>27</v>
      </c>
      <c r="S798" s="8" t="s">
        <v>50</v>
      </c>
    </row>
    <row r="799" spans="1:19" x14ac:dyDescent="0.25">
      <c r="A799" s="10">
        <v>798</v>
      </c>
      <c r="B799" s="10">
        <v>42</v>
      </c>
      <c r="C799" s="8" t="s">
        <v>19</v>
      </c>
      <c r="D799" s="8" t="s">
        <v>64</v>
      </c>
      <c r="E799" s="8" t="s">
        <v>65</v>
      </c>
      <c r="F799" s="7">
        <v>82</v>
      </c>
      <c r="G799" s="8" t="s">
        <v>128</v>
      </c>
      <c r="H799" s="8" t="s">
        <v>45</v>
      </c>
      <c r="I799" s="8" t="s">
        <v>84</v>
      </c>
      <c r="J799" s="8" t="s">
        <v>58</v>
      </c>
      <c r="K799" s="20">
        <v>4</v>
      </c>
      <c r="L799" s="8" t="s">
        <v>26</v>
      </c>
      <c r="M799" s="8" t="s">
        <v>35</v>
      </c>
      <c r="N799" s="8" t="s">
        <v>72</v>
      </c>
      <c r="O799" s="8" t="s">
        <v>26</v>
      </c>
      <c r="P799" s="8" t="s">
        <v>26</v>
      </c>
      <c r="Q799" s="10">
        <v>38</v>
      </c>
      <c r="R799" s="8" t="s">
        <v>59</v>
      </c>
      <c r="S799" s="8" t="s">
        <v>41</v>
      </c>
    </row>
    <row r="800" spans="1:19" x14ac:dyDescent="0.25">
      <c r="A800" s="10">
        <v>799</v>
      </c>
      <c r="B800" s="10">
        <v>29</v>
      </c>
      <c r="C800" s="8" t="s">
        <v>19</v>
      </c>
      <c r="D800" s="8" t="s">
        <v>125</v>
      </c>
      <c r="E800" s="8" t="s">
        <v>21</v>
      </c>
      <c r="F800" s="7">
        <v>39</v>
      </c>
      <c r="G800" s="8" t="s">
        <v>120</v>
      </c>
      <c r="H800" s="8" t="s">
        <v>45</v>
      </c>
      <c r="I800" s="8" t="s">
        <v>84</v>
      </c>
      <c r="J800" s="8" t="s">
        <v>39</v>
      </c>
      <c r="K800" s="20">
        <v>3.8</v>
      </c>
      <c r="L800" s="8" t="s">
        <v>26</v>
      </c>
      <c r="M800" s="8" t="s">
        <v>35</v>
      </c>
      <c r="N800" s="8" t="s">
        <v>72</v>
      </c>
      <c r="O800" s="8" t="s">
        <v>26</v>
      </c>
      <c r="P800" s="8" t="s">
        <v>26</v>
      </c>
      <c r="Q800" s="10">
        <v>48</v>
      </c>
      <c r="R800" s="8" t="s">
        <v>46</v>
      </c>
      <c r="S800" s="8" t="s">
        <v>97</v>
      </c>
    </row>
    <row r="801" spans="1:19" x14ac:dyDescent="0.25">
      <c r="A801" s="10">
        <v>800</v>
      </c>
      <c r="B801" s="10">
        <v>55</v>
      </c>
      <c r="C801" s="8" t="s">
        <v>19</v>
      </c>
      <c r="D801" s="8" t="s">
        <v>133</v>
      </c>
      <c r="E801" s="8" t="s">
        <v>69</v>
      </c>
      <c r="F801" s="7">
        <v>55</v>
      </c>
      <c r="G801" s="8" t="s">
        <v>107</v>
      </c>
      <c r="H801" s="8" t="s">
        <v>23</v>
      </c>
      <c r="I801" s="8" t="s">
        <v>110</v>
      </c>
      <c r="J801" s="8" t="s">
        <v>54</v>
      </c>
      <c r="K801" s="20">
        <v>3.3</v>
      </c>
      <c r="L801" s="8" t="s">
        <v>26</v>
      </c>
      <c r="M801" s="8" t="s">
        <v>29</v>
      </c>
      <c r="N801" s="8" t="s">
        <v>40</v>
      </c>
      <c r="O801" s="8" t="s">
        <v>26</v>
      </c>
      <c r="P801" s="8" t="s">
        <v>26</v>
      </c>
      <c r="Q801" s="10">
        <v>31</v>
      </c>
      <c r="R801" s="8" t="s">
        <v>46</v>
      </c>
      <c r="S801" s="8" t="s">
        <v>50</v>
      </c>
    </row>
    <row r="802" spans="1:19" x14ac:dyDescent="0.25">
      <c r="A802" s="10">
        <v>801</v>
      </c>
      <c r="B802" s="10">
        <v>32</v>
      </c>
      <c r="C802" s="8" t="s">
        <v>19</v>
      </c>
      <c r="D802" s="8" t="s">
        <v>125</v>
      </c>
      <c r="E802" s="8" t="s">
        <v>21</v>
      </c>
      <c r="F802" s="7">
        <v>20</v>
      </c>
      <c r="G802" s="8" t="s">
        <v>140</v>
      </c>
      <c r="H802" s="8" t="s">
        <v>38</v>
      </c>
      <c r="I802" s="8" t="s">
        <v>81</v>
      </c>
      <c r="J802" s="8" t="s">
        <v>54</v>
      </c>
      <c r="K802" s="20">
        <v>2.6</v>
      </c>
      <c r="L802" s="8" t="s">
        <v>26</v>
      </c>
      <c r="M802" s="8" t="s">
        <v>27</v>
      </c>
      <c r="N802" s="8" t="s">
        <v>40</v>
      </c>
      <c r="O802" s="8" t="s">
        <v>26</v>
      </c>
      <c r="P802" s="8" t="s">
        <v>26</v>
      </c>
      <c r="Q802" s="10">
        <v>20</v>
      </c>
      <c r="R802" s="8" t="s">
        <v>35</v>
      </c>
      <c r="S802" s="8" t="s">
        <v>97</v>
      </c>
    </row>
    <row r="803" spans="1:19" x14ac:dyDescent="0.25">
      <c r="A803" s="10">
        <v>802</v>
      </c>
      <c r="B803" s="10">
        <v>25</v>
      </c>
      <c r="C803" s="8" t="s">
        <v>19</v>
      </c>
      <c r="D803" s="8" t="s">
        <v>133</v>
      </c>
      <c r="E803" s="8" t="s">
        <v>69</v>
      </c>
      <c r="F803" s="7">
        <v>29</v>
      </c>
      <c r="G803" s="8" t="s">
        <v>130</v>
      </c>
      <c r="H803" s="8" t="s">
        <v>23</v>
      </c>
      <c r="I803" s="8" t="s">
        <v>144</v>
      </c>
      <c r="J803" s="8" t="s">
        <v>58</v>
      </c>
      <c r="K803" s="20">
        <v>4.9000000000000004</v>
      </c>
      <c r="L803" s="8" t="s">
        <v>26</v>
      </c>
      <c r="M803" s="8" t="s">
        <v>27</v>
      </c>
      <c r="N803" s="8" t="s">
        <v>28</v>
      </c>
      <c r="O803" s="8" t="s">
        <v>26</v>
      </c>
      <c r="P803" s="8" t="s">
        <v>26</v>
      </c>
      <c r="Q803" s="10">
        <v>12</v>
      </c>
      <c r="R803" s="8" t="s">
        <v>27</v>
      </c>
      <c r="S803" s="8" t="s">
        <v>30</v>
      </c>
    </row>
    <row r="804" spans="1:19" x14ac:dyDescent="0.25">
      <c r="A804" s="10">
        <v>803</v>
      </c>
      <c r="B804" s="10">
        <v>38</v>
      </c>
      <c r="C804" s="8" t="s">
        <v>19</v>
      </c>
      <c r="D804" s="8" t="s">
        <v>95</v>
      </c>
      <c r="E804" s="8" t="s">
        <v>21</v>
      </c>
      <c r="F804" s="7">
        <v>41</v>
      </c>
      <c r="G804" s="8" t="s">
        <v>80</v>
      </c>
      <c r="H804" s="8" t="s">
        <v>45</v>
      </c>
      <c r="I804" s="8" t="s">
        <v>86</v>
      </c>
      <c r="J804" s="8" t="s">
        <v>25</v>
      </c>
      <c r="K804" s="20">
        <v>3.5</v>
      </c>
      <c r="L804" s="8" t="s">
        <v>26</v>
      </c>
      <c r="M804" s="8" t="s">
        <v>29</v>
      </c>
      <c r="N804" s="8" t="s">
        <v>47</v>
      </c>
      <c r="O804" s="8" t="s">
        <v>26</v>
      </c>
      <c r="P804" s="8" t="s">
        <v>26</v>
      </c>
      <c r="Q804" s="10">
        <v>2</v>
      </c>
      <c r="R804" s="8" t="s">
        <v>34</v>
      </c>
      <c r="S804" s="8" t="s">
        <v>41</v>
      </c>
    </row>
    <row r="805" spans="1:19" x14ac:dyDescent="0.25">
      <c r="A805" s="10">
        <v>804</v>
      </c>
      <c r="B805" s="10">
        <v>32</v>
      </c>
      <c r="C805" s="8" t="s">
        <v>19</v>
      </c>
      <c r="D805" s="8" t="s">
        <v>61</v>
      </c>
      <c r="E805" s="8" t="s">
        <v>21</v>
      </c>
      <c r="F805" s="7">
        <v>38</v>
      </c>
      <c r="G805" s="8" t="s">
        <v>139</v>
      </c>
      <c r="H805" s="8" t="s">
        <v>23</v>
      </c>
      <c r="I805" s="8" t="s">
        <v>67</v>
      </c>
      <c r="J805" s="8" t="s">
        <v>25</v>
      </c>
      <c r="K805" s="20">
        <v>2.8</v>
      </c>
      <c r="L805" s="8" t="s">
        <v>26</v>
      </c>
      <c r="M805" s="8" t="s">
        <v>27</v>
      </c>
      <c r="N805" s="8" t="s">
        <v>28</v>
      </c>
      <c r="O805" s="8" t="s">
        <v>26</v>
      </c>
      <c r="P805" s="8" t="s">
        <v>26</v>
      </c>
      <c r="Q805" s="10">
        <v>30</v>
      </c>
      <c r="R805" s="8" t="s">
        <v>29</v>
      </c>
      <c r="S805" s="8" t="s">
        <v>97</v>
      </c>
    </row>
    <row r="806" spans="1:19" x14ac:dyDescent="0.25">
      <c r="A806" s="10">
        <v>805</v>
      </c>
      <c r="B806" s="10">
        <v>43</v>
      </c>
      <c r="C806" s="8" t="s">
        <v>19</v>
      </c>
      <c r="D806" s="8" t="s">
        <v>137</v>
      </c>
      <c r="E806" s="8" t="s">
        <v>43</v>
      </c>
      <c r="F806" s="7">
        <v>47</v>
      </c>
      <c r="G806" s="8" t="s">
        <v>91</v>
      </c>
      <c r="H806" s="8" t="s">
        <v>45</v>
      </c>
      <c r="I806" s="8" t="s">
        <v>33</v>
      </c>
      <c r="J806" s="8" t="s">
        <v>54</v>
      </c>
      <c r="K806" s="20">
        <v>2.6</v>
      </c>
      <c r="L806" s="8" t="s">
        <v>26</v>
      </c>
      <c r="M806" s="8" t="s">
        <v>35</v>
      </c>
      <c r="N806" s="8" t="s">
        <v>76</v>
      </c>
      <c r="O806" s="8" t="s">
        <v>26</v>
      </c>
      <c r="P806" s="8" t="s">
        <v>26</v>
      </c>
      <c r="Q806" s="10">
        <v>28</v>
      </c>
      <c r="R806" s="8" t="s">
        <v>29</v>
      </c>
      <c r="S806" s="8" t="s">
        <v>60</v>
      </c>
    </row>
    <row r="807" spans="1:19" x14ac:dyDescent="0.25">
      <c r="A807" s="10">
        <v>806</v>
      </c>
      <c r="B807" s="10">
        <v>41</v>
      </c>
      <c r="C807" s="8" t="s">
        <v>19</v>
      </c>
      <c r="D807" s="8" t="s">
        <v>82</v>
      </c>
      <c r="E807" s="8" t="s">
        <v>21</v>
      </c>
      <c r="F807" s="7">
        <v>30</v>
      </c>
      <c r="G807" s="8" t="s">
        <v>139</v>
      </c>
      <c r="H807" s="8" t="s">
        <v>23</v>
      </c>
      <c r="I807" s="8" t="s">
        <v>53</v>
      </c>
      <c r="J807" s="8" t="s">
        <v>54</v>
      </c>
      <c r="K807" s="20">
        <v>3.7</v>
      </c>
      <c r="L807" s="8" t="s">
        <v>26</v>
      </c>
      <c r="M807" s="8" t="s">
        <v>29</v>
      </c>
      <c r="N807" s="8" t="s">
        <v>47</v>
      </c>
      <c r="O807" s="8" t="s">
        <v>26</v>
      </c>
      <c r="P807" s="8" t="s">
        <v>26</v>
      </c>
      <c r="Q807" s="10">
        <v>40</v>
      </c>
      <c r="R807" s="8" t="s">
        <v>59</v>
      </c>
      <c r="S807" s="8" t="s">
        <v>88</v>
      </c>
    </row>
    <row r="808" spans="1:19" x14ac:dyDescent="0.25">
      <c r="A808" s="10">
        <v>807</v>
      </c>
      <c r="B808" s="10">
        <v>56</v>
      </c>
      <c r="C808" s="8" t="s">
        <v>19</v>
      </c>
      <c r="D808" s="8" t="s">
        <v>36</v>
      </c>
      <c r="E808" s="8" t="s">
        <v>21</v>
      </c>
      <c r="F808" s="7">
        <v>56</v>
      </c>
      <c r="G808" s="8" t="s">
        <v>103</v>
      </c>
      <c r="H808" s="8" t="s">
        <v>23</v>
      </c>
      <c r="I808" s="8" t="s">
        <v>63</v>
      </c>
      <c r="J808" s="8" t="s">
        <v>54</v>
      </c>
      <c r="K808" s="20">
        <v>2.7</v>
      </c>
      <c r="L808" s="8" t="s">
        <v>26</v>
      </c>
      <c r="M808" s="8" t="s">
        <v>27</v>
      </c>
      <c r="N808" s="8" t="s">
        <v>55</v>
      </c>
      <c r="O808" s="8" t="s">
        <v>26</v>
      </c>
      <c r="P808" s="8" t="s">
        <v>26</v>
      </c>
      <c r="Q808" s="10">
        <v>46</v>
      </c>
      <c r="R808" s="8" t="s">
        <v>46</v>
      </c>
      <c r="S808" s="8" t="s">
        <v>60</v>
      </c>
    </row>
    <row r="809" spans="1:19" x14ac:dyDescent="0.25">
      <c r="A809" s="10">
        <v>808</v>
      </c>
      <c r="B809" s="10">
        <v>27</v>
      </c>
      <c r="C809" s="8" t="s">
        <v>19</v>
      </c>
      <c r="D809" s="8" t="s">
        <v>113</v>
      </c>
      <c r="E809" s="8" t="s">
        <v>21</v>
      </c>
      <c r="F809" s="7">
        <v>89</v>
      </c>
      <c r="G809" s="8" t="s">
        <v>85</v>
      </c>
      <c r="H809" s="8" t="s">
        <v>38</v>
      </c>
      <c r="I809" s="8" t="s">
        <v>110</v>
      </c>
      <c r="J809" s="8" t="s">
        <v>25</v>
      </c>
      <c r="K809" s="20">
        <v>3.3</v>
      </c>
      <c r="L809" s="8" t="s">
        <v>26</v>
      </c>
      <c r="M809" s="8" t="s">
        <v>34</v>
      </c>
      <c r="N809" s="8" t="s">
        <v>28</v>
      </c>
      <c r="O809" s="8" t="s">
        <v>26</v>
      </c>
      <c r="P809" s="8" t="s">
        <v>26</v>
      </c>
      <c r="Q809" s="10">
        <v>15</v>
      </c>
      <c r="R809" s="8" t="s">
        <v>27</v>
      </c>
      <c r="S809" s="8" t="s">
        <v>41</v>
      </c>
    </row>
    <row r="810" spans="1:19" x14ac:dyDescent="0.25">
      <c r="A810" s="10">
        <v>809</v>
      </c>
      <c r="B810" s="10">
        <v>46</v>
      </c>
      <c r="C810" s="8" t="s">
        <v>19</v>
      </c>
      <c r="D810" s="8" t="s">
        <v>73</v>
      </c>
      <c r="E810" s="8" t="s">
        <v>43</v>
      </c>
      <c r="F810" s="7">
        <v>96</v>
      </c>
      <c r="G810" s="8" t="s">
        <v>150</v>
      </c>
      <c r="H810" s="8" t="s">
        <v>23</v>
      </c>
      <c r="I810" s="8" t="s">
        <v>93</v>
      </c>
      <c r="J810" s="8" t="s">
        <v>58</v>
      </c>
      <c r="K810" s="20">
        <v>4.5999999999999996</v>
      </c>
      <c r="L810" s="8" t="s">
        <v>26</v>
      </c>
      <c r="M810" s="8" t="s">
        <v>46</v>
      </c>
      <c r="N810" s="8" t="s">
        <v>47</v>
      </c>
      <c r="O810" s="8" t="s">
        <v>26</v>
      </c>
      <c r="P810" s="8" t="s">
        <v>26</v>
      </c>
      <c r="Q810" s="10">
        <v>38</v>
      </c>
      <c r="R810" s="8" t="s">
        <v>35</v>
      </c>
      <c r="S810" s="8" t="s">
        <v>97</v>
      </c>
    </row>
    <row r="811" spans="1:19" x14ac:dyDescent="0.25">
      <c r="A811" s="10">
        <v>810</v>
      </c>
      <c r="B811" s="10">
        <v>48</v>
      </c>
      <c r="C811" s="8" t="s">
        <v>19</v>
      </c>
      <c r="D811" s="8" t="s">
        <v>137</v>
      </c>
      <c r="E811" s="8" t="s">
        <v>43</v>
      </c>
      <c r="F811" s="7">
        <v>81</v>
      </c>
      <c r="G811" s="8" t="s">
        <v>131</v>
      </c>
      <c r="H811" s="8" t="s">
        <v>45</v>
      </c>
      <c r="I811" s="8" t="s">
        <v>84</v>
      </c>
      <c r="J811" s="8" t="s">
        <v>58</v>
      </c>
      <c r="K811" s="20">
        <v>4.9000000000000004</v>
      </c>
      <c r="L811" s="8" t="s">
        <v>26</v>
      </c>
      <c r="M811" s="8" t="s">
        <v>46</v>
      </c>
      <c r="N811" s="8" t="s">
        <v>47</v>
      </c>
      <c r="O811" s="8" t="s">
        <v>26</v>
      </c>
      <c r="P811" s="8" t="s">
        <v>26</v>
      </c>
      <c r="Q811" s="10">
        <v>30</v>
      </c>
      <c r="R811" s="8" t="s">
        <v>46</v>
      </c>
      <c r="S811" s="8" t="s">
        <v>77</v>
      </c>
    </row>
    <row r="812" spans="1:19" x14ac:dyDescent="0.25">
      <c r="A812" s="10">
        <v>811</v>
      </c>
      <c r="B812" s="10">
        <v>52</v>
      </c>
      <c r="C812" s="8" t="s">
        <v>19</v>
      </c>
      <c r="D812" s="8" t="s">
        <v>119</v>
      </c>
      <c r="E812" s="8" t="s">
        <v>69</v>
      </c>
      <c r="F812" s="7">
        <v>83</v>
      </c>
      <c r="G812" s="8" t="s">
        <v>147</v>
      </c>
      <c r="H812" s="8" t="s">
        <v>38</v>
      </c>
      <c r="I812" s="8" t="s">
        <v>93</v>
      </c>
      <c r="J812" s="8" t="s">
        <v>58</v>
      </c>
      <c r="K812" s="20">
        <v>4.9000000000000004</v>
      </c>
      <c r="L812" s="8" t="s">
        <v>26</v>
      </c>
      <c r="M812" s="8" t="s">
        <v>59</v>
      </c>
      <c r="N812" s="8" t="s">
        <v>76</v>
      </c>
      <c r="O812" s="8" t="s">
        <v>26</v>
      </c>
      <c r="P812" s="8" t="s">
        <v>26</v>
      </c>
      <c r="Q812" s="10">
        <v>32</v>
      </c>
      <c r="R812" s="8" t="s">
        <v>59</v>
      </c>
      <c r="S812" s="8" t="s">
        <v>77</v>
      </c>
    </row>
    <row r="813" spans="1:19" x14ac:dyDescent="0.25">
      <c r="A813" s="10">
        <v>812</v>
      </c>
      <c r="B813" s="10">
        <v>18</v>
      </c>
      <c r="C813" s="8" t="s">
        <v>19</v>
      </c>
      <c r="D813" s="8" t="s">
        <v>51</v>
      </c>
      <c r="E813" s="8" t="s">
        <v>43</v>
      </c>
      <c r="F813" s="7">
        <v>35</v>
      </c>
      <c r="G813" s="8" t="s">
        <v>115</v>
      </c>
      <c r="H813" s="8" t="s">
        <v>45</v>
      </c>
      <c r="I813" s="8" t="s">
        <v>96</v>
      </c>
      <c r="J813" s="8" t="s">
        <v>25</v>
      </c>
      <c r="K813" s="20">
        <v>2.7</v>
      </c>
      <c r="L813" s="8" t="s">
        <v>26</v>
      </c>
      <c r="M813" s="8" t="s">
        <v>59</v>
      </c>
      <c r="N813" s="8" t="s">
        <v>40</v>
      </c>
      <c r="O813" s="8" t="s">
        <v>26</v>
      </c>
      <c r="P813" s="8" t="s">
        <v>26</v>
      </c>
      <c r="Q813" s="10">
        <v>36</v>
      </c>
      <c r="R813" s="8" t="s">
        <v>29</v>
      </c>
      <c r="S813" s="8" t="s">
        <v>60</v>
      </c>
    </row>
    <row r="814" spans="1:19" x14ac:dyDescent="0.25">
      <c r="A814" s="10">
        <v>813</v>
      </c>
      <c r="B814" s="10">
        <v>64</v>
      </c>
      <c r="C814" s="8" t="s">
        <v>19</v>
      </c>
      <c r="D814" s="8" t="s">
        <v>137</v>
      </c>
      <c r="E814" s="8" t="s">
        <v>43</v>
      </c>
      <c r="F814" s="7">
        <v>56</v>
      </c>
      <c r="G814" s="8" t="s">
        <v>120</v>
      </c>
      <c r="H814" s="8" t="s">
        <v>45</v>
      </c>
      <c r="I814" s="8" t="s">
        <v>79</v>
      </c>
      <c r="J814" s="8" t="s">
        <v>54</v>
      </c>
      <c r="K814" s="20">
        <v>3.2</v>
      </c>
      <c r="L814" s="8" t="s">
        <v>26</v>
      </c>
      <c r="M814" s="8" t="s">
        <v>46</v>
      </c>
      <c r="N814" s="8" t="s">
        <v>55</v>
      </c>
      <c r="O814" s="8" t="s">
        <v>26</v>
      </c>
      <c r="P814" s="8" t="s">
        <v>26</v>
      </c>
      <c r="Q814" s="10">
        <v>32</v>
      </c>
      <c r="R814" s="8" t="s">
        <v>27</v>
      </c>
      <c r="S814" s="8" t="s">
        <v>41</v>
      </c>
    </row>
    <row r="815" spans="1:19" x14ac:dyDescent="0.25">
      <c r="A815" s="10">
        <v>814</v>
      </c>
      <c r="B815" s="10">
        <v>54</v>
      </c>
      <c r="C815" s="8" t="s">
        <v>19</v>
      </c>
      <c r="D815" s="8" t="s">
        <v>68</v>
      </c>
      <c r="E815" s="8" t="s">
        <v>69</v>
      </c>
      <c r="F815" s="7">
        <v>45</v>
      </c>
      <c r="G815" s="8" t="s">
        <v>57</v>
      </c>
      <c r="H815" s="8" t="s">
        <v>38</v>
      </c>
      <c r="I815" s="8" t="s">
        <v>79</v>
      </c>
      <c r="J815" s="8" t="s">
        <v>54</v>
      </c>
      <c r="K815" s="20">
        <v>2.9</v>
      </c>
      <c r="L815" s="8" t="s">
        <v>26</v>
      </c>
      <c r="M815" s="8" t="s">
        <v>27</v>
      </c>
      <c r="N815" s="8" t="s">
        <v>76</v>
      </c>
      <c r="O815" s="8" t="s">
        <v>26</v>
      </c>
      <c r="P815" s="8" t="s">
        <v>26</v>
      </c>
      <c r="Q815" s="10">
        <v>14</v>
      </c>
      <c r="R815" s="8" t="s">
        <v>59</v>
      </c>
      <c r="S815" s="8" t="s">
        <v>50</v>
      </c>
    </row>
    <row r="816" spans="1:19" x14ac:dyDescent="0.25">
      <c r="A816" s="10">
        <v>815</v>
      </c>
      <c r="B816" s="10">
        <v>31</v>
      </c>
      <c r="C816" s="8" t="s">
        <v>19</v>
      </c>
      <c r="D816" s="8" t="s">
        <v>56</v>
      </c>
      <c r="E816" s="8" t="s">
        <v>21</v>
      </c>
      <c r="F816" s="7">
        <v>62</v>
      </c>
      <c r="G816" s="8" t="s">
        <v>148</v>
      </c>
      <c r="H816" s="8" t="s">
        <v>45</v>
      </c>
      <c r="I816" s="8" t="s">
        <v>71</v>
      </c>
      <c r="J816" s="8" t="s">
        <v>25</v>
      </c>
      <c r="K816" s="20">
        <v>3.8</v>
      </c>
      <c r="L816" s="8" t="s">
        <v>26</v>
      </c>
      <c r="M816" s="8" t="s">
        <v>35</v>
      </c>
      <c r="N816" s="8" t="s">
        <v>28</v>
      </c>
      <c r="O816" s="8" t="s">
        <v>26</v>
      </c>
      <c r="P816" s="8" t="s">
        <v>26</v>
      </c>
      <c r="Q816" s="10">
        <v>8</v>
      </c>
      <c r="R816" s="8" t="s">
        <v>46</v>
      </c>
      <c r="S816" s="8" t="s">
        <v>88</v>
      </c>
    </row>
    <row r="817" spans="1:19" x14ac:dyDescent="0.25">
      <c r="A817" s="10">
        <v>816</v>
      </c>
      <c r="B817" s="10">
        <v>30</v>
      </c>
      <c r="C817" s="8" t="s">
        <v>19</v>
      </c>
      <c r="D817" s="8" t="s">
        <v>124</v>
      </c>
      <c r="E817" s="8" t="s">
        <v>69</v>
      </c>
      <c r="F817" s="7">
        <v>84</v>
      </c>
      <c r="G817" s="8" t="s">
        <v>66</v>
      </c>
      <c r="H817" s="8" t="s">
        <v>23</v>
      </c>
      <c r="I817" s="8" t="s">
        <v>86</v>
      </c>
      <c r="J817" s="8" t="s">
        <v>39</v>
      </c>
      <c r="K817" s="20">
        <v>3</v>
      </c>
      <c r="L817" s="8" t="s">
        <v>26</v>
      </c>
      <c r="M817" s="8" t="s">
        <v>35</v>
      </c>
      <c r="N817" s="8" t="s">
        <v>47</v>
      </c>
      <c r="O817" s="8" t="s">
        <v>26</v>
      </c>
      <c r="P817" s="8" t="s">
        <v>26</v>
      </c>
      <c r="Q817" s="10">
        <v>27</v>
      </c>
      <c r="R817" s="8" t="s">
        <v>29</v>
      </c>
      <c r="S817" s="8" t="s">
        <v>77</v>
      </c>
    </row>
    <row r="818" spans="1:19" x14ac:dyDescent="0.25">
      <c r="A818" s="10">
        <v>817</v>
      </c>
      <c r="B818" s="10">
        <v>26</v>
      </c>
      <c r="C818" s="8" t="s">
        <v>19</v>
      </c>
      <c r="D818" s="8" t="s">
        <v>31</v>
      </c>
      <c r="E818" s="8" t="s">
        <v>21</v>
      </c>
      <c r="F818" s="7">
        <v>24</v>
      </c>
      <c r="G818" s="8" t="s">
        <v>115</v>
      </c>
      <c r="H818" s="8" t="s">
        <v>23</v>
      </c>
      <c r="I818" s="8" t="s">
        <v>109</v>
      </c>
      <c r="J818" s="8" t="s">
        <v>54</v>
      </c>
      <c r="K818" s="20">
        <v>3.9</v>
      </c>
      <c r="L818" s="8" t="s">
        <v>26</v>
      </c>
      <c r="M818" s="8" t="s">
        <v>27</v>
      </c>
      <c r="N818" s="8" t="s">
        <v>76</v>
      </c>
      <c r="O818" s="8" t="s">
        <v>26</v>
      </c>
      <c r="P818" s="8" t="s">
        <v>26</v>
      </c>
      <c r="Q818" s="10">
        <v>24</v>
      </c>
      <c r="R818" s="8" t="s">
        <v>59</v>
      </c>
      <c r="S818" s="8" t="s">
        <v>88</v>
      </c>
    </row>
    <row r="819" spans="1:19" x14ac:dyDescent="0.25">
      <c r="A819" s="10">
        <v>818</v>
      </c>
      <c r="B819" s="10">
        <v>25</v>
      </c>
      <c r="C819" s="8" t="s">
        <v>19</v>
      </c>
      <c r="D819" s="8" t="s">
        <v>68</v>
      </c>
      <c r="E819" s="8" t="s">
        <v>69</v>
      </c>
      <c r="F819" s="7">
        <v>21</v>
      </c>
      <c r="G819" s="8" t="s">
        <v>107</v>
      </c>
      <c r="H819" s="8" t="s">
        <v>38</v>
      </c>
      <c r="I819" s="8" t="s">
        <v>24</v>
      </c>
      <c r="J819" s="8" t="s">
        <v>39</v>
      </c>
      <c r="K819" s="20">
        <v>4.7</v>
      </c>
      <c r="L819" s="8" t="s">
        <v>26</v>
      </c>
      <c r="M819" s="8" t="s">
        <v>27</v>
      </c>
      <c r="N819" s="8" t="s">
        <v>76</v>
      </c>
      <c r="O819" s="8" t="s">
        <v>26</v>
      </c>
      <c r="P819" s="8" t="s">
        <v>26</v>
      </c>
      <c r="Q819" s="10">
        <v>30</v>
      </c>
      <c r="R819" s="8" t="s">
        <v>46</v>
      </c>
      <c r="S819" s="8" t="s">
        <v>30</v>
      </c>
    </row>
    <row r="820" spans="1:19" x14ac:dyDescent="0.25">
      <c r="A820" s="10">
        <v>819</v>
      </c>
      <c r="B820" s="10">
        <v>59</v>
      </c>
      <c r="C820" s="8" t="s">
        <v>19</v>
      </c>
      <c r="D820" s="8" t="s">
        <v>56</v>
      </c>
      <c r="E820" s="8" t="s">
        <v>21</v>
      </c>
      <c r="F820" s="7">
        <v>91</v>
      </c>
      <c r="G820" s="8" t="s">
        <v>135</v>
      </c>
      <c r="H820" s="8" t="s">
        <v>45</v>
      </c>
      <c r="I820" s="8" t="s">
        <v>100</v>
      </c>
      <c r="J820" s="8" t="s">
        <v>25</v>
      </c>
      <c r="K820" s="20">
        <v>4.9000000000000004</v>
      </c>
      <c r="L820" s="8" t="s">
        <v>26</v>
      </c>
      <c r="M820" s="8" t="s">
        <v>35</v>
      </c>
      <c r="N820" s="8" t="s">
        <v>76</v>
      </c>
      <c r="O820" s="8" t="s">
        <v>26</v>
      </c>
      <c r="P820" s="8" t="s">
        <v>26</v>
      </c>
      <c r="Q820" s="10">
        <v>34</v>
      </c>
      <c r="R820" s="8" t="s">
        <v>59</v>
      </c>
      <c r="S820" s="8" t="s">
        <v>88</v>
      </c>
    </row>
    <row r="821" spans="1:19" x14ac:dyDescent="0.25">
      <c r="A821" s="10">
        <v>820</v>
      </c>
      <c r="B821" s="10">
        <v>55</v>
      </c>
      <c r="C821" s="8" t="s">
        <v>19</v>
      </c>
      <c r="D821" s="8" t="s">
        <v>89</v>
      </c>
      <c r="E821" s="8" t="s">
        <v>69</v>
      </c>
      <c r="F821" s="7">
        <v>36</v>
      </c>
      <c r="G821" s="8" t="s">
        <v>112</v>
      </c>
      <c r="H821" s="8" t="s">
        <v>38</v>
      </c>
      <c r="I821" s="8" t="s">
        <v>86</v>
      </c>
      <c r="J821" s="8" t="s">
        <v>25</v>
      </c>
      <c r="K821" s="20">
        <v>4.8</v>
      </c>
      <c r="L821" s="8" t="s">
        <v>26</v>
      </c>
      <c r="M821" s="8" t="s">
        <v>34</v>
      </c>
      <c r="N821" s="8" t="s">
        <v>47</v>
      </c>
      <c r="O821" s="8" t="s">
        <v>26</v>
      </c>
      <c r="P821" s="8" t="s">
        <v>26</v>
      </c>
      <c r="Q821" s="10">
        <v>28</v>
      </c>
      <c r="R821" s="8" t="s">
        <v>59</v>
      </c>
      <c r="S821" s="8" t="s">
        <v>60</v>
      </c>
    </row>
    <row r="822" spans="1:19" x14ac:dyDescent="0.25">
      <c r="A822" s="10">
        <v>821</v>
      </c>
      <c r="B822" s="10">
        <v>56</v>
      </c>
      <c r="C822" s="8" t="s">
        <v>19</v>
      </c>
      <c r="D822" s="8" t="s">
        <v>51</v>
      </c>
      <c r="E822" s="8" t="s">
        <v>43</v>
      </c>
      <c r="F822" s="7">
        <v>39</v>
      </c>
      <c r="G822" s="8" t="s">
        <v>62</v>
      </c>
      <c r="H822" s="8" t="s">
        <v>45</v>
      </c>
      <c r="I822" s="8" t="s">
        <v>49</v>
      </c>
      <c r="J822" s="8" t="s">
        <v>39</v>
      </c>
      <c r="K822" s="20">
        <v>2.5</v>
      </c>
      <c r="L822" s="8" t="s">
        <v>26</v>
      </c>
      <c r="M822" s="8" t="s">
        <v>35</v>
      </c>
      <c r="N822" s="8" t="s">
        <v>72</v>
      </c>
      <c r="O822" s="8" t="s">
        <v>26</v>
      </c>
      <c r="P822" s="8" t="s">
        <v>26</v>
      </c>
      <c r="Q822" s="10">
        <v>27</v>
      </c>
      <c r="R822" s="8" t="s">
        <v>59</v>
      </c>
      <c r="S822" s="8" t="s">
        <v>88</v>
      </c>
    </row>
    <row r="823" spans="1:19" x14ac:dyDescent="0.25">
      <c r="A823" s="10">
        <v>822</v>
      </c>
      <c r="B823" s="10">
        <v>62</v>
      </c>
      <c r="C823" s="8" t="s">
        <v>19</v>
      </c>
      <c r="D823" s="8" t="s">
        <v>104</v>
      </c>
      <c r="E823" s="8" t="s">
        <v>21</v>
      </c>
      <c r="F823" s="7">
        <v>39</v>
      </c>
      <c r="G823" s="8" t="s">
        <v>129</v>
      </c>
      <c r="H823" s="8" t="s">
        <v>45</v>
      </c>
      <c r="I823" s="8" t="s">
        <v>96</v>
      </c>
      <c r="J823" s="8" t="s">
        <v>39</v>
      </c>
      <c r="K823" s="20">
        <v>3.9</v>
      </c>
      <c r="L823" s="8" t="s">
        <v>26</v>
      </c>
      <c r="M823" s="8" t="s">
        <v>35</v>
      </c>
      <c r="N823" s="8" t="s">
        <v>55</v>
      </c>
      <c r="O823" s="8" t="s">
        <v>26</v>
      </c>
      <c r="P823" s="8" t="s">
        <v>26</v>
      </c>
      <c r="Q823" s="10">
        <v>31</v>
      </c>
      <c r="R823" s="8" t="s">
        <v>27</v>
      </c>
      <c r="S823" s="8" t="s">
        <v>77</v>
      </c>
    </row>
    <row r="824" spans="1:19" x14ac:dyDescent="0.25">
      <c r="A824" s="10">
        <v>823</v>
      </c>
      <c r="B824" s="10">
        <v>35</v>
      </c>
      <c r="C824" s="8" t="s">
        <v>19</v>
      </c>
      <c r="D824" s="8" t="s">
        <v>56</v>
      </c>
      <c r="E824" s="8" t="s">
        <v>21</v>
      </c>
      <c r="F824" s="7">
        <v>59</v>
      </c>
      <c r="G824" s="8" t="s">
        <v>91</v>
      </c>
      <c r="H824" s="8" t="s">
        <v>23</v>
      </c>
      <c r="I824" s="8" t="s">
        <v>136</v>
      </c>
      <c r="J824" s="8" t="s">
        <v>25</v>
      </c>
      <c r="K824" s="20">
        <v>3.4</v>
      </c>
      <c r="L824" s="8" t="s">
        <v>26</v>
      </c>
      <c r="M824" s="8" t="s">
        <v>35</v>
      </c>
      <c r="N824" s="8" t="s">
        <v>55</v>
      </c>
      <c r="O824" s="8" t="s">
        <v>26</v>
      </c>
      <c r="P824" s="8" t="s">
        <v>26</v>
      </c>
      <c r="Q824" s="10">
        <v>23</v>
      </c>
      <c r="R824" s="8" t="s">
        <v>34</v>
      </c>
      <c r="S824" s="8" t="s">
        <v>50</v>
      </c>
    </row>
    <row r="825" spans="1:19" x14ac:dyDescent="0.25">
      <c r="A825" s="10">
        <v>824</v>
      </c>
      <c r="B825" s="10">
        <v>51</v>
      </c>
      <c r="C825" s="8" t="s">
        <v>19</v>
      </c>
      <c r="D825" s="8" t="s">
        <v>89</v>
      </c>
      <c r="E825" s="8" t="s">
        <v>69</v>
      </c>
      <c r="F825" s="7">
        <v>27</v>
      </c>
      <c r="G825" s="8" t="s">
        <v>142</v>
      </c>
      <c r="H825" s="8" t="s">
        <v>45</v>
      </c>
      <c r="I825" s="8" t="s">
        <v>96</v>
      </c>
      <c r="J825" s="8" t="s">
        <v>25</v>
      </c>
      <c r="K825" s="20">
        <v>2.5</v>
      </c>
      <c r="L825" s="8" t="s">
        <v>26</v>
      </c>
      <c r="M825" s="8" t="s">
        <v>46</v>
      </c>
      <c r="N825" s="8" t="s">
        <v>40</v>
      </c>
      <c r="O825" s="8" t="s">
        <v>26</v>
      </c>
      <c r="P825" s="8" t="s">
        <v>26</v>
      </c>
      <c r="Q825" s="10">
        <v>11</v>
      </c>
      <c r="R825" s="8" t="s">
        <v>27</v>
      </c>
      <c r="S825" s="8" t="s">
        <v>60</v>
      </c>
    </row>
    <row r="826" spans="1:19" x14ac:dyDescent="0.25">
      <c r="A826" s="10">
        <v>825</v>
      </c>
      <c r="B826" s="10">
        <v>61</v>
      </c>
      <c r="C826" s="8" t="s">
        <v>19</v>
      </c>
      <c r="D826" s="8" t="s">
        <v>20</v>
      </c>
      <c r="E826" s="8" t="s">
        <v>21</v>
      </c>
      <c r="F826" s="7">
        <v>94</v>
      </c>
      <c r="G826" s="8" t="s">
        <v>142</v>
      </c>
      <c r="H826" s="8" t="s">
        <v>45</v>
      </c>
      <c r="I826" s="8" t="s">
        <v>53</v>
      </c>
      <c r="J826" s="8" t="s">
        <v>39</v>
      </c>
      <c r="K826" s="20">
        <v>3</v>
      </c>
      <c r="L826" s="8" t="s">
        <v>26</v>
      </c>
      <c r="M826" s="8" t="s">
        <v>29</v>
      </c>
      <c r="N826" s="8" t="s">
        <v>76</v>
      </c>
      <c r="O826" s="8" t="s">
        <v>26</v>
      </c>
      <c r="P826" s="8" t="s">
        <v>26</v>
      </c>
      <c r="Q826" s="10">
        <v>48</v>
      </c>
      <c r="R826" s="8" t="s">
        <v>35</v>
      </c>
      <c r="S826" s="8" t="s">
        <v>60</v>
      </c>
    </row>
    <row r="827" spans="1:19" x14ac:dyDescent="0.25">
      <c r="A827" s="10">
        <v>826</v>
      </c>
      <c r="B827" s="10">
        <v>27</v>
      </c>
      <c r="C827" s="8" t="s">
        <v>19</v>
      </c>
      <c r="D827" s="8" t="s">
        <v>133</v>
      </c>
      <c r="E827" s="8" t="s">
        <v>69</v>
      </c>
      <c r="F827" s="7">
        <v>94</v>
      </c>
      <c r="G827" s="8" t="s">
        <v>145</v>
      </c>
      <c r="H827" s="8" t="s">
        <v>92</v>
      </c>
      <c r="I827" s="8" t="s">
        <v>110</v>
      </c>
      <c r="J827" s="8" t="s">
        <v>58</v>
      </c>
      <c r="K827" s="20">
        <v>3.6</v>
      </c>
      <c r="L827" s="8" t="s">
        <v>26</v>
      </c>
      <c r="M827" s="8" t="s">
        <v>29</v>
      </c>
      <c r="N827" s="8" t="s">
        <v>47</v>
      </c>
      <c r="O827" s="8" t="s">
        <v>26</v>
      </c>
      <c r="P827" s="8" t="s">
        <v>26</v>
      </c>
      <c r="Q827" s="10">
        <v>17</v>
      </c>
      <c r="R827" s="8" t="s">
        <v>35</v>
      </c>
      <c r="S827" s="8" t="s">
        <v>88</v>
      </c>
    </row>
    <row r="828" spans="1:19" x14ac:dyDescent="0.25">
      <c r="A828" s="10">
        <v>827</v>
      </c>
      <c r="B828" s="10">
        <v>54</v>
      </c>
      <c r="C828" s="8" t="s">
        <v>19</v>
      </c>
      <c r="D828" s="8" t="s">
        <v>82</v>
      </c>
      <c r="E828" s="8" t="s">
        <v>21</v>
      </c>
      <c r="F828" s="7">
        <v>94</v>
      </c>
      <c r="G828" s="8" t="s">
        <v>37</v>
      </c>
      <c r="H828" s="8" t="s">
        <v>45</v>
      </c>
      <c r="I828" s="8" t="s">
        <v>75</v>
      </c>
      <c r="J828" s="8" t="s">
        <v>25</v>
      </c>
      <c r="K828" s="20">
        <v>3.6</v>
      </c>
      <c r="L828" s="8" t="s">
        <v>26</v>
      </c>
      <c r="M828" s="8" t="s">
        <v>27</v>
      </c>
      <c r="N828" s="8" t="s">
        <v>55</v>
      </c>
      <c r="O828" s="8" t="s">
        <v>26</v>
      </c>
      <c r="P828" s="8" t="s">
        <v>26</v>
      </c>
      <c r="Q828" s="10">
        <v>36</v>
      </c>
      <c r="R828" s="8" t="s">
        <v>46</v>
      </c>
      <c r="S828" s="8" t="s">
        <v>41</v>
      </c>
    </row>
    <row r="829" spans="1:19" x14ac:dyDescent="0.25">
      <c r="A829" s="10">
        <v>828</v>
      </c>
      <c r="B829" s="10">
        <v>31</v>
      </c>
      <c r="C829" s="8" t="s">
        <v>19</v>
      </c>
      <c r="D829" s="8" t="s">
        <v>73</v>
      </c>
      <c r="E829" s="8" t="s">
        <v>43</v>
      </c>
      <c r="F829" s="7">
        <v>51</v>
      </c>
      <c r="G829" s="8" t="s">
        <v>112</v>
      </c>
      <c r="H829" s="8" t="s">
        <v>38</v>
      </c>
      <c r="I829" s="8" t="s">
        <v>96</v>
      </c>
      <c r="J829" s="8" t="s">
        <v>58</v>
      </c>
      <c r="K829" s="20">
        <v>4.0999999999999996</v>
      </c>
      <c r="L829" s="8" t="s">
        <v>26</v>
      </c>
      <c r="M829" s="8" t="s">
        <v>27</v>
      </c>
      <c r="N829" s="8" t="s">
        <v>40</v>
      </c>
      <c r="O829" s="8" t="s">
        <v>26</v>
      </c>
      <c r="P829" s="8" t="s">
        <v>26</v>
      </c>
      <c r="Q829" s="10">
        <v>33</v>
      </c>
      <c r="R829" s="8" t="s">
        <v>34</v>
      </c>
      <c r="S829" s="8" t="s">
        <v>30</v>
      </c>
    </row>
    <row r="830" spans="1:19" x14ac:dyDescent="0.25">
      <c r="A830" s="10">
        <v>829</v>
      </c>
      <c r="B830" s="10">
        <v>24</v>
      </c>
      <c r="C830" s="8" t="s">
        <v>19</v>
      </c>
      <c r="D830" s="8" t="s">
        <v>125</v>
      </c>
      <c r="E830" s="8" t="s">
        <v>21</v>
      </c>
      <c r="F830" s="7">
        <v>62</v>
      </c>
      <c r="G830" s="8" t="s">
        <v>107</v>
      </c>
      <c r="H830" s="8" t="s">
        <v>45</v>
      </c>
      <c r="I830" s="8" t="s">
        <v>100</v>
      </c>
      <c r="J830" s="8" t="s">
        <v>58</v>
      </c>
      <c r="K830" s="20">
        <v>3.7</v>
      </c>
      <c r="L830" s="8" t="s">
        <v>26</v>
      </c>
      <c r="M830" s="8" t="s">
        <v>34</v>
      </c>
      <c r="N830" s="8" t="s">
        <v>72</v>
      </c>
      <c r="O830" s="8" t="s">
        <v>26</v>
      </c>
      <c r="P830" s="8" t="s">
        <v>26</v>
      </c>
      <c r="Q830" s="10">
        <v>27</v>
      </c>
      <c r="R830" s="8" t="s">
        <v>46</v>
      </c>
      <c r="S830" s="8" t="s">
        <v>77</v>
      </c>
    </row>
    <row r="831" spans="1:19" x14ac:dyDescent="0.25">
      <c r="A831" s="10">
        <v>830</v>
      </c>
      <c r="B831" s="10">
        <v>42</v>
      </c>
      <c r="C831" s="8" t="s">
        <v>19</v>
      </c>
      <c r="D831" s="8" t="s">
        <v>125</v>
      </c>
      <c r="E831" s="8" t="s">
        <v>21</v>
      </c>
      <c r="F831" s="7">
        <v>57</v>
      </c>
      <c r="G831" s="8" t="s">
        <v>135</v>
      </c>
      <c r="H831" s="8" t="s">
        <v>38</v>
      </c>
      <c r="I831" s="8" t="s">
        <v>67</v>
      </c>
      <c r="J831" s="8" t="s">
        <v>39</v>
      </c>
      <c r="K831" s="20">
        <v>3.1</v>
      </c>
      <c r="L831" s="8" t="s">
        <v>26</v>
      </c>
      <c r="M831" s="8" t="s">
        <v>59</v>
      </c>
      <c r="N831" s="8" t="s">
        <v>72</v>
      </c>
      <c r="O831" s="8" t="s">
        <v>26</v>
      </c>
      <c r="P831" s="8" t="s">
        <v>26</v>
      </c>
      <c r="Q831" s="10">
        <v>14</v>
      </c>
      <c r="R831" s="8" t="s">
        <v>27</v>
      </c>
      <c r="S831" s="8" t="s">
        <v>30</v>
      </c>
    </row>
    <row r="832" spans="1:19" x14ac:dyDescent="0.25">
      <c r="A832" s="10">
        <v>831</v>
      </c>
      <c r="B832" s="10">
        <v>41</v>
      </c>
      <c r="C832" s="8" t="s">
        <v>19</v>
      </c>
      <c r="D832" s="8" t="s">
        <v>61</v>
      </c>
      <c r="E832" s="8" t="s">
        <v>21</v>
      </c>
      <c r="F832" s="7">
        <v>76</v>
      </c>
      <c r="G832" s="8" t="s">
        <v>52</v>
      </c>
      <c r="H832" s="8" t="s">
        <v>45</v>
      </c>
      <c r="I832" s="8" t="s">
        <v>33</v>
      </c>
      <c r="J832" s="8" t="s">
        <v>58</v>
      </c>
      <c r="K832" s="20">
        <v>4.2</v>
      </c>
      <c r="L832" s="8" t="s">
        <v>26</v>
      </c>
      <c r="M832" s="8" t="s">
        <v>35</v>
      </c>
      <c r="N832" s="8" t="s">
        <v>28</v>
      </c>
      <c r="O832" s="8" t="s">
        <v>26</v>
      </c>
      <c r="P832" s="8" t="s">
        <v>26</v>
      </c>
      <c r="Q832" s="10">
        <v>5</v>
      </c>
      <c r="R832" s="8" t="s">
        <v>27</v>
      </c>
      <c r="S832" s="8" t="s">
        <v>50</v>
      </c>
    </row>
    <row r="833" spans="1:19" x14ac:dyDescent="0.25">
      <c r="A833" s="10">
        <v>832</v>
      </c>
      <c r="B833" s="10">
        <v>66</v>
      </c>
      <c r="C833" s="8" t="s">
        <v>19</v>
      </c>
      <c r="D833" s="8" t="s">
        <v>143</v>
      </c>
      <c r="E833" s="8" t="s">
        <v>69</v>
      </c>
      <c r="F833" s="7">
        <v>63</v>
      </c>
      <c r="G833" s="8" t="s">
        <v>149</v>
      </c>
      <c r="H833" s="8" t="s">
        <v>45</v>
      </c>
      <c r="I833" s="8" t="s">
        <v>108</v>
      </c>
      <c r="J833" s="8" t="s">
        <v>54</v>
      </c>
      <c r="K833" s="20">
        <v>4.3</v>
      </c>
      <c r="L833" s="8" t="s">
        <v>26</v>
      </c>
      <c r="M833" s="8" t="s">
        <v>59</v>
      </c>
      <c r="N833" s="8" t="s">
        <v>28</v>
      </c>
      <c r="O833" s="8" t="s">
        <v>26</v>
      </c>
      <c r="P833" s="8" t="s">
        <v>26</v>
      </c>
      <c r="Q833" s="10">
        <v>47</v>
      </c>
      <c r="R833" s="8" t="s">
        <v>35</v>
      </c>
      <c r="S833" s="8" t="s">
        <v>97</v>
      </c>
    </row>
    <row r="834" spans="1:19" x14ac:dyDescent="0.25">
      <c r="A834" s="10">
        <v>833</v>
      </c>
      <c r="B834" s="10">
        <v>58</v>
      </c>
      <c r="C834" s="8" t="s">
        <v>19</v>
      </c>
      <c r="D834" s="8" t="s">
        <v>102</v>
      </c>
      <c r="E834" s="8" t="s">
        <v>65</v>
      </c>
      <c r="F834" s="7">
        <v>80</v>
      </c>
      <c r="G834" s="8" t="s">
        <v>99</v>
      </c>
      <c r="H834" s="8" t="s">
        <v>23</v>
      </c>
      <c r="I834" s="8" t="s">
        <v>144</v>
      </c>
      <c r="J834" s="8" t="s">
        <v>58</v>
      </c>
      <c r="K834" s="20">
        <v>2.5</v>
      </c>
      <c r="L834" s="8" t="s">
        <v>26</v>
      </c>
      <c r="M834" s="8" t="s">
        <v>27</v>
      </c>
      <c r="N834" s="8" t="s">
        <v>28</v>
      </c>
      <c r="O834" s="8" t="s">
        <v>26</v>
      </c>
      <c r="P834" s="8" t="s">
        <v>26</v>
      </c>
      <c r="Q834" s="10">
        <v>28</v>
      </c>
      <c r="R834" s="8" t="s">
        <v>35</v>
      </c>
      <c r="S834" s="8" t="s">
        <v>77</v>
      </c>
    </row>
    <row r="835" spans="1:19" x14ac:dyDescent="0.25">
      <c r="A835" s="10">
        <v>834</v>
      </c>
      <c r="B835" s="10">
        <v>43</v>
      </c>
      <c r="C835" s="8" t="s">
        <v>19</v>
      </c>
      <c r="D835" s="8" t="s">
        <v>68</v>
      </c>
      <c r="E835" s="8" t="s">
        <v>69</v>
      </c>
      <c r="F835" s="7">
        <v>68</v>
      </c>
      <c r="G835" s="8" t="s">
        <v>101</v>
      </c>
      <c r="H835" s="8" t="s">
        <v>45</v>
      </c>
      <c r="I835" s="8" t="s">
        <v>75</v>
      </c>
      <c r="J835" s="8" t="s">
        <v>58</v>
      </c>
      <c r="K835" s="20">
        <v>3.5</v>
      </c>
      <c r="L835" s="8" t="s">
        <v>26</v>
      </c>
      <c r="M835" s="8" t="s">
        <v>59</v>
      </c>
      <c r="N835" s="8" t="s">
        <v>55</v>
      </c>
      <c r="O835" s="8" t="s">
        <v>26</v>
      </c>
      <c r="P835" s="8" t="s">
        <v>26</v>
      </c>
      <c r="Q835" s="10">
        <v>11</v>
      </c>
      <c r="R835" s="8" t="s">
        <v>27</v>
      </c>
      <c r="S835" s="8" t="s">
        <v>50</v>
      </c>
    </row>
    <row r="836" spans="1:19" x14ac:dyDescent="0.25">
      <c r="A836" s="10">
        <v>835</v>
      </c>
      <c r="B836" s="10">
        <v>52</v>
      </c>
      <c r="C836" s="8" t="s">
        <v>19</v>
      </c>
      <c r="D836" s="8" t="s">
        <v>132</v>
      </c>
      <c r="E836" s="8" t="s">
        <v>69</v>
      </c>
      <c r="F836" s="7">
        <v>89</v>
      </c>
      <c r="G836" s="8" t="s">
        <v>107</v>
      </c>
      <c r="H836" s="8" t="s">
        <v>45</v>
      </c>
      <c r="I836" s="8" t="s">
        <v>126</v>
      </c>
      <c r="J836" s="8" t="s">
        <v>54</v>
      </c>
      <c r="K836" s="20">
        <v>3.1</v>
      </c>
      <c r="L836" s="8" t="s">
        <v>26</v>
      </c>
      <c r="M836" s="8" t="s">
        <v>59</v>
      </c>
      <c r="N836" s="8" t="s">
        <v>40</v>
      </c>
      <c r="O836" s="8" t="s">
        <v>26</v>
      </c>
      <c r="P836" s="8" t="s">
        <v>26</v>
      </c>
      <c r="Q836" s="10">
        <v>18</v>
      </c>
      <c r="R836" s="8" t="s">
        <v>27</v>
      </c>
      <c r="S836" s="8" t="s">
        <v>41</v>
      </c>
    </row>
    <row r="837" spans="1:19" x14ac:dyDescent="0.25">
      <c r="A837" s="10">
        <v>836</v>
      </c>
      <c r="B837" s="10">
        <v>35</v>
      </c>
      <c r="C837" s="8" t="s">
        <v>19</v>
      </c>
      <c r="D837" s="8" t="s">
        <v>137</v>
      </c>
      <c r="E837" s="8" t="s">
        <v>43</v>
      </c>
      <c r="F837" s="7">
        <v>26</v>
      </c>
      <c r="G837" s="8" t="s">
        <v>128</v>
      </c>
      <c r="H837" s="8" t="s">
        <v>23</v>
      </c>
      <c r="I837" s="8" t="s">
        <v>126</v>
      </c>
      <c r="J837" s="8" t="s">
        <v>54</v>
      </c>
      <c r="K837" s="20">
        <v>2.5</v>
      </c>
      <c r="L837" s="8" t="s">
        <v>26</v>
      </c>
      <c r="M837" s="8" t="s">
        <v>59</v>
      </c>
      <c r="N837" s="8" t="s">
        <v>47</v>
      </c>
      <c r="O837" s="8" t="s">
        <v>26</v>
      </c>
      <c r="P837" s="8" t="s">
        <v>26</v>
      </c>
      <c r="Q837" s="10">
        <v>21</v>
      </c>
      <c r="R837" s="8" t="s">
        <v>59</v>
      </c>
      <c r="S837" s="8" t="s">
        <v>41</v>
      </c>
    </row>
    <row r="838" spans="1:19" x14ac:dyDescent="0.25">
      <c r="A838" s="10">
        <v>837</v>
      </c>
      <c r="B838" s="10">
        <v>23</v>
      </c>
      <c r="C838" s="8" t="s">
        <v>19</v>
      </c>
      <c r="D838" s="8" t="s">
        <v>143</v>
      </c>
      <c r="E838" s="8" t="s">
        <v>69</v>
      </c>
      <c r="F838" s="7">
        <v>90</v>
      </c>
      <c r="G838" s="8" t="s">
        <v>66</v>
      </c>
      <c r="H838" s="8" t="s">
        <v>23</v>
      </c>
      <c r="I838" s="8" t="s">
        <v>84</v>
      </c>
      <c r="J838" s="8" t="s">
        <v>25</v>
      </c>
      <c r="K838" s="20">
        <v>3.9</v>
      </c>
      <c r="L838" s="8" t="s">
        <v>26</v>
      </c>
      <c r="M838" s="8" t="s">
        <v>46</v>
      </c>
      <c r="N838" s="8" t="s">
        <v>76</v>
      </c>
      <c r="O838" s="8" t="s">
        <v>26</v>
      </c>
      <c r="P838" s="8" t="s">
        <v>26</v>
      </c>
      <c r="Q838" s="10">
        <v>22</v>
      </c>
      <c r="R838" s="8" t="s">
        <v>35</v>
      </c>
      <c r="S838" s="8" t="s">
        <v>77</v>
      </c>
    </row>
    <row r="839" spans="1:19" x14ac:dyDescent="0.25">
      <c r="A839" s="10">
        <v>838</v>
      </c>
      <c r="B839" s="10">
        <v>25</v>
      </c>
      <c r="C839" s="8" t="s">
        <v>19</v>
      </c>
      <c r="D839" s="8" t="s">
        <v>104</v>
      </c>
      <c r="E839" s="8" t="s">
        <v>21</v>
      </c>
      <c r="F839" s="7">
        <v>28</v>
      </c>
      <c r="G839" s="8" t="s">
        <v>115</v>
      </c>
      <c r="H839" s="8" t="s">
        <v>23</v>
      </c>
      <c r="I839" s="8" t="s">
        <v>110</v>
      </c>
      <c r="J839" s="8" t="s">
        <v>39</v>
      </c>
      <c r="K839" s="20">
        <v>4.9000000000000004</v>
      </c>
      <c r="L839" s="8" t="s">
        <v>26</v>
      </c>
      <c r="M839" s="8" t="s">
        <v>27</v>
      </c>
      <c r="N839" s="8" t="s">
        <v>28</v>
      </c>
      <c r="O839" s="8" t="s">
        <v>26</v>
      </c>
      <c r="P839" s="8" t="s">
        <v>26</v>
      </c>
      <c r="Q839" s="10">
        <v>33</v>
      </c>
      <c r="R839" s="8" t="s">
        <v>35</v>
      </c>
      <c r="S839" s="8" t="s">
        <v>97</v>
      </c>
    </row>
    <row r="840" spans="1:19" x14ac:dyDescent="0.25">
      <c r="A840" s="10">
        <v>839</v>
      </c>
      <c r="B840" s="10">
        <v>33</v>
      </c>
      <c r="C840" s="8" t="s">
        <v>19</v>
      </c>
      <c r="D840" s="8" t="s">
        <v>64</v>
      </c>
      <c r="E840" s="8" t="s">
        <v>65</v>
      </c>
      <c r="F840" s="7">
        <v>29</v>
      </c>
      <c r="G840" s="8" t="s">
        <v>22</v>
      </c>
      <c r="H840" s="8" t="s">
        <v>45</v>
      </c>
      <c r="I840" s="8" t="s">
        <v>24</v>
      </c>
      <c r="J840" s="8" t="s">
        <v>39</v>
      </c>
      <c r="K840" s="20">
        <v>4.3</v>
      </c>
      <c r="L840" s="8" t="s">
        <v>26</v>
      </c>
      <c r="M840" s="8" t="s">
        <v>34</v>
      </c>
      <c r="N840" s="8" t="s">
        <v>28</v>
      </c>
      <c r="O840" s="8" t="s">
        <v>26</v>
      </c>
      <c r="P840" s="8" t="s">
        <v>26</v>
      </c>
      <c r="Q840" s="10">
        <v>49</v>
      </c>
      <c r="R840" s="8" t="s">
        <v>27</v>
      </c>
      <c r="S840" s="8" t="s">
        <v>50</v>
      </c>
    </row>
    <row r="841" spans="1:19" x14ac:dyDescent="0.25">
      <c r="A841" s="10">
        <v>840</v>
      </c>
      <c r="B841" s="10">
        <v>48</v>
      </c>
      <c r="C841" s="8" t="s">
        <v>19</v>
      </c>
      <c r="D841" s="8" t="s">
        <v>56</v>
      </c>
      <c r="E841" s="8" t="s">
        <v>21</v>
      </c>
      <c r="F841" s="7">
        <v>31</v>
      </c>
      <c r="G841" s="8" t="s">
        <v>115</v>
      </c>
      <c r="H841" s="8" t="s">
        <v>23</v>
      </c>
      <c r="I841" s="8" t="s">
        <v>86</v>
      </c>
      <c r="J841" s="8" t="s">
        <v>39</v>
      </c>
      <c r="K841" s="20">
        <v>2.6</v>
      </c>
      <c r="L841" s="8" t="s">
        <v>26</v>
      </c>
      <c r="M841" s="8" t="s">
        <v>35</v>
      </c>
      <c r="N841" s="8" t="s">
        <v>40</v>
      </c>
      <c r="O841" s="8" t="s">
        <v>26</v>
      </c>
      <c r="P841" s="8" t="s">
        <v>26</v>
      </c>
      <c r="Q841" s="10">
        <v>10</v>
      </c>
      <c r="R841" s="8" t="s">
        <v>59</v>
      </c>
      <c r="S841" s="8" t="s">
        <v>97</v>
      </c>
    </row>
    <row r="842" spans="1:19" x14ac:dyDescent="0.25">
      <c r="A842" s="10">
        <v>841</v>
      </c>
      <c r="B842" s="10">
        <v>42</v>
      </c>
      <c r="C842" s="8" t="s">
        <v>19</v>
      </c>
      <c r="D842" s="8" t="s">
        <v>56</v>
      </c>
      <c r="E842" s="8" t="s">
        <v>21</v>
      </c>
      <c r="F842" s="7">
        <v>24</v>
      </c>
      <c r="G842" s="8" t="s">
        <v>90</v>
      </c>
      <c r="H842" s="8" t="s">
        <v>23</v>
      </c>
      <c r="I842" s="8" t="s">
        <v>86</v>
      </c>
      <c r="J842" s="8" t="s">
        <v>54</v>
      </c>
      <c r="K842" s="20">
        <v>4.2</v>
      </c>
      <c r="L842" s="8" t="s">
        <v>26</v>
      </c>
      <c r="M842" s="8" t="s">
        <v>34</v>
      </c>
      <c r="N842" s="8" t="s">
        <v>72</v>
      </c>
      <c r="O842" s="8" t="s">
        <v>26</v>
      </c>
      <c r="P842" s="8" t="s">
        <v>26</v>
      </c>
      <c r="Q842" s="10">
        <v>18</v>
      </c>
      <c r="R842" s="8" t="s">
        <v>46</v>
      </c>
      <c r="S842" s="8" t="s">
        <v>41</v>
      </c>
    </row>
    <row r="843" spans="1:19" x14ac:dyDescent="0.25">
      <c r="A843" s="10">
        <v>842</v>
      </c>
      <c r="B843" s="10">
        <v>55</v>
      </c>
      <c r="C843" s="8" t="s">
        <v>19</v>
      </c>
      <c r="D843" s="8" t="s">
        <v>31</v>
      </c>
      <c r="E843" s="8" t="s">
        <v>21</v>
      </c>
      <c r="F843" s="7">
        <v>88</v>
      </c>
      <c r="G843" s="8" t="s">
        <v>105</v>
      </c>
      <c r="H843" s="8" t="s">
        <v>45</v>
      </c>
      <c r="I843" s="8" t="s">
        <v>118</v>
      </c>
      <c r="J843" s="8" t="s">
        <v>54</v>
      </c>
      <c r="K843" s="20">
        <v>2.6</v>
      </c>
      <c r="L843" s="8" t="s">
        <v>26</v>
      </c>
      <c r="M843" s="8" t="s">
        <v>29</v>
      </c>
      <c r="N843" s="8" t="s">
        <v>76</v>
      </c>
      <c r="O843" s="8" t="s">
        <v>26</v>
      </c>
      <c r="P843" s="8" t="s">
        <v>26</v>
      </c>
      <c r="Q843" s="10">
        <v>28</v>
      </c>
      <c r="R843" s="8" t="s">
        <v>46</v>
      </c>
      <c r="S843" s="8" t="s">
        <v>30</v>
      </c>
    </row>
    <row r="844" spans="1:19" x14ac:dyDescent="0.25">
      <c r="A844" s="10">
        <v>843</v>
      </c>
      <c r="B844" s="10">
        <v>59</v>
      </c>
      <c r="C844" s="8" t="s">
        <v>19</v>
      </c>
      <c r="D844" s="8" t="s">
        <v>56</v>
      </c>
      <c r="E844" s="8" t="s">
        <v>21</v>
      </c>
      <c r="F844" s="7">
        <v>87</v>
      </c>
      <c r="G844" s="8" t="s">
        <v>70</v>
      </c>
      <c r="H844" s="8" t="s">
        <v>45</v>
      </c>
      <c r="I844" s="8" t="s">
        <v>84</v>
      </c>
      <c r="J844" s="8" t="s">
        <v>39</v>
      </c>
      <c r="K844" s="20">
        <v>3.6</v>
      </c>
      <c r="L844" s="8" t="s">
        <v>26</v>
      </c>
      <c r="M844" s="8" t="s">
        <v>29</v>
      </c>
      <c r="N844" s="8" t="s">
        <v>28</v>
      </c>
      <c r="O844" s="8" t="s">
        <v>26</v>
      </c>
      <c r="P844" s="8" t="s">
        <v>26</v>
      </c>
      <c r="Q844" s="10">
        <v>25</v>
      </c>
      <c r="R844" s="8" t="s">
        <v>46</v>
      </c>
      <c r="S844" s="8" t="s">
        <v>41</v>
      </c>
    </row>
    <row r="845" spans="1:19" x14ac:dyDescent="0.25">
      <c r="A845" s="10">
        <v>844</v>
      </c>
      <c r="B845" s="10">
        <v>65</v>
      </c>
      <c r="C845" s="8" t="s">
        <v>19</v>
      </c>
      <c r="D845" s="8" t="s">
        <v>104</v>
      </c>
      <c r="E845" s="8" t="s">
        <v>21</v>
      </c>
      <c r="F845" s="7">
        <v>80</v>
      </c>
      <c r="G845" s="8" t="s">
        <v>138</v>
      </c>
      <c r="H845" s="8" t="s">
        <v>38</v>
      </c>
      <c r="I845" s="8" t="s">
        <v>118</v>
      </c>
      <c r="J845" s="8" t="s">
        <v>54</v>
      </c>
      <c r="K845" s="20">
        <v>3.2</v>
      </c>
      <c r="L845" s="8" t="s">
        <v>26</v>
      </c>
      <c r="M845" s="8" t="s">
        <v>35</v>
      </c>
      <c r="N845" s="8" t="s">
        <v>28</v>
      </c>
      <c r="O845" s="8" t="s">
        <v>26</v>
      </c>
      <c r="P845" s="8" t="s">
        <v>26</v>
      </c>
      <c r="Q845" s="10">
        <v>6</v>
      </c>
      <c r="R845" s="8" t="s">
        <v>46</v>
      </c>
      <c r="S845" s="8" t="s">
        <v>41</v>
      </c>
    </row>
    <row r="846" spans="1:19" x14ac:dyDescent="0.25">
      <c r="A846" s="10">
        <v>845</v>
      </c>
      <c r="B846" s="10">
        <v>59</v>
      </c>
      <c r="C846" s="8" t="s">
        <v>19</v>
      </c>
      <c r="D846" s="8" t="s">
        <v>42</v>
      </c>
      <c r="E846" s="8" t="s">
        <v>43</v>
      </c>
      <c r="F846" s="7">
        <v>48</v>
      </c>
      <c r="G846" s="8" t="s">
        <v>70</v>
      </c>
      <c r="H846" s="8" t="s">
        <v>23</v>
      </c>
      <c r="I846" s="8" t="s">
        <v>75</v>
      </c>
      <c r="J846" s="8" t="s">
        <v>25</v>
      </c>
      <c r="K846" s="20">
        <v>4.4000000000000004</v>
      </c>
      <c r="L846" s="8" t="s">
        <v>26</v>
      </c>
      <c r="M846" s="8" t="s">
        <v>46</v>
      </c>
      <c r="N846" s="8" t="s">
        <v>28</v>
      </c>
      <c r="O846" s="8" t="s">
        <v>26</v>
      </c>
      <c r="P846" s="8" t="s">
        <v>26</v>
      </c>
      <c r="Q846" s="10">
        <v>44</v>
      </c>
      <c r="R846" s="8" t="s">
        <v>29</v>
      </c>
      <c r="S846" s="8" t="s">
        <v>77</v>
      </c>
    </row>
    <row r="847" spans="1:19" x14ac:dyDescent="0.25">
      <c r="A847" s="10">
        <v>846</v>
      </c>
      <c r="B847" s="10">
        <v>31</v>
      </c>
      <c r="C847" s="8" t="s">
        <v>19</v>
      </c>
      <c r="D847" s="8" t="s">
        <v>133</v>
      </c>
      <c r="E847" s="8" t="s">
        <v>69</v>
      </c>
      <c r="F847" s="7">
        <v>21</v>
      </c>
      <c r="G847" s="8" t="s">
        <v>151</v>
      </c>
      <c r="H847" s="8" t="s">
        <v>92</v>
      </c>
      <c r="I847" s="8" t="s">
        <v>63</v>
      </c>
      <c r="J847" s="8" t="s">
        <v>25</v>
      </c>
      <c r="K847" s="20">
        <v>3.7</v>
      </c>
      <c r="L847" s="8" t="s">
        <v>26</v>
      </c>
      <c r="M847" s="8" t="s">
        <v>46</v>
      </c>
      <c r="N847" s="8" t="s">
        <v>55</v>
      </c>
      <c r="O847" s="8" t="s">
        <v>26</v>
      </c>
      <c r="P847" s="8" t="s">
        <v>26</v>
      </c>
      <c r="Q847" s="10">
        <v>30</v>
      </c>
      <c r="R847" s="8" t="s">
        <v>29</v>
      </c>
      <c r="S847" s="8" t="s">
        <v>88</v>
      </c>
    </row>
    <row r="848" spans="1:19" x14ac:dyDescent="0.25">
      <c r="A848" s="10">
        <v>847</v>
      </c>
      <c r="B848" s="10">
        <v>49</v>
      </c>
      <c r="C848" s="8" t="s">
        <v>19</v>
      </c>
      <c r="D848" s="8" t="s">
        <v>137</v>
      </c>
      <c r="E848" s="8" t="s">
        <v>43</v>
      </c>
      <c r="F848" s="7">
        <v>72</v>
      </c>
      <c r="G848" s="8" t="s">
        <v>22</v>
      </c>
      <c r="H848" s="8" t="s">
        <v>45</v>
      </c>
      <c r="I848" s="8" t="s">
        <v>71</v>
      </c>
      <c r="J848" s="8" t="s">
        <v>39</v>
      </c>
      <c r="K848" s="20">
        <v>3.7</v>
      </c>
      <c r="L848" s="8" t="s">
        <v>26</v>
      </c>
      <c r="M848" s="8" t="s">
        <v>34</v>
      </c>
      <c r="N848" s="8" t="s">
        <v>28</v>
      </c>
      <c r="O848" s="8" t="s">
        <v>26</v>
      </c>
      <c r="P848" s="8" t="s">
        <v>26</v>
      </c>
      <c r="Q848" s="10">
        <v>42</v>
      </c>
      <c r="R848" s="8" t="s">
        <v>59</v>
      </c>
      <c r="S848" s="8" t="s">
        <v>60</v>
      </c>
    </row>
    <row r="849" spans="1:19" x14ac:dyDescent="0.25">
      <c r="A849" s="10">
        <v>848</v>
      </c>
      <c r="B849" s="10">
        <v>53</v>
      </c>
      <c r="C849" s="8" t="s">
        <v>19</v>
      </c>
      <c r="D849" s="8" t="s">
        <v>104</v>
      </c>
      <c r="E849" s="8" t="s">
        <v>21</v>
      </c>
      <c r="F849" s="7">
        <v>44</v>
      </c>
      <c r="G849" s="8" t="s">
        <v>127</v>
      </c>
      <c r="H849" s="8" t="s">
        <v>23</v>
      </c>
      <c r="I849" s="8" t="s">
        <v>144</v>
      </c>
      <c r="J849" s="8" t="s">
        <v>58</v>
      </c>
      <c r="K849" s="20">
        <v>4.0999999999999996</v>
      </c>
      <c r="L849" s="8" t="s">
        <v>26</v>
      </c>
      <c r="M849" s="8" t="s">
        <v>34</v>
      </c>
      <c r="N849" s="8" t="s">
        <v>55</v>
      </c>
      <c r="O849" s="8" t="s">
        <v>26</v>
      </c>
      <c r="P849" s="8" t="s">
        <v>26</v>
      </c>
      <c r="Q849" s="10">
        <v>30</v>
      </c>
      <c r="R849" s="8" t="s">
        <v>46</v>
      </c>
      <c r="S849" s="8" t="s">
        <v>88</v>
      </c>
    </row>
    <row r="850" spans="1:19" x14ac:dyDescent="0.25">
      <c r="A850" s="10">
        <v>849</v>
      </c>
      <c r="B850" s="10">
        <v>48</v>
      </c>
      <c r="C850" s="8" t="s">
        <v>19</v>
      </c>
      <c r="D850" s="8" t="s">
        <v>42</v>
      </c>
      <c r="E850" s="8" t="s">
        <v>43</v>
      </c>
      <c r="F850" s="7">
        <v>73</v>
      </c>
      <c r="G850" s="8" t="s">
        <v>80</v>
      </c>
      <c r="H850" s="8" t="s">
        <v>45</v>
      </c>
      <c r="I850" s="8" t="s">
        <v>93</v>
      </c>
      <c r="J850" s="8" t="s">
        <v>58</v>
      </c>
      <c r="K850" s="20">
        <v>3.6</v>
      </c>
      <c r="L850" s="8" t="s">
        <v>26</v>
      </c>
      <c r="M850" s="8" t="s">
        <v>46</v>
      </c>
      <c r="N850" s="8" t="s">
        <v>76</v>
      </c>
      <c r="O850" s="8" t="s">
        <v>26</v>
      </c>
      <c r="P850" s="8" t="s">
        <v>26</v>
      </c>
      <c r="Q850" s="10">
        <v>33</v>
      </c>
      <c r="R850" s="8" t="s">
        <v>27</v>
      </c>
      <c r="S850" s="8" t="s">
        <v>77</v>
      </c>
    </row>
    <row r="851" spans="1:19" x14ac:dyDescent="0.25">
      <c r="A851" s="10">
        <v>850</v>
      </c>
      <c r="B851" s="10">
        <v>23</v>
      </c>
      <c r="C851" s="8" t="s">
        <v>19</v>
      </c>
      <c r="D851" s="8" t="s">
        <v>36</v>
      </c>
      <c r="E851" s="8" t="s">
        <v>21</v>
      </c>
      <c r="F851" s="7">
        <v>61</v>
      </c>
      <c r="G851" s="8" t="s">
        <v>70</v>
      </c>
      <c r="H851" s="8" t="s">
        <v>38</v>
      </c>
      <c r="I851" s="8" t="s">
        <v>63</v>
      </c>
      <c r="J851" s="8" t="s">
        <v>39</v>
      </c>
      <c r="K851" s="20">
        <v>4.3</v>
      </c>
      <c r="L851" s="8" t="s">
        <v>26</v>
      </c>
      <c r="M851" s="8" t="s">
        <v>59</v>
      </c>
      <c r="N851" s="8" t="s">
        <v>28</v>
      </c>
      <c r="O851" s="8" t="s">
        <v>26</v>
      </c>
      <c r="P851" s="8" t="s">
        <v>26</v>
      </c>
      <c r="Q851" s="10">
        <v>24</v>
      </c>
      <c r="R851" s="8" t="s">
        <v>46</v>
      </c>
      <c r="S851" s="8" t="s">
        <v>60</v>
      </c>
    </row>
    <row r="852" spans="1:19" x14ac:dyDescent="0.25">
      <c r="A852" s="10">
        <v>851</v>
      </c>
      <c r="B852" s="10">
        <v>68</v>
      </c>
      <c r="C852" s="8" t="s">
        <v>19</v>
      </c>
      <c r="D852" s="8" t="s">
        <v>73</v>
      </c>
      <c r="E852" s="8" t="s">
        <v>43</v>
      </c>
      <c r="F852" s="7">
        <v>20</v>
      </c>
      <c r="G852" s="8" t="s">
        <v>139</v>
      </c>
      <c r="H852" s="8" t="s">
        <v>23</v>
      </c>
      <c r="I852" s="8" t="s">
        <v>49</v>
      </c>
      <c r="J852" s="8" t="s">
        <v>25</v>
      </c>
      <c r="K852" s="20">
        <v>2.6</v>
      </c>
      <c r="L852" s="8" t="s">
        <v>26</v>
      </c>
      <c r="M852" s="8" t="s">
        <v>34</v>
      </c>
      <c r="N852" s="8" t="s">
        <v>76</v>
      </c>
      <c r="O852" s="8" t="s">
        <v>26</v>
      </c>
      <c r="P852" s="8" t="s">
        <v>26</v>
      </c>
      <c r="Q852" s="10">
        <v>13</v>
      </c>
      <c r="R852" s="8" t="s">
        <v>29</v>
      </c>
      <c r="S852" s="8" t="s">
        <v>88</v>
      </c>
    </row>
    <row r="853" spans="1:19" x14ac:dyDescent="0.25">
      <c r="A853" s="10">
        <v>852</v>
      </c>
      <c r="B853" s="10">
        <v>35</v>
      </c>
      <c r="C853" s="8" t="s">
        <v>19</v>
      </c>
      <c r="D853" s="8" t="s">
        <v>42</v>
      </c>
      <c r="E853" s="8" t="s">
        <v>43</v>
      </c>
      <c r="F853" s="7">
        <v>86</v>
      </c>
      <c r="G853" s="8" t="s">
        <v>37</v>
      </c>
      <c r="H853" s="8" t="s">
        <v>45</v>
      </c>
      <c r="I853" s="8" t="s">
        <v>108</v>
      </c>
      <c r="J853" s="8" t="s">
        <v>54</v>
      </c>
      <c r="K853" s="20">
        <v>2.9</v>
      </c>
      <c r="L853" s="8" t="s">
        <v>26</v>
      </c>
      <c r="M853" s="8" t="s">
        <v>27</v>
      </c>
      <c r="N853" s="8" t="s">
        <v>28</v>
      </c>
      <c r="O853" s="8" t="s">
        <v>26</v>
      </c>
      <c r="P853" s="8" t="s">
        <v>26</v>
      </c>
      <c r="Q853" s="10">
        <v>19</v>
      </c>
      <c r="R853" s="8" t="s">
        <v>59</v>
      </c>
      <c r="S853" s="8" t="s">
        <v>88</v>
      </c>
    </row>
    <row r="854" spans="1:19" x14ac:dyDescent="0.25">
      <c r="A854" s="10">
        <v>853</v>
      </c>
      <c r="B854" s="10">
        <v>34</v>
      </c>
      <c r="C854" s="8" t="s">
        <v>19</v>
      </c>
      <c r="D854" s="8" t="s">
        <v>82</v>
      </c>
      <c r="E854" s="8" t="s">
        <v>21</v>
      </c>
      <c r="F854" s="7">
        <v>60</v>
      </c>
      <c r="G854" s="8" t="s">
        <v>103</v>
      </c>
      <c r="H854" s="8" t="s">
        <v>23</v>
      </c>
      <c r="I854" s="8" t="s">
        <v>134</v>
      </c>
      <c r="J854" s="8" t="s">
        <v>39</v>
      </c>
      <c r="K854" s="20">
        <v>4.2</v>
      </c>
      <c r="L854" s="8" t="s">
        <v>26</v>
      </c>
      <c r="M854" s="8" t="s">
        <v>29</v>
      </c>
      <c r="N854" s="8" t="s">
        <v>47</v>
      </c>
      <c r="O854" s="8" t="s">
        <v>26</v>
      </c>
      <c r="P854" s="8" t="s">
        <v>26</v>
      </c>
      <c r="Q854" s="10">
        <v>23</v>
      </c>
      <c r="R854" s="8" t="s">
        <v>59</v>
      </c>
      <c r="S854" s="8" t="s">
        <v>97</v>
      </c>
    </row>
    <row r="855" spans="1:19" x14ac:dyDescent="0.25">
      <c r="A855" s="10">
        <v>854</v>
      </c>
      <c r="B855" s="10">
        <v>62</v>
      </c>
      <c r="C855" s="8" t="s">
        <v>19</v>
      </c>
      <c r="D855" s="8" t="s">
        <v>124</v>
      </c>
      <c r="E855" s="8" t="s">
        <v>69</v>
      </c>
      <c r="F855" s="7">
        <v>43</v>
      </c>
      <c r="G855" s="8" t="s">
        <v>80</v>
      </c>
      <c r="H855" s="8" t="s">
        <v>23</v>
      </c>
      <c r="I855" s="8" t="s">
        <v>121</v>
      </c>
      <c r="J855" s="8" t="s">
        <v>25</v>
      </c>
      <c r="K855" s="20">
        <v>4</v>
      </c>
      <c r="L855" s="8" t="s">
        <v>26</v>
      </c>
      <c r="M855" s="8" t="s">
        <v>46</v>
      </c>
      <c r="N855" s="8" t="s">
        <v>40</v>
      </c>
      <c r="O855" s="8" t="s">
        <v>26</v>
      </c>
      <c r="P855" s="8" t="s">
        <v>26</v>
      </c>
      <c r="Q855" s="10">
        <v>35</v>
      </c>
      <c r="R855" s="8" t="s">
        <v>35</v>
      </c>
      <c r="S855" s="8" t="s">
        <v>88</v>
      </c>
    </row>
    <row r="856" spans="1:19" x14ac:dyDescent="0.25">
      <c r="A856" s="10">
        <v>855</v>
      </c>
      <c r="B856" s="10">
        <v>21</v>
      </c>
      <c r="C856" s="8" t="s">
        <v>19</v>
      </c>
      <c r="D856" s="8" t="s">
        <v>95</v>
      </c>
      <c r="E856" s="8" t="s">
        <v>21</v>
      </c>
      <c r="F856" s="7">
        <v>44</v>
      </c>
      <c r="G856" s="8" t="s">
        <v>99</v>
      </c>
      <c r="H856" s="8" t="s">
        <v>23</v>
      </c>
      <c r="I856" s="8" t="s">
        <v>144</v>
      </c>
      <c r="J856" s="8" t="s">
        <v>39</v>
      </c>
      <c r="K856" s="20">
        <v>4.3</v>
      </c>
      <c r="L856" s="8" t="s">
        <v>26</v>
      </c>
      <c r="M856" s="8" t="s">
        <v>34</v>
      </c>
      <c r="N856" s="8" t="s">
        <v>40</v>
      </c>
      <c r="O856" s="8" t="s">
        <v>26</v>
      </c>
      <c r="P856" s="8" t="s">
        <v>26</v>
      </c>
      <c r="Q856" s="10">
        <v>22</v>
      </c>
      <c r="R856" s="8" t="s">
        <v>29</v>
      </c>
      <c r="S856" s="8" t="s">
        <v>88</v>
      </c>
    </row>
    <row r="857" spans="1:19" x14ac:dyDescent="0.25">
      <c r="A857" s="10">
        <v>856</v>
      </c>
      <c r="B857" s="10">
        <v>70</v>
      </c>
      <c r="C857" s="8" t="s">
        <v>19</v>
      </c>
      <c r="D857" s="8" t="s">
        <v>125</v>
      </c>
      <c r="E857" s="8" t="s">
        <v>21</v>
      </c>
      <c r="F857" s="7">
        <v>76</v>
      </c>
      <c r="G857" s="8" t="s">
        <v>48</v>
      </c>
      <c r="H857" s="8" t="s">
        <v>23</v>
      </c>
      <c r="I857" s="8" t="s">
        <v>81</v>
      </c>
      <c r="J857" s="8" t="s">
        <v>39</v>
      </c>
      <c r="K857" s="20">
        <v>3</v>
      </c>
      <c r="L857" s="8" t="s">
        <v>26</v>
      </c>
      <c r="M857" s="8" t="s">
        <v>35</v>
      </c>
      <c r="N857" s="8" t="s">
        <v>72</v>
      </c>
      <c r="O857" s="8" t="s">
        <v>26</v>
      </c>
      <c r="P857" s="8" t="s">
        <v>26</v>
      </c>
      <c r="Q857" s="10">
        <v>14</v>
      </c>
      <c r="R857" s="8" t="s">
        <v>27</v>
      </c>
      <c r="S857" s="8" t="s">
        <v>60</v>
      </c>
    </row>
    <row r="858" spans="1:19" x14ac:dyDescent="0.25">
      <c r="A858" s="10">
        <v>857</v>
      </c>
      <c r="B858" s="10">
        <v>55</v>
      </c>
      <c r="C858" s="8" t="s">
        <v>19</v>
      </c>
      <c r="D858" s="8" t="s">
        <v>56</v>
      </c>
      <c r="E858" s="8" t="s">
        <v>21</v>
      </c>
      <c r="F858" s="7">
        <v>33</v>
      </c>
      <c r="G858" s="8" t="s">
        <v>120</v>
      </c>
      <c r="H858" s="8" t="s">
        <v>45</v>
      </c>
      <c r="I858" s="8" t="s">
        <v>81</v>
      </c>
      <c r="J858" s="8" t="s">
        <v>54</v>
      </c>
      <c r="K858" s="20">
        <v>3.5</v>
      </c>
      <c r="L858" s="8" t="s">
        <v>26</v>
      </c>
      <c r="M858" s="8" t="s">
        <v>59</v>
      </c>
      <c r="N858" s="8" t="s">
        <v>28</v>
      </c>
      <c r="O858" s="8" t="s">
        <v>26</v>
      </c>
      <c r="P858" s="8" t="s">
        <v>26</v>
      </c>
      <c r="Q858" s="10">
        <v>47</v>
      </c>
      <c r="R858" s="8" t="s">
        <v>59</v>
      </c>
      <c r="S858" s="8" t="s">
        <v>30</v>
      </c>
    </row>
    <row r="859" spans="1:19" x14ac:dyDescent="0.25">
      <c r="A859" s="10">
        <v>858</v>
      </c>
      <c r="B859" s="10">
        <v>43</v>
      </c>
      <c r="C859" s="8" t="s">
        <v>19</v>
      </c>
      <c r="D859" s="8" t="s">
        <v>61</v>
      </c>
      <c r="E859" s="8" t="s">
        <v>21</v>
      </c>
      <c r="F859" s="7">
        <v>60</v>
      </c>
      <c r="G859" s="8" t="s">
        <v>70</v>
      </c>
      <c r="H859" s="8" t="s">
        <v>23</v>
      </c>
      <c r="I859" s="8" t="s">
        <v>109</v>
      </c>
      <c r="J859" s="8" t="s">
        <v>58</v>
      </c>
      <c r="K859" s="20">
        <v>3</v>
      </c>
      <c r="L859" s="8" t="s">
        <v>26</v>
      </c>
      <c r="M859" s="8" t="s">
        <v>35</v>
      </c>
      <c r="N859" s="8" t="s">
        <v>55</v>
      </c>
      <c r="O859" s="8" t="s">
        <v>26</v>
      </c>
      <c r="P859" s="8" t="s">
        <v>26</v>
      </c>
      <c r="Q859" s="10">
        <v>50</v>
      </c>
      <c r="R859" s="8" t="s">
        <v>59</v>
      </c>
      <c r="S859" s="8" t="s">
        <v>97</v>
      </c>
    </row>
    <row r="860" spans="1:19" x14ac:dyDescent="0.25">
      <c r="A860" s="10">
        <v>859</v>
      </c>
      <c r="B860" s="10">
        <v>19</v>
      </c>
      <c r="C860" s="8" t="s">
        <v>19</v>
      </c>
      <c r="D860" s="8" t="s">
        <v>102</v>
      </c>
      <c r="E860" s="8" t="s">
        <v>65</v>
      </c>
      <c r="F860" s="7">
        <v>26</v>
      </c>
      <c r="G860" s="8" t="s">
        <v>101</v>
      </c>
      <c r="H860" s="8" t="s">
        <v>23</v>
      </c>
      <c r="I860" s="8" t="s">
        <v>79</v>
      </c>
      <c r="J860" s="8" t="s">
        <v>58</v>
      </c>
      <c r="K860" s="20">
        <v>3.1</v>
      </c>
      <c r="L860" s="8" t="s">
        <v>26</v>
      </c>
      <c r="M860" s="8" t="s">
        <v>46</v>
      </c>
      <c r="N860" s="8" t="s">
        <v>40</v>
      </c>
      <c r="O860" s="8" t="s">
        <v>26</v>
      </c>
      <c r="P860" s="8" t="s">
        <v>26</v>
      </c>
      <c r="Q860" s="10">
        <v>33</v>
      </c>
      <c r="R860" s="8" t="s">
        <v>46</v>
      </c>
      <c r="S860" s="8" t="s">
        <v>41</v>
      </c>
    </row>
    <row r="861" spans="1:19" x14ac:dyDescent="0.25">
      <c r="A861" s="10">
        <v>860</v>
      </c>
      <c r="B861" s="10">
        <v>47</v>
      </c>
      <c r="C861" s="8" t="s">
        <v>19</v>
      </c>
      <c r="D861" s="8" t="s">
        <v>104</v>
      </c>
      <c r="E861" s="8" t="s">
        <v>21</v>
      </c>
      <c r="F861" s="7">
        <v>73</v>
      </c>
      <c r="G861" s="8" t="s">
        <v>150</v>
      </c>
      <c r="H861" s="8" t="s">
        <v>45</v>
      </c>
      <c r="I861" s="8" t="s">
        <v>86</v>
      </c>
      <c r="J861" s="8" t="s">
        <v>25</v>
      </c>
      <c r="K861" s="20">
        <v>4</v>
      </c>
      <c r="L861" s="8" t="s">
        <v>26</v>
      </c>
      <c r="M861" s="8" t="s">
        <v>27</v>
      </c>
      <c r="N861" s="8" t="s">
        <v>47</v>
      </c>
      <c r="O861" s="8" t="s">
        <v>26</v>
      </c>
      <c r="P861" s="8" t="s">
        <v>26</v>
      </c>
      <c r="Q861" s="10">
        <v>7</v>
      </c>
      <c r="R861" s="8" t="s">
        <v>59</v>
      </c>
      <c r="S861" s="8" t="s">
        <v>88</v>
      </c>
    </row>
    <row r="862" spans="1:19" x14ac:dyDescent="0.25">
      <c r="A862" s="10">
        <v>861</v>
      </c>
      <c r="B862" s="10">
        <v>26</v>
      </c>
      <c r="C862" s="8" t="s">
        <v>19</v>
      </c>
      <c r="D862" s="8" t="s">
        <v>73</v>
      </c>
      <c r="E862" s="8" t="s">
        <v>43</v>
      </c>
      <c r="F862" s="7">
        <v>87</v>
      </c>
      <c r="G862" s="8" t="s">
        <v>131</v>
      </c>
      <c r="H862" s="8" t="s">
        <v>45</v>
      </c>
      <c r="I862" s="8" t="s">
        <v>33</v>
      </c>
      <c r="J862" s="8" t="s">
        <v>39</v>
      </c>
      <c r="K862" s="20">
        <v>4.0999999999999996</v>
      </c>
      <c r="L862" s="8" t="s">
        <v>26</v>
      </c>
      <c r="M862" s="8" t="s">
        <v>59</v>
      </c>
      <c r="N862" s="8" t="s">
        <v>55</v>
      </c>
      <c r="O862" s="8" t="s">
        <v>26</v>
      </c>
      <c r="P862" s="8" t="s">
        <v>26</v>
      </c>
      <c r="Q862" s="10">
        <v>3</v>
      </c>
      <c r="R862" s="8" t="s">
        <v>35</v>
      </c>
      <c r="S862" s="8" t="s">
        <v>88</v>
      </c>
    </row>
    <row r="863" spans="1:19" x14ac:dyDescent="0.25">
      <c r="A863" s="10">
        <v>862</v>
      </c>
      <c r="B863" s="10">
        <v>46</v>
      </c>
      <c r="C863" s="8" t="s">
        <v>19</v>
      </c>
      <c r="D863" s="8" t="s">
        <v>87</v>
      </c>
      <c r="E863" s="8" t="s">
        <v>21</v>
      </c>
      <c r="F863" s="7">
        <v>100</v>
      </c>
      <c r="G863" s="8" t="s">
        <v>141</v>
      </c>
      <c r="H863" s="8" t="s">
        <v>92</v>
      </c>
      <c r="I863" s="8" t="s">
        <v>96</v>
      </c>
      <c r="J863" s="8" t="s">
        <v>39</v>
      </c>
      <c r="K863" s="20">
        <v>3.3</v>
      </c>
      <c r="L863" s="8" t="s">
        <v>26</v>
      </c>
      <c r="M863" s="8" t="s">
        <v>46</v>
      </c>
      <c r="N863" s="8" t="s">
        <v>72</v>
      </c>
      <c r="O863" s="8" t="s">
        <v>26</v>
      </c>
      <c r="P863" s="8" t="s">
        <v>26</v>
      </c>
      <c r="Q863" s="10">
        <v>35</v>
      </c>
      <c r="R863" s="8" t="s">
        <v>27</v>
      </c>
      <c r="S863" s="8" t="s">
        <v>97</v>
      </c>
    </row>
    <row r="864" spans="1:19" x14ac:dyDescent="0.25">
      <c r="A864" s="10">
        <v>863</v>
      </c>
      <c r="B864" s="10">
        <v>19</v>
      </c>
      <c r="C864" s="8" t="s">
        <v>19</v>
      </c>
      <c r="D864" s="8" t="s">
        <v>64</v>
      </c>
      <c r="E864" s="8" t="s">
        <v>65</v>
      </c>
      <c r="F864" s="7">
        <v>84</v>
      </c>
      <c r="G864" s="8" t="s">
        <v>74</v>
      </c>
      <c r="H864" s="8" t="s">
        <v>45</v>
      </c>
      <c r="I864" s="8" t="s">
        <v>63</v>
      </c>
      <c r="J864" s="8" t="s">
        <v>25</v>
      </c>
      <c r="K864" s="20">
        <v>4.9000000000000004</v>
      </c>
      <c r="L864" s="8" t="s">
        <v>26</v>
      </c>
      <c r="M864" s="8" t="s">
        <v>46</v>
      </c>
      <c r="N864" s="8" t="s">
        <v>55</v>
      </c>
      <c r="O864" s="8" t="s">
        <v>26</v>
      </c>
      <c r="P864" s="8" t="s">
        <v>26</v>
      </c>
      <c r="Q864" s="10">
        <v>13</v>
      </c>
      <c r="R864" s="8" t="s">
        <v>46</v>
      </c>
      <c r="S864" s="8" t="s">
        <v>30</v>
      </c>
    </row>
    <row r="865" spans="1:19" x14ac:dyDescent="0.25">
      <c r="A865" s="10">
        <v>864</v>
      </c>
      <c r="B865" s="10">
        <v>49</v>
      </c>
      <c r="C865" s="8" t="s">
        <v>19</v>
      </c>
      <c r="D865" s="8" t="s">
        <v>51</v>
      </c>
      <c r="E865" s="8" t="s">
        <v>43</v>
      </c>
      <c r="F865" s="7">
        <v>41</v>
      </c>
      <c r="G865" s="8" t="s">
        <v>129</v>
      </c>
      <c r="H865" s="8" t="s">
        <v>45</v>
      </c>
      <c r="I865" s="8" t="s">
        <v>109</v>
      </c>
      <c r="J865" s="8" t="s">
        <v>54</v>
      </c>
      <c r="K865" s="20">
        <v>3.9</v>
      </c>
      <c r="L865" s="8" t="s">
        <v>26</v>
      </c>
      <c r="M865" s="8" t="s">
        <v>46</v>
      </c>
      <c r="N865" s="8" t="s">
        <v>55</v>
      </c>
      <c r="O865" s="8" t="s">
        <v>26</v>
      </c>
      <c r="P865" s="8" t="s">
        <v>26</v>
      </c>
      <c r="Q865" s="10">
        <v>42</v>
      </c>
      <c r="R865" s="8" t="s">
        <v>46</v>
      </c>
      <c r="S865" s="8" t="s">
        <v>30</v>
      </c>
    </row>
    <row r="866" spans="1:19" x14ac:dyDescent="0.25">
      <c r="A866" s="10">
        <v>865</v>
      </c>
      <c r="B866" s="10">
        <v>51</v>
      </c>
      <c r="C866" s="8" t="s">
        <v>19</v>
      </c>
      <c r="D866" s="8" t="s">
        <v>36</v>
      </c>
      <c r="E866" s="8" t="s">
        <v>21</v>
      </c>
      <c r="F866" s="7">
        <v>59</v>
      </c>
      <c r="G866" s="8" t="s">
        <v>22</v>
      </c>
      <c r="H866" s="8" t="s">
        <v>38</v>
      </c>
      <c r="I866" s="8" t="s">
        <v>63</v>
      </c>
      <c r="J866" s="8" t="s">
        <v>25</v>
      </c>
      <c r="K866" s="20">
        <v>3.9</v>
      </c>
      <c r="L866" s="8" t="s">
        <v>26</v>
      </c>
      <c r="M866" s="8" t="s">
        <v>46</v>
      </c>
      <c r="N866" s="8" t="s">
        <v>47</v>
      </c>
      <c r="O866" s="8" t="s">
        <v>26</v>
      </c>
      <c r="P866" s="8" t="s">
        <v>26</v>
      </c>
      <c r="Q866" s="10">
        <v>5</v>
      </c>
      <c r="R866" s="8" t="s">
        <v>46</v>
      </c>
      <c r="S866" s="8" t="s">
        <v>50</v>
      </c>
    </row>
    <row r="867" spans="1:19" x14ac:dyDescent="0.25">
      <c r="A867" s="10">
        <v>866</v>
      </c>
      <c r="B867" s="10">
        <v>64</v>
      </c>
      <c r="C867" s="8" t="s">
        <v>19</v>
      </c>
      <c r="D867" s="8" t="s">
        <v>20</v>
      </c>
      <c r="E867" s="8" t="s">
        <v>21</v>
      </c>
      <c r="F867" s="7">
        <v>26</v>
      </c>
      <c r="G867" s="8" t="s">
        <v>112</v>
      </c>
      <c r="H867" s="8" t="s">
        <v>23</v>
      </c>
      <c r="I867" s="8" t="s">
        <v>63</v>
      </c>
      <c r="J867" s="8" t="s">
        <v>25</v>
      </c>
      <c r="K867" s="20">
        <v>4.8</v>
      </c>
      <c r="L867" s="8" t="s">
        <v>26</v>
      </c>
      <c r="M867" s="8" t="s">
        <v>34</v>
      </c>
      <c r="N867" s="8" t="s">
        <v>76</v>
      </c>
      <c r="O867" s="8" t="s">
        <v>26</v>
      </c>
      <c r="P867" s="8" t="s">
        <v>26</v>
      </c>
      <c r="Q867" s="10">
        <v>23</v>
      </c>
      <c r="R867" s="8" t="s">
        <v>29</v>
      </c>
      <c r="S867" s="8" t="s">
        <v>50</v>
      </c>
    </row>
    <row r="868" spans="1:19" x14ac:dyDescent="0.25">
      <c r="A868" s="10">
        <v>867</v>
      </c>
      <c r="B868" s="10">
        <v>67</v>
      </c>
      <c r="C868" s="8" t="s">
        <v>19</v>
      </c>
      <c r="D868" s="8" t="s">
        <v>89</v>
      </c>
      <c r="E868" s="8" t="s">
        <v>69</v>
      </c>
      <c r="F868" s="7">
        <v>69</v>
      </c>
      <c r="G868" s="8" t="s">
        <v>130</v>
      </c>
      <c r="H868" s="8" t="s">
        <v>45</v>
      </c>
      <c r="I868" s="8" t="s">
        <v>93</v>
      </c>
      <c r="J868" s="8" t="s">
        <v>54</v>
      </c>
      <c r="K868" s="20">
        <v>2.7</v>
      </c>
      <c r="L868" s="8" t="s">
        <v>26</v>
      </c>
      <c r="M868" s="8" t="s">
        <v>27</v>
      </c>
      <c r="N868" s="8" t="s">
        <v>40</v>
      </c>
      <c r="O868" s="8" t="s">
        <v>26</v>
      </c>
      <c r="P868" s="8" t="s">
        <v>26</v>
      </c>
      <c r="Q868" s="10">
        <v>11</v>
      </c>
      <c r="R868" s="8" t="s">
        <v>46</v>
      </c>
      <c r="S868" s="8" t="s">
        <v>77</v>
      </c>
    </row>
    <row r="869" spans="1:19" x14ac:dyDescent="0.25">
      <c r="A869" s="10">
        <v>868</v>
      </c>
      <c r="B869" s="10">
        <v>37</v>
      </c>
      <c r="C869" s="8" t="s">
        <v>19</v>
      </c>
      <c r="D869" s="8" t="s">
        <v>102</v>
      </c>
      <c r="E869" s="8" t="s">
        <v>65</v>
      </c>
      <c r="F869" s="7">
        <v>20</v>
      </c>
      <c r="G869" s="8" t="s">
        <v>112</v>
      </c>
      <c r="H869" s="8" t="s">
        <v>45</v>
      </c>
      <c r="I869" s="8" t="s">
        <v>49</v>
      </c>
      <c r="J869" s="8" t="s">
        <v>39</v>
      </c>
      <c r="K869" s="20">
        <v>3.1</v>
      </c>
      <c r="L869" s="8" t="s">
        <v>26</v>
      </c>
      <c r="M869" s="8" t="s">
        <v>59</v>
      </c>
      <c r="N869" s="8" t="s">
        <v>40</v>
      </c>
      <c r="O869" s="8" t="s">
        <v>26</v>
      </c>
      <c r="P869" s="8" t="s">
        <v>26</v>
      </c>
      <c r="Q869" s="10">
        <v>23</v>
      </c>
      <c r="R869" s="8" t="s">
        <v>34</v>
      </c>
      <c r="S869" s="8" t="s">
        <v>30</v>
      </c>
    </row>
    <row r="870" spans="1:19" x14ac:dyDescent="0.25">
      <c r="A870" s="10">
        <v>869</v>
      </c>
      <c r="B870" s="10">
        <v>40</v>
      </c>
      <c r="C870" s="8" t="s">
        <v>19</v>
      </c>
      <c r="D870" s="8" t="s">
        <v>82</v>
      </c>
      <c r="E870" s="8" t="s">
        <v>21</v>
      </c>
      <c r="F870" s="7">
        <v>83</v>
      </c>
      <c r="G870" s="8" t="s">
        <v>98</v>
      </c>
      <c r="H870" s="8" t="s">
        <v>45</v>
      </c>
      <c r="I870" s="8" t="s">
        <v>96</v>
      </c>
      <c r="J870" s="8" t="s">
        <v>54</v>
      </c>
      <c r="K870" s="20">
        <v>3.2</v>
      </c>
      <c r="L870" s="8" t="s">
        <v>26</v>
      </c>
      <c r="M870" s="8" t="s">
        <v>27</v>
      </c>
      <c r="N870" s="8" t="s">
        <v>47</v>
      </c>
      <c r="O870" s="8" t="s">
        <v>26</v>
      </c>
      <c r="P870" s="8" t="s">
        <v>26</v>
      </c>
      <c r="Q870" s="10">
        <v>2</v>
      </c>
      <c r="R870" s="8" t="s">
        <v>27</v>
      </c>
      <c r="S870" s="8" t="s">
        <v>97</v>
      </c>
    </row>
    <row r="871" spans="1:19" x14ac:dyDescent="0.25">
      <c r="A871" s="10">
        <v>870</v>
      </c>
      <c r="B871" s="10">
        <v>38</v>
      </c>
      <c r="C871" s="8" t="s">
        <v>19</v>
      </c>
      <c r="D871" s="8" t="s">
        <v>124</v>
      </c>
      <c r="E871" s="8" t="s">
        <v>69</v>
      </c>
      <c r="F871" s="7">
        <v>54</v>
      </c>
      <c r="G871" s="8" t="s">
        <v>83</v>
      </c>
      <c r="H871" s="8" t="s">
        <v>45</v>
      </c>
      <c r="I871" s="8" t="s">
        <v>67</v>
      </c>
      <c r="J871" s="8" t="s">
        <v>39</v>
      </c>
      <c r="K871" s="20">
        <v>2.7</v>
      </c>
      <c r="L871" s="8" t="s">
        <v>26</v>
      </c>
      <c r="M871" s="8" t="s">
        <v>46</v>
      </c>
      <c r="N871" s="8" t="s">
        <v>72</v>
      </c>
      <c r="O871" s="8" t="s">
        <v>26</v>
      </c>
      <c r="P871" s="8" t="s">
        <v>26</v>
      </c>
      <c r="Q871" s="10">
        <v>33</v>
      </c>
      <c r="R871" s="8" t="s">
        <v>46</v>
      </c>
      <c r="S871" s="8" t="s">
        <v>41</v>
      </c>
    </row>
    <row r="872" spans="1:19" x14ac:dyDescent="0.25">
      <c r="A872" s="10">
        <v>871</v>
      </c>
      <c r="B872" s="10">
        <v>66</v>
      </c>
      <c r="C872" s="8" t="s">
        <v>19</v>
      </c>
      <c r="D872" s="8" t="s">
        <v>104</v>
      </c>
      <c r="E872" s="8" t="s">
        <v>21</v>
      </c>
      <c r="F872" s="7">
        <v>66</v>
      </c>
      <c r="G872" s="8" t="s">
        <v>66</v>
      </c>
      <c r="H872" s="8" t="s">
        <v>45</v>
      </c>
      <c r="I872" s="8" t="s">
        <v>144</v>
      </c>
      <c r="J872" s="8" t="s">
        <v>58</v>
      </c>
      <c r="K872" s="20">
        <v>2.5</v>
      </c>
      <c r="L872" s="8" t="s">
        <v>26</v>
      </c>
      <c r="M872" s="8" t="s">
        <v>35</v>
      </c>
      <c r="N872" s="8" t="s">
        <v>55</v>
      </c>
      <c r="O872" s="8" t="s">
        <v>26</v>
      </c>
      <c r="P872" s="8" t="s">
        <v>26</v>
      </c>
      <c r="Q872" s="10">
        <v>6</v>
      </c>
      <c r="R872" s="8" t="s">
        <v>34</v>
      </c>
      <c r="S872" s="8" t="s">
        <v>77</v>
      </c>
    </row>
    <row r="873" spans="1:19" x14ac:dyDescent="0.25">
      <c r="A873" s="10">
        <v>872</v>
      </c>
      <c r="B873" s="10">
        <v>47</v>
      </c>
      <c r="C873" s="8" t="s">
        <v>19</v>
      </c>
      <c r="D873" s="8" t="s">
        <v>68</v>
      </c>
      <c r="E873" s="8" t="s">
        <v>69</v>
      </c>
      <c r="F873" s="7">
        <v>42</v>
      </c>
      <c r="G873" s="8" t="s">
        <v>78</v>
      </c>
      <c r="H873" s="8" t="s">
        <v>45</v>
      </c>
      <c r="I873" s="8" t="s">
        <v>63</v>
      </c>
      <c r="J873" s="8" t="s">
        <v>39</v>
      </c>
      <c r="K873" s="20">
        <v>2.6</v>
      </c>
      <c r="L873" s="8" t="s">
        <v>26</v>
      </c>
      <c r="M873" s="8" t="s">
        <v>34</v>
      </c>
      <c r="N873" s="8" t="s">
        <v>47</v>
      </c>
      <c r="O873" s="8" t="s">
        <v>26</v>
      </c>
      <c r="P873" s="8" t="s">
        <v>26</v>
      </c>
      <c r="Q873" s="10">
        <v>45</v>
      </c>
      <c r="R873" s="8" t="s">
        <v>59</v>
      </c>
      <c r="S873" s="8" t="s">
        <v>60</v>
      </c>
    </row>
    <row r="874" spans="1:19" x14ac:dyDescent="0.25">
      <c r="A874" s="10">
        <v>873</v>
      </c>
      <c r="B874" s="10">
        <v>56</v>
      </c>
      <c r="C874" s="8" t="s">
        <v>19</v>
      </c>
      <c r="D874" s="8" t="s">
        <v>36</v>
      </c>
      <c r="E874" s="8" t="s">
        <v>21</v>
      </c>
      <c r="F874" s="7">
        <v>33</v>
      </c>
      <c r="G874" s="8" t="s">
        <v>114</v>
      </c>
      <c r="H874" s="8" t="s">
        <v>45</v>
      </c>
      <c r="I874" s="8" t="s">
        <v>71</v>
      </c>
      <c r="J874" s="8" t="s">
        <v>39</v>
      </c>
      <c r="K874" s="20">
        <v>2.9</v>
      </c>
      <c r="L874" s="8" t="s">
        <v>26</v>
      </c>
      <c r="M874" s="8" t="s">
        <v>35</v>
      </c>
      <c r="N874" s="8" t="s">
        <v>55</v>
      </c>
      <c r="O874" s="8" t="s">
        <v>26</v>
      </c>
      <c r="P874" s="8" t="s">
        <v>26</v>
      </c>
      <c r="Q874" s="10">
        <v>25</v>
      </c>
      <c r="R874" s="8" t="s">
        <v>35</v>
      </c>
      <c r="S874" s="8" t="s">
        <v>60</v>
      </c>
    </row>
    <row r="875" spans="1:19" x14ac:dyDescent="0.25">
      <c r="A875" s="10">
        <v>874</v>
      </c>
      <c r="B875" s="10">
        <v>51</v>
      </c>
      <c r="C875" s="8" t="s">
        <v>19</v>
      </c>
      <c r="D875" s="8" t="s">
        <v>137</v>
      </c>
      <c r="E875" s="8" t="s">
        <v>43</v>
      </c>
      <c r="F875" s="7">
        <v>77</v>
      </c>
      <c r="G875" s="8" t="s">
        <v>91</v>
      </c>
      <c r="H875" s="8" t="s">
        <v>45</v>
      </c>
      <c r="I875" s="8" t="s">
        <v>71</v>
      </c>
      <c r="J875" s="8" t="s">
        <v>54</v>
      </c>
      <c r="K875" s="20">
        <v>4.2</v>
      </c>
      <c r="L875" s="8" t="s">
        <v>26</v>
      </c>
      <c r="M875" s="8" t="s">
        <v>46</v>
      </c>
      <c r="N875" s="8" t="s">
        <v>40</v>
      </c>
      <c r="O875" s="8" t="s">
        <v>26</v>
      </c>
      <c r="P875" s="8" t="s">
        <v>26</v>
      </c>
      <c r="Q875" s="10">
        <v>24</v>
      </c>
      <c r="R875" s="8" t="s">
        <v>29</v>
      </c>
      <c r="S875" s="8" t="s">
        <v>60</v>
      </c>
    </row>
    <row r="876" spans="1:19" x14ac:dyDescent="0.25">
      <c r="A876" s="10">
        <v>875</v>
      </c>
      <c r="B876" s="10">
        <v>25</v>
      </c>
      <c r="C876" s="8" t="s">
        <v>19</v>
      </c>
      <c r="D876" s="8" t="s">
        <v>102</v>
      </c>
      <c r="E876" s="8" t="s">
        <v>65</v>
      </c>
      <c r="F876" s="7">
        <v>65</v>
      </c>
      <c r="G876" s="8" t="s">
        <v>32</v>
      </c>
      <c r="H876" s="8" t="s">
        <v>45</v>
      </c>
      <c r="I876" s="8" t="s">
        <v>136</v>
      </c>
      <c r="J876" s="8" t="s">
        <v>58</v>
      </c>
      <c r="K876" s="20">
        <v>4.4000000000000004</v>
      </c>
      <c r="L876" s="8" t="s">
        <v>26</v>
      </c>
      <c r="M876" s="8" t="s">
        <v>46</v>
      </c>
      <c r="N876" s="8" t="s">
        <v>40</v>
      </c>
      <c r="O876" s="8" t="s">
        <v>26</v>
      </c>
      <c r="P876" s="8" t="s">
        <v>26</v>
      </c>
      <c r="Q876" s="10">
        <v>10</v>
      </c>
      <c r="R876" s="8" t="s">
        <v>29</v>
      </c>
      <c r="S876" s="8" t="s">
        <v>97</v>
      </c>
    </row>
    <row r="877" spans="1:19" x14ac:dyDescent="0.25">
      <c r="A877" s="10">
        <v>876</v>
      </c>
      <c r="B877" s="10">
        <v>37</v>
      </c>
      <c r="C877" s="8" t="s">
        <v>19</v>
      </c>
      <c r="D877" s="8" t="s">
        <v>42</v>
      </c>
      <c r="E877" s="8" t="s">
        <v>43</v>
      </c>
      <c r="F877" s="7">
        <v>39</v>
      </c>
      <c r="G877" s="8" t="s">
        <v>114</v>
      </c>
      <c r="H877" s="8" t="s">
        <v>23</v>
      </c>
      <c r="I877" s="8" t="s">
        <v>24</v>
      </c>
      <c r="J877" s="8" t="s">
        <v>54</v>
      </c>
      <c r="K877" s="20">
        <v>4.0999999999999996</v>
      </c>
      <c r="L877" s="8" t="s">
        <v>26</v>
      </c>
      <c r="M877" s="8" t="s">
        <v>29</v>
      </c>
      <c r="N877" s="8" t="s">
        <v>40</v>
      </c>
      <c r="O877" s="8" t="s">
        <v>26</v>
      </c>
      <c r="P877" s="8" t="s">
        <v>26</v>
      </c>
      <c r="Q877" s="10">
        <v>7</v>
      </c>
      <c r="R877" s="8" t="s">
        <v>34</v>
      </c>
      <c r="S877" s="8" t="s">
        <v>97</v>
      </c>
    </row>
    <row r="878" spans="1:19" x14ac:dyDescent="0.25">
      <c r="A878" s="10">
        <v>877</v>
      </c>
      <c r="B878" s="10">
        <v>41</v>
      </c>
      <c r="C878" s="8" t="s">
        <v>19</v>
      </c>
      <c r="D878" s="8" t="s">
        <v>133</v>
      </c>
      <c r="E878" s="8" t="s">
        <v>69</v>
      </c>
      <c r="F878" s="7">
        <v>51</v>
      </c>
      <c r="G878" s="8" t="s">
        <v>145</v>
      </c>
      <c r="H878" s="8" t="s">
        <v>23</v>
      </c>
      <c r="I878" s="8" t="s">
        <v>24</v>
      </c>
      <c r="J878" s="8" t="s">
        <v>54</v>
      </c>
      <c r="K878" s="20">
        <v>3.8</v>
      </c>
      <c r="L878" s="8" t="s">
        <v>26</v>
      </c>
      <c r="M878" s="8" t="s">
        <v>29</v>
      </c>
      <c r="N878" s="8" t="s">
        <v>72</v>
      </c>
      <c r="O878" s="8" t="s">
        <v>26</v>
      </c>
      <c r="P878" s="8" t="s">
        <v>26</v>
      </c>
      <c r="Q878" s="10">
        <v>1</v>
      </c>
      <c r="R878" s="8" t="s">
        <v>59</v>
      </c>
      <c r="S878" s="8" t="s">
        <v>41</v>
      </c>
    </row>
    <row r="879" spans="1:19" x14ac:dyDescent="0.25">
      <c r="A879" s="10">
        <v>878</v>
      </c>
      <c r="B879" s="10">
        <v>64</v>
      </c>
      <c r="C879" s="8" t="s">
        <v>19</v>
      </c>
      <c r="D879" s="8" t="s">
        <v>68</v>
      </c>
      <c r="E879" s="8" t="s">
        <v>69</v>
      </c>
      <c r="F879" s="7">
        <v>65</v>
      </c>
      <c r="G879" s="8" t="s">
        <v>145</v>
      </c>
      <c r="H879" s="8" t="s">
        <v>45</v>
      </c>
      <c r="I879" s="8" t="s">
        <v>121</v>
      </c>
      <c r="J879" s="8" t="s">
        <v>25</v>
      </c>
      <c r="K879" s="20">
        <v>4.9000000000000004</v>
      </c>
      <c r="L879" s="8" t="s">
        <v>26</v>
      </c>
      <c r="M879" s="8" t="s">
        <v>29</v>
      </c>
      <c r="N879" s="8" t="s">
        <v>47</v>
      </c>
      <c r="O879" s="8" t="s">
        <v>26</v>
      </c>
      <c r="P879" s="8" t="s">
        <v>26</v>
      </c>
      <c r="Q879" s="10">
        <v>45</v>
      </c>
      <c r="R879" s="8" t="s">
        <v>29</v>
      </c>
      <c r="S879" s="8" t="s">
        <v>97</v>
      </c>
    </row>
    <row r="880" spans="1:19" x14ac:dyDescent="0.25">
      <c r="A880" s="10">
        <v>879</v>
      </c>
      <c r="B880" s="10">
        <v>23</v>
      </c>
      <c r="C880" s="8" t="s">
        <v>19</v>
      </c>
      <c r="D880" s="8" t="s">
        <v>89</v>
      </c>
      <c r="E880" s="8" t="s">
        <v>69</v>
      </c>
      <c r="F880" s="7">
        <v>89</v>
      </c>
      <c r="G880" s="8" t="s">
        <v>122</v>
      </c>
      <c r="H880" s="8" t="s">
        <v>38</v>
      </c>
      <c r="I880" s="8" t="s">
        <v>94</v>
      </c>
      <c r="J880" s="8" t="s">
        <v>54</v>
      </c>
      <c r="K880" s="20">
        <v>4.9000000000000004</v>
      </c>
      <c r="L880" s="8" t="s">
        <v>26</v>
      </c>
      <c r="M880" s="8" t="s">
        <v>35</v>
      </c>
      <c r="N880" s="8" t="s">
        <v>28</v>
      </c>
      <c r="O880" s="8" t="s">
        <v>26</v>
      </c>
      <c r="P880" s="8" t="s">
        <v>26</v>
      </c>
      <c r="Q880" s="10">
        <v>37</v>
      </c>
      <c r="R880" s="8" t="s">
        <v>59</v>
      </c>
      <c r="S880" s="8" t="s">
        <v>41</v>
      </c>
    </row>
    <row r="881" spans="1:19" x14ac:dyDescent="0.25">
      <c r="A881" s="10">
        <v>880</v>
      </c>
      <c r="B881" s="10">
        <v>62</v>
      </c>
      <c r="C881" s="8" t="s">
        <v>19</v>
      </c>
      <c r="D881" s="8" t="s">
        <v>87</v>
      </c>
      <c r="E881" s="8" t="s">
        <v>21</v>
      </c>
      <c r="F881" s="7">
        <v>76</v>
      </c>
      <c r="G881" s="8" t="s">
        <v>52</v>
      </c>
      <c r="H881" s="8" t="s">
        <v>38</v>
      </c>
      <c r="I881" s="8" t="s">
        <v>93</v>
      </c>
      <c r="J881" s="8" t="s">
        <v>39</v>
      </c>
      <c r="K881" s="20">
        <v>4.0999999999999996</v>
      </c>
      <c r="L881" s="8" t="s">
        <v>26</v>
      </c>
      <c r="M881" s="8" t="s">
        <v>27</v>
      </c>
      <c r="N881" s="8" t="s">
        <v>40</v>
      </c>
      <c r="O881" s="8" t="s">
        <v>26</v>
      </c>
      <c r="P881" s="8" t="s">
        <v>26</v>
      </c>
      <c r="Q881" s="10">
        <v>14</v>
      </c>
      <c r="R881" s="8" t="s">
        <v>46</v>
      </c>
      <c r="S881" s="8" t="s">
        <v>60</v>
      </c>
    </row>
    <row r="882" spans="1:19" x14ac:dyDescent="0.25">
      <c r="A882" s="10">
        <v>881</v>
      </c>
      <c r="B882" s="10">
        <v>39</v>
      </c>
      <c r="C882" s="8" t="s">
        <v>19</v>
      </c>
      <c r="D882" s="8" t="s">
        <v>132</v>
      </c>
      <c r="E882" s="8" t="s">
        <v>69</v>
      </c>
      <c r="F882" s="7">
        <v>75</v>
      </c>
      <c r="G882" s="8" t="s">
        <v>107</v>
      </c>
      <c r="H882" s="8" t="s">
        <v>23</v>
      </c>
      <c r="I882" s="8" t="s">
        <v>108</v>
      </c>
      <c r="J882" s="8" t="s">
        <v>39</v>
      </c>
      <c r="K882" s="20">
        <v>3.1</v>
      </c>
      <c r="L882" s="8" t="s">
        <v>26</v>
      </c>
      <c r="M882" s="8" t="s">
        <v>29</v>
      </c>
      <c r="N882" s="8" t="s">
        <v>28</v>
      </c>
      <c r="O882" s="8" t="s">
        <v>26</v>
      </c>
      <c r="P882" s="8" t="s">
        <v>26</v>
      </c>
      <c r="Q882" s="10">
        <v>25</v>
      </c>
      <c r="R882" s="8" t="s">
        <v>59</v>
      </c>
      <c r="S882" s="8" t="s">
        <v>88</v>
      </c>
    </row>
    <row r="883" spans="1:19" x14ac:dyDescent="0.25">
      <c r="A883" s="10">
        <v>882</v>
      </c>
      <c r="B883" s="10">
        <v>52</v>
      </c>
      <c r="C883" s="8" t="s">
        <v>19</v>
      </c>
      <c r="D883" s="8" t="s">
        <v>42</v>
      </c>
      <c r="E883" s="8" t="s">
        <v>43</v>
      </c>
      <c r="F883" s="7">
        <v>61</v>
      </c>
      <c r="G883" s="8" t="s">
        <v>131</v>
      </c>
      <c r="H883" s="8" t="s">
        <v>45</v>
      </c>
      <c r="I883" s="8" t="s">
        <v>67</v>
      </c>
      <c r="J883" s="8" t="s">
        <v>54</v>
      </c>
      <c r="K883" s="20">
        <v>2.7</v>
      </c>
      <c r="L883" s="8" t="s">
        <v>26</v>
      </c>
      <c r="M883" s="8" t="s">
        <v>27</v>
      </c>
      <c r="N883" s="8" t="s">
        <v>47</v>
      </c>
      <c r="O883" s="8" t="s">
        <v>26</v>
      </c>
      <c r="P883" s="8" t="s">
        <v>26</v>
      </c>
      <c r="Q883" s="10">
        <v>18</v>
      </c>
      <c r="R883" s="8" t="s">
        <v>29</v>
      </c>
      <c r="S883" s="8" t="s">
        <v>50</v>
      </c>
    </row>
    <row r="884" spans="1:19" x14ac:dyDescent="0.25">
      <c r="A884" s="10">
        <v>883</v>
      </c>
      <c r="B884" s="10">
        <v>50</v>
      </c>
      <c r="C884" s="8" t="s">
        <v>19</v>
      </c>
      <c r="D884" s="8" t="s">
        <v>137</v>
      </c>
      <c r="E884" s="8" t="s">
        <v>43</v>
      </c>
      <c r="F884" s="7">
        <v>35</v>
      </c>
      <c r="G884" s="8" t="s">
        <v>141</v>
      </c>
      <c r="H884" s="8" t="s">
        <v>45</v>
      </c>
      <c r="I884" s="8" t="s">
        <v>109</v>
      </c>
      <c r="J884" s="8" t="s">
        <v>58</v>
      </c>
      <c r="K884" s="20">
        <v>3.8</v>
      </c>
      <c r="L884" s="8" t="s">
        <v>26</v>
      </c>
      <c r="M884" s="8" t="s">
        <v>35</v>
      </c>
      <c r="N884" s="8" t="s">
        <v>47</v>
      </c>
      <c r="O884" s="8" t="s">
        <v>26</v>
      </c>
      <c r="P884" s="8" t="s">
        <v>26</v>
      </c>
      <c r="Q884" s="10">
        <v>37</v>
      </c>
      <c r="R884" s="8" t="s">
        <v>35</v>
      </c>
      <c r="S884" s="8" t="s">
        <v>97</v>
      </c>
    </row>
    <row r="885" spans="1:19" x14ac:dyDescent="0.25">
      <c r="A885" s="10">
        <v>884</v>
      </c>
      <c r="B885" s="10">
        <v>28</v>
      </c>
      <c r="C885" s="8" t="s">
        <v>19</v>
      </c>
      <c r="D885" s="8" t="s">
        <v>51</v>
      </c>
      <c r="E885" s="8" t="s">
        <v>43</v>
      </c>
      <c r="F885" s="7">
        <v>37</v>
      </c>
      <c r="G885" s="8" t="s">
        <v>138</v>
      </c>
      <c r="H885" s="8" t="s">
        <v>38</v>
      </c>
      <c r="I885" s="8" t="s">
        <v>81</v>
      </c>
      <c r="J885" s="8" t="s">
        <v>58</v>
      </c>
      <c r="K885" s="20">
        <v>4.3</v>
      </c>
      <c r="L885" s="8" t="s">
        <v>26</v>
      </c>
      <c r="M885" s="8" t="s">
        <v>29</v>
      </c>
      <c r="N885" s="8" t="s">
        <v>40</v>
      </c>
      <c r="O885" s="8" t="s">
        <v>26</v>
      </c>
      <c r="P885" s="8" t="s">
        <v>26</v>
      </c>
      <c r="Q885" s="10">
        <v>30</v>
      </c>
      <c r="R885" s="8" t="s">
        <v>34</v>
      </c>
      <c r="S885" s="8" t="s">
        <v>88</v>
      </c>
    </row>
    <row r="886" spans="1:19" x14ac:dyDescent="0.25">
      <c r="A886" s="10">
        <v>885</v>
      </c>
      <c r="B886" s="10">
        <v>67</v>
      </c>
      <c r="C886" s="8" t="s">
        <v>19</v>
      </c>
      <c r="D886" s="8" t="s">
        <v>87</v>
      </c>
      <c r="E886" s="8" t="s">
        <v>21</v>
      </c>
      <c r="F886" s="7">
        <v>91</v>
      </c>
      <c r="G886" s="8" t="s">
        <v>78</v>
      </c>
      <c r="H886" s="8" t="s">
        <v>23</v>
      </c>
      <c r="I886" s="8" t="s">
        <v>134</v>
      </c>
      <c r="J886" s="8" t="s">
        <v>25</v>
      </c>
      <c r="K886" s="20">
        <v>4.0999999999999996</v>
      </c>
      <c r="L886" s="8" t="s">
        <v>26</v>
      </c>
      <c r="M886" s="8" t="s">
        <v>29</v>
      </c>
      <c r="N886" s="8" t="s">
        <v>28</v>
      </c>
      <c r="O886" s="8" t="s">
        <v>26</v>
      </c>
      <c r="P886" s="8" t="s">
        <v>26</v>
      </c>
      <c r="Q886" s="10">
        <v>34</v>
      </c>
      <c r="R886" s="8" t="s">
        <v>34</v>
      </c>
      <c r="S886" s="8" t="s">
        <v>41</v>
      </c>
    </row>
    <row r="887" spans="1:19" x14ac:dyDescent="0.25">
      <c r="A887" s="10">
        <v>886</v>
      </c>
      <c r="B887" s="10">
        <v>41</v>
      </c>
      <c r="C887" s="8" t="s">
        <v>19</v>
      </c>
      <c r="D887" s="8" t="s">
        <v>82</v>
      </c>
      <c r="E887" s="8" t="s">
        <v>21</v>
      </c>
      <c r="F887" s="7">
        <v>99</v>
      </c>
      <c r="G887" s="8" t="s">
        <v>123</v>
      </c>
      <c r="H887" s="8" t="s">
        <v>23</v>
      </c>
      <c r="I887" s="8" t="s">
        <v>75</v>
      </c>
      <c r="J887" s="8" t="s">
        <v>58</v>
      </c>
      <c r="K887" s="20">
        <v>4.4000000000000004</v>
      </c>
      <c r="L887" s="8" t="s">
        <v>26</v>
      </c>
      <c r="M887" s="8" t="s">
        <v>27</v>
      </c>
      <c r="N887" s="8" t="s">
        <v>40</v>
      </c>
      <c r="O887" s="8" t="s">
        <v>26</v>
      </c>
      <c r="P887" s="8" t="s">
        <v>26</v>
      </c>
      <c r="Q887" s="10">
        <v>49</v>
      </c>
      <c r="R887" s="8" t="s">
        <v>59</v>
      </c>
      <c r="S887" s="8" t="s">
        <v>97</v>
      </c>
    </row>
    <row r="888" spans="1:19" x14ac:dyDescent="0.25">
      <c r="A888" s="10">
        <v>887</v>
      </c>
      <c r="B888" s="10">
        <v>19</v>
      </c>
      <c r="C888" s="8" t="s">
        <v>19</v>
      </c>
      <c r="D888" s="8" t="s">
        <v>61</v>
      </c>
      <c r="E888" s="8" t="s">
        <v>21</v>
      </c>
      <c r="F888" s="7">
        <v>54</v>
      </c>
      <c r="G888" s="8" t="s">
        <v>140</v>
      </c>
      <c r="H888" s="8" t="s">
        <v>38</v>
      </c>
      <c r="I888" s="8" t="s">
        <v>110</v>
      </c>
      <c r="J888" s="8" t="s">
        <v>54</v>
      </c>
      <c r="K888" s="20">
        <v>3.6</v>
      </c>
      <c r="L888" s="8" t="s">
        <v>26</v>
      </c>
      <c r="M888" s="8" t="s">
        <v>46</v>
      </c>
      <c r="N888" s="8" t="s">
        <v>28</v>
      </c>
      <c r="O888" s="8" t="s">
        <v>26</v>
      </c>
      <c r="P888" s="8" t="s">
        <v>26</v>
      </c>
      <c r="Q888" s="10">
        <v>48</v>
      </c>
      <c r="R888" s="8" t="s">
        <v>34</v>
      </c>
      <c r="S888" s="8" t="s">
        <v>88</v>
      </c>
    </row>
    <row r="889" spans="1:19" x14ac:dyDescent="0.25">
      <c r="A889" s="10">
        <v>888</v>
      </c>
      <c r="B889" s="10">
        <v>70</v>
      </c>
      <c r="C889" s="8" t="s">
        <v>19</v>
      </c>
      <c r="D889" s="8" t="s">
        <v>68</v>
      </c>
      <c r="E889" s="8" t="s">
        <v>69</v>
      </c>
      <c r="F889" s="7">
        <v>47</v>
      </c>
      <c r="G889" s="8" t="s">
        <v>148</v>
      </c>
      <c r="H889" s="8" t="s">
        <v>23</v>
      </c>
      <c r="I889" s="8" t="s">
        <v>49</v>
      </c>
      <c r="J889" s="8" t="s">
        <v>25</v>
      </c>
      <c r="K889" s="20">
        <v>3.3</v>
      </c>
      <c r="L889" s="8" t="s">
        <v>26</v>
      </c>
      <c r="M889" s="8" t="s">
        <v>27</v>
      </c>
      <c r="N889" s="8" t="s">
        <v>72</v>
      </c>
      <c r="O889" s="8" t="s">
        <v>26</v>
      </c>
      <c r="P889" s="8" t="s">
        <v>26</v>
      </c>
      <c r="Q889" s="10">
        <v>33</v>
      </c>
      <c r="R889" s="8" t="s">
        <v>46</v>
      </c>
      <c r="S889" s="8" t="s">
        <v>30</v>
      </c>
    </row>
    <row r="890" spans="1:19" x14ac:dyDescent="0.25">
      <c r="A890" s="10">
        <v>889</v>
      </c>
      <c r="B890" s="10">
        <v>49</v>
      </c>
      <c r="C890" s="8" t="s">
        <v>19</v>
      </c>
      <c r="D890" s="8" t="s">
        <v>119</v>
      </c>
      <c r="E890" s="8" t="s">
        <v>69</v>
      </c>
      <c r="F890" s="7">
        <v>77</v>
      </c>
      <c r="G890" s="8" t="s">
        <v>83</v>
      </c>
      <c r="H890" s="8" t="s">
        <v>38</v>
      </c>
      <c r="I890" s="8" t="s">
        <v>81</v>
      </c>
      <c r="J890" s="8" t="s">
        <v>39</v>
      </c>
      <c r="K890" s="20">
        <v>3.6</v>
      </c>
      <c r="L890" s="8" t="s">
        <v>26</v>
      </c>
      <c r="M890" s="8" t="s">
        <v>29</v>
      </c>
      <c r="N890" s="8" t="s">
        <v>28</v>
      </c>
      <c r="O890" s="8" t="s">
        <v>26</v>
      </c>
      <c r="P890" s="8" t="s">
        <v>26</v>
      </c>
      <c r="Q890" s="10">
        <v>44</v>
      </c>
      <c r="R890" s="8" t="s">
        <v>35</v>
      </c>
      <c r="S890" s="8" t="s">
        <v>50</v>
      </c>
    </row>
    <row r="891" spans="1:19" x14ac:dyDescent="0.25">
      <c r="A891" s="10">
        <v>890</v>
      </c>
      <c r="B891" s="10">
        <v>59</v>
      </c>
      <c r="C891" s="8" t="s">
        <v>19</v>
      </c>
      <c r="D891" s="8" t="s">
        <v>133</v>
      </c>
      <c r="E891" s="8" t="s">
        <v>69</v>
      </c>
      <c r="F891" s="7">
        <v>84</v>
      </c>
      <c r="G891" s="8" t="s">
        <v>117</v>
      </c>
      <c r="H891" s="8" t="s">
        <v>38</v>
      </c>
      <c r="I891" s="8" t="s">
        <v>79</v>
      </c>
      <c r="J891" s="8" t="s">
        <v>58</v>
      </c>
      <c r="K891" s="20">
        <v>2.8</v>
      </c>
      <c r="L891" s="8" t="s">
        <v>26</v>
      </c>
      <c r="M891" s="8" t="s">
        <v>29</v>
      </c>
      <c r="N891" s="8" t="s">
        <v>40</v>
      </c>
      <c r="O891" s="8" t="s">
        <v>26</v>
      </c>
      <c r="P891" s="8" t="s">
        <v>26</v>
      </c>
      <c r="Q891" s="10">
        <v>50</v>
      </c>
      <c r="R891" s="8" t="s">
        <v>29</v>
      </c>
      <c r="S891" s="8" t="s">
        <v>41</v>
      </c>
    </row>
    <row r="892" spans="1:19" x14ac:dyDescent="0.25">
      <c r="A892" s="10">
        <v>891</v>
      </c>
      <c r="B892" s="10">
        <v>52</v>
      </c>
      <c r="C892" s="8" t="s">
        <v>19</v>
      </c>
      <c r="D892" s="8" t="s">
        <v>143</v>
      </c>
      <c r="E892" s="8" t="s">
        <v>69</v>
      </c>
      <c r="F892" s="7">
        <v>51</v>
      </c>
      <c r="G892" s="8" t="s">
        <v>85</v>
      </c>
      <c r="H892" s="8" t="s">
        <v>38</v>
      </c>
      <c r="I892" s="8" t="s">
        <v>75</v>
      </c>
      <c r="J892" s="8" t="s">
        <v>39</v>
      </c>
      <c r="K892" s="20">
        <v>4.3</v>
      </c>
      <c r="L892" s="8" t="s">
        <v>26</v>
      </c>
      <c r="M892" s="8" t="s">
        <v>27</v>
      </c>
      <c r="N892" s="8" t="s">
        <v>72</v>
      </c>
      <c r="O892" s="8" t="s">
        <v>26</v>
      </c>
      <c r="P892" s="8" t="s">
        <v>26</v>
      </c>
      <c r="Q892" s="10">
        <v>47</v>
      </c>
      <c r="R892" s="8" t="s">
        <v>27</v>
      </c>
      <c r="S892" s="8" t="s">
        <v>88</v>
      </c>
    </row>
    <row r="893" spans="1:19" x14ac:dyDescent="0.25">
      <c r="A893" s="10">
        <v>892</v>
      </c>
      <c r="B893" s="10">
        <v>20</v>
      </c>
      <c r="C893" s="8" t="s">
        <v>19</v>
      </c>
      <c r="D893" s="8" t="s">
        <v>87</v>
      </c>
      <c r="E893" s="8" t="s">
        <v>21</v>
      </c>
      <c r="F893" s="7">
        <v>26</v>
      </c>
      <c r="G893" s="8" t="s">
        <v>138</v>
      </c>
      <c r="H893" s="8" t="s">
        <v>38</v>
      </c>
      <c r="I893" s="8" t="s">
        <v>93</v>
      </c>
      <c r="J893" s="8" t="s">
        <v>54</v>
      </c>
      <c r="K893" s="20">
        <v>3.9</v>
      </c>
      <c r="L893" s="8" t="s">
        <v>26</v>
      </c>
      <c r="M893" s="8" t="s">
        <v>29</v>
      </c>
      <c r="N893" s="8" t="s">
        <v>76</v>
      </c>
      <c r="O893" s="8" t="s">
        <v>26</v>
      </c>
      <c r="P893" s="8" t="s">
        <v>26</v>
      </c>
      <c r="Q893" s="10">
        <v>24</v>
      </c>
      <c r="R893" s="8" t="s">
        <v>46</v>
      </c>
      <c r="S893" s="8" t="s">
        <v>97</v>
      </c>
    </row>
    <row r="894" spans="1:19" x14ac:dyDescent="0.25">
      <c r="A894" s="10">
        <v>893</v>
      </c>
      <c r="B894" s="10">
        <v>31</v>
      </c>
      <c r="C894" s="8" t="s">
        <v>19</v>
      </c>
      <c r="D894" s="8" t="s">
        <v>61</v>
      </c>
      <c r="E894" s="8" t="s">
        <v>21</v>
      </c>
      <c r="F894" s="7">
        <v>64</v>
      </c>
      <c r="G894" s="8" t="s">
        <v>130</v>
      </c>
      <c r="H894" s="8" t="s">
        <v>23</v>
      </c>
      <c r="I894" s="8" t="s">
        <v>24</v>
      </c>
      <c r="J894" s="8" t="s">
        <v>54</v>
      </c>
      <c r="K894" s="20">
        <v>2.7</v>
      </c>
      <c r="L894" s="8" t="s">
        <v>26</v>
      </c>
      <c r="M894" s="8" t="s">
        <v>29</v>
      </c>
      <c r="N894" s="8" t="s">
        <v>40</v>
      </c>
      <c r="O894" s="8" t="s">
        <v>26</v>
      </c>
      <c r="P894" s="8" t="s">
        <v>26</v>
      </c>
      <c r="Q894" s="10">
        <v>43</v>
      </c>
      <c r="R894" s="8" t="s">
        <v>59</v>
      </c>
      <c r="S894" s="8" t="s">
        <v>88</v>
      </c>
    </row>
    <row r="895" spans="1:19" x14ac:dyDescent="0.25">
      <c r="A895" s="10">
        <v>894</v>
      </c>
      <c r="B895" s="10">
        <v>33</v>
      </c>
      <c r="C895" s="8" t="s">
        <v>19</v>
      </c>
      <c r="D895" s="8" t="s">
        <v>132</v>
      </c>
      <c r="E895" s="8" t="s">
        <v>69</v>
      </c>
      <c r="F895" s="7">
        <v>51</v>
      </c>
      <c r="G895" s="8" t="s">
        <v>145</v>
      </c>
      <c r="H895" s="8" t="s">
        <v>45</v>
      </c>
      <c r="I895" s="8" t="s">
        <v>108</v>
      </c>
      <c r="J895" s="8" t="s">
        <v>39</v>
      </c>
      <c r="K895" s="20">
        <v>4.7</v>
      </c>
      <c r="L895" s="8" t="s">
        <v>26</v>
      </c>
      <c r="M895" s="8" t="s">
        <v>59</v>
      </c>
      <c r="N895" s="8" t="s">
        <v>28</v>
      </c>
      <c r="O895" s="8" t="s">
        <v>26</v>
      </c>
      <c r="P895" s="8" t="s">
        <v>26</v>
      </c>
      <c r="Q895" s="10">
        <v>14</v>
      </c>
      <c r="R895" s="8" t="s">
        <v>29</v>
      </c>
      <c r="S895" s="8" t="s">
        <v>88</v>
      </c>
    </row>
    <row r="896" spans="1:19" x14ac:dyDescent="0.25">
      <c r="A896" s="10">
        <v>895</v>
      </c>
      <c r="B896" s="10">
        <v>44</v>
      </c>
      <c r="C896" s="8" t="s">
        <v>19</v>
      </c>
      <c r="D896" s="8" t="s">
        <v>104</v>
      </c>
      <c r="E896" s="8" t="s">
        <v>21</v>
      </c>
      <c r="F896" s="7">
        <v>60</v>
      </c>
      <c r="G896" s="8" t="s">
        <v>52</v>
      </c>
      <c r="H896" s="8" t="s">
        <v>23</v>
      </c>
      <c r="I896" s="8" t="s">
        <v>75</v>
      </c>
      <c r="J896" s="8" t="s">
        <v>39</v>
      </c>
      <c r="K896" s="20">
        <v>3.8</v>
      </c>
      <c r="L896" s="8" t="s">
        <v>26</v>
      </c>
      <c r="M896" s="8" t="s">
        <v>29</v>
      </c>
      <c r="N896" s="8" t="s">
        <v>40</v>
      </c>
      <c r="O896" s="8" t="s">
        <v>26</v>
      </c>
      <c r="P896" s="8" t="s">
        <v>26</v>
      </c>
      <c r="Q896" s="10">
        <v>3</v>
      </c>
      <c r="R896" s="8" t="s">
        <v>59</v>
      </c>
      <c r="S896" s="8" t="s">
        <v>60</v>
      </c>
    </row>
    <row r="897" spans="1:19" x14ac:dyDescent="0.25">
      <c r="A897" s="10">
        <v>896</v>
      </c>
      <c r="B897" s="10">
        <v>40</v>
      </c>
      <c r="C897" s="8" t="s">
        <v>19</v>
      </c>
      <c r="D897" s="8" t="s">
        <v>124</v>
      </c>
      <c r="E897" s="8" t="s">
        <v>69</v>
      </c>
      <c r="F897" s="7">
        <v>69</v>
      </c>
      <c r="G897" s="8" t="s">
        <v>91</v>
      </c>
      <c r="H897" s="8" t="s">
        <v>92</v>
      </c>
      <c r="I897" s="8" t="s">
        <v>79</v>
      </c>
      <c r="J897" s="8" t="s">
        <v>39</v>
      </c>
      <c r="K897" s="20">
        <v>4.7</v>
      </c>
      <c r="L897" s="8" t="s">
        <v>26</v>
      </c>
      <c r="M897" s="8" t="s">
        <v>59</v>
      </c>
      <c r="N897" s="8" t="s">
        <v>47</v>
      </c>
      <c r="O897" s="8" t="s">
        <v>26</v>
      </c>
      <c r="P897" s="8" t="s">
        <v>26</v>
      </c>
      <c r="Q897" s="10">
        <v>33</v>
      </c>
      <c r="R897" s="8" t="s">
        <v>59</v>
      </c>
      <c r="S897" s="8" t="s">
        <v>60</v>
      </c>
    </row>
    <row r="898" spans="1:19" x14ac:dyDescent="0.25">
      <c r="A898" s="10">
        <v>897</v>
      </c>
      <c r="B898" s="10">
        <v>69</v>
      </c>
      <c r="C898" s="8" t="s">
        <v>19</v>
      </c>
      <c r="D898" s="8" t="s">
        <v>106</v>
      </c>
      <c r="E898" s="8" t="s">
        <v>69</v>
      </c>
      <c r="F898" s="7">
        <v>29</v>
      </c>
      <c r="G898" s="8" t="s">
        <v>74</v>
      </c>
      <c r="H898" s="8" t="s">
        <v>45</v>
      </c>
      <c r="I898" s="8" t="s">
        <v>93</v>
      </c>
      <c r="J898" s="8" t="s">
        <v>39</v>
      </c>
      <c r="K898" s="20">
        <v>4.7</v>
      </c>
      <c r="L898" s="8" t="s">
        <v>26</v>
      </c>
      <c r="M898" s="8" t="s">
        <v>27</v>
      </c>
      <c r="N898" s="8" t="s">
        <v>28</v>
      </c>
      <c r="O898" s="8" t="s">
        <v>26</v>
      </c>
      <c r="P898" s="8" t="s">
        <v>26</v>
      </c>
      <c r="Q898" s="10">
        <v>38</v>
      </c>
      <c r="R898" s="8" t="s">
        <v>35</v>
      </c>
      <c r="S898" s="8" t="s">
        <v>30</v>
      </c>
    </row>
    <row r="899" spans="1:19" x14ac:dyDescent="0.25">
      <c r="A899" s="10">
        <v>898</v>
      </c>
      <c r="B899" s="10">
        <v>29</v>
      </c>
      <c r="C899" s="8" t="s">
        <v>19</v>
      </c>
      <c r="D899" s="8" t="s">
        <v>56</v>
      </c>
      <c r="E899" s="8" t="s">
        <v>21</v>
      </c>
      <c r="F899" s="7">
        <v>91</v>
      </c>
      <c r="G899" s="8" t="s">
        <v>115</v>
      </c>
      <c r="H899" s="8" t="s">
        <v>45</v>
      </c>
      <c r="I899" s="8" t="s">
        <v>24</v>
      </c>
      <c r="J899" s="8" t="s">
        <v>39</v>
      </c>
      <c r="K899" s="20">
        <v>3.4</v>
      </c>
      <c r="L899" s="8" t="s">
        <v>26</v>
      </c>
      <c r="M899" s="8" t="s">
        <v>46</v>
      </c>
      <c r="N899" s="8" t="s">
        <v>28</v>
      </c>
      <c r="O899" s="8" t="s">
        <v>26</v>
      </c>
      <c r="P899" s="8" t="s">
        <v>26</v>
      </c>
      <c r="Q899" s="10">
        <v>46</v>
      </c>
      <c r="R899" s="8" t="s">
        <v>29</v>
      </c>
      <c r="S899" s="8" t="s">
        <v>41</v>
      </c>
    </row>
    <row r="900" spans="1:19" x14ac:dyDescent="0.25">
      <c r="A900" s="10">
        <v>899</v>
      </c>
      <c r="B900" s="10">
        <v>54</v>
      </c>
      <c r="C900" s="8" t="s">
        <v>19</v>
      </c>
      <c r="D900" s="8" t="s">
        <v>133</v>
      </c>
      <c r="E900" s="8" t="s">
        <v>69</v>
      </c>
      <c r="F900" s="7">
        <v>70</v>
      </c>
      <c r="G900" s="8" t="s">
        <v>107</v>
      </c>
      <c r="H900" s="8" t="s">
        <v>23</v>
      </c>
      <c r="I900" s="8" t="s">
        <v>108</v>
      </c>
      <c r="J900" s="8" t="s">
        <v>39</v>
      </c>
      <c r="K900" s="20">
        <v>3.5</v>
      </c>
      <c r="L900" s="8" t="s">
        <v>26</v>
      </c>
      <c r="M900" s="8" t="s">
        <v>27</v>
      </c>
      <c r="N900" s="8" t="s">
        <v>72</v>
      </c>
      <c r="O900" s="8" t="s">
        <v>26</v>
      </c>
      <c r="P900" s="8" t="s">
        <v>26</v>
      </c>
      <c r="Q900" s="10">
        <v>19</v>
      </c>
      <c r="R900" s="8" t="s">
        <v>34</v>
      </c>
      <c r="S900" s="8" t="s">
        <v>97</v>
      </c>
    </row>
    <row r="901" spans="1:19" x14ac:dyDescent="0.25">
      <c r="A901" s="10">
        <v>900</v>
      </c>
      <c r="B901" s="10">
        <v>65</v>
      </c>
      <c r="C901" s="8" t="s">
        <v>19</v>
      </c>
      <c r="D901" s="8" t="s">
        <v>31</v>
      </c>
      <c r="E901" s="8" t="s">
        <v>21</v>
      </c>
      <c r="F901" s="7">
        <v>58</v>
      </c>
      <c r="G901" s="8" t="s">
        <v>44</v>
      </c>
      <c r="H901" s="8" t="s">
        <v>45</v>
      </c>
      <c r="I901" s="8" t="s">
        <v>100</v>
      </c>
      <c r="J901" s="8" t="s">
        <v>54</v>
      </c>
      <c r="K901" s="20">
        <v>4</v>
      </c>
      <c r="L901" s="8" t="s">
        <v>26</v>
      </c>
      <c r="M901" s="8" t="s">
        <v>59</v>
      </c>
      <c r="N901" s="8" t="s">
        <v>55</v>
      </c>
      <c r="O901" s="8" t="s">
        <v>26</v>
      </c>
      <c r="P901" s="8" t="s">
        <v>26</v>
      </c>
      <c r="Q901" s="10">
        <v>20</v>
      </c>
      <c r="R901" s="8" t="s">
        <v>46</v>
      </c>
      <c r="S901" s="8" t="s">
        <v>50</v>
      </c>
    </row>
    <row r="902" spans="1:19" x14ac:dyDescent="0.25">
      <c r="A902" s="10">
        <v>901</v>
      </c>
      <c r="B902" s="10">
        <v>54</v>
      </c>
      <c r="C902" s="8" t="s">
        <v>19</v>
      </c>
      <c r="D902" s="8" t="s">
        <v>124</v>
      </c>
      <c r="E902" s="8" t="s">
        <v>69</v>
      </c>
      <c r="F902" s="7">
        <v>98</v>
      </c>
      <c r="G902" s="8" t="s">
        <v>66</v>
      </c>
      <c r="H902" s="8" t="s">
        <v>23</v>
      </c>
      <c r="I902" s="8" t="s">
        <v>24</v>
      </c>
      <c r="J902" s="8" t="s">
        <v>58</v>
      </c>
      <c r="K902" s="20">
        <v>3.3</v>
      </c>
      <c r="L902" s="8" t="s">
        <v>26</v>
      </c>
      <c r="M902" s="8" t="s">
        <v>35</v>
      </c>
      <c r="N902" s="8" t="s">
        <v>40</v>
      </c>
      <c r="O902" s="8" t="s">
        <v>26</v>
      </c>
      <c r="P902" s="8" t="s">
        <v>26</v>
      </c>
      <c r="Q902" s="10">
        <v>42</v>
      </c>
      <c r="R902" s="8" t="s">
        <v>34</v>
      </c>
      <c r="S902" s="8" t="s">
        <v>60</v>
      </c>
    </row>
    <row r="903" spans="1:19" x14ac:dyDescent="0.25">
      <c r="A903" s="10">
        <v>902</v>
      </c>
      <c r="B903" s="10">
        <v>60</v>
      </c>
      <c r="C903" s="8" t="s">
        <v>19</v>
      </c>
      <c r="D903" s="8" t="s">
        <v>119</v>
      </c>
      <c r="E903" s="8" t="s">
        <v>69</v>
      </c>
      <c r="F903" s="7">
        <v>68</v>
      </c>
      <c r="G903" s="8" t="s">
        <v>70</v>
      </c>
      <c r="H903" s="8" t="s">
        <v>23</v>
      </c>
      <c r="I903" s="8" t="s">
        <v>84</v>
      </c>
      <c r="J903" s="8" t="s">
        <v>54</v>
      </c>
      <c r="K903" s="20">
        <v>4.7</v>
      </c>
      <c r="L903" s="8" t="s">
        <v>26</v>
      </c>
      <c r="M903" s="8" t="s">
        <v>59</v>
      </c>
      <c r="N903" s="8" t="s">
        <v>72</v>
      </c>
      <c r="O903" s="8" t="s">
        <v>26</v>
      </c>
      <c r="P903" s="8" t="s">
        <v>26</v>
      </c>
      <c r="Q903" s="10">
        <v>34</v>
      </c>
      <c r="R903" s="8" t="s">
        <v>35</v>
      </c>
      <c r="S903" s="8" t="s">
        <v>88</v>
      </c>
    </row>
    <row r="904" spans="1:19" x14ac:dyDescent="0.25">
      <c r="A904" s="10">
        <v>903</v>
      </c>
      <c r="B904" s="10">
        <v>43</v>
      </c>
      <c r="C904" s="8" t="s">
        <v>19</v>
      </c>
      <c r="D904" s="8" t="s">
        <v>124</v>
      </c>
      <c r="E904" s="8" t="s">
        <v>69</v>
      </c>
      <c r="F904" s="7">
        <v>44</v>
      </c>
      <c r="G904" s="8" t="s">
        <v>22</v>
      </c>
      <c r="H904" s="8" t="s">
        <v>45</v>
      </c>
      <c r="I904" s="8" t="s">
        <v>118</v>
      </c>
      <c r="J904" s="8" t="s">
        <v>54</v>
      </c>
      <c r="K904" s="20">
        <v>2.8</v>
      </c>
      <c r="L904" s="8" t="s">
        <v>26</v>
      </c>
      <c r="M904" s="8" t="s">
        <v>59</v>
      </c>
      <c r="N904" s="8" t="s">
        <v>47</v>
      </c>
      <c r="O904" s="8" t="s">
        <v>26</v>
      </c>
      <c r="P904" s="8" t="s">
        <v>26</v>
      </c>
      <c r="Q904" s="10">
        <v>5</v>
      </c>
      <c r="R904" s="8" t="s">
        <v>35</v>
      </c>
      <c r="S904" s="8" t="s">
        <v>88</v>
      </c>
    </row>
    <row r="905" spans="1:19" x14ac:dyDescent="0.25">
      <c r="A905" s="10">
        <v>904</v>
      </c>
      <c r="B905" s="10">
        <v>44</v>
      </c>
      <c r="C905" s="8" t="s">
        <v>19</v>
      </c>
      <c r="D905" s="8" t="s">
        <v>102</v>
      </c>
      <c r="E905" s="8" t="s">
        <v>65</v>
      </c>
      <c r="F905" s="7">
        <v>45</v>
      </c>
      <c r="G905" s="8" t="s">
        <v>149</v>
      </c>
      <c r="H905" s="8" t="s">
        <v>45</v>
      </c>
      <c r="I905" s="8" t="s">
        <v>144</v>
      </c>
      <c r="J905" s="8" t="s">
        <v>25</v>
      </c>
      <c r="K905" s="20">
        <v>3.3</v>
      </c>
      <c r="L905" s="8" t="s">
        <v>26</v>
      </c>
      <c r="M905" s="8" t="s">
        <v>34</v>
      </c>
      <c r="N905" s="8" t="s">
        <v>28</v>
      </c>
      <c r="O905" s="8" t="s">
        <v>26</v>
      </c>
      <c r="P905" s="8" t="s">
        <v>26</v>
      </c>
      <c r="Q905" s="10">
        <v>3</v>
      </c>
      <c r="R905" s="8" t="s">
        <v>46</v>
      </c>
      <c r="S905" s="8" t="s">
        <v>60</v>
      </c>
    </row>
    <row r="906" spans="1:19" x14ac:dyDescent="0.25">
      <c r="A906" s="10">
        <v>905</v>
      </c>
      <c r="B906" s="10">
        <v>69</v>
      </c>
      <c r="C906" s="8" t="s">
        <v>19</v>
      </c>
      <c r="D906" s="8" t="s">
        <v>113</v>
      </c>
      <c r="E906" s="8" t="s">
        <v>21</v>
      </c>
      <c r="F906" s="7">
        <v>99</v>
      </c>
      <c r="G906" s="8" t="s">
        <v>120</v>
      </c>
      <c r="H906" s="8" t="s">
        <v>23</v>
      </c>
      <c r="I906" s="8" t="s">
        <v>136</v>
      </c>
      <c r="J906" s="8" t="s">
        <v>39</v>
      </c>
      <c r="K906" s="20">
        <v>2.9</v>
      </c>
      <c r="L906" s="8" t="s">
        <v>26</v>
      </c>
      <c r="M906" s="8" t="s">
        <v>27</v>
      </c>
      <c r="N906" s="8" t="s">
        <v>40</v>
      </c>
      <c r="O906" s="8" t="s">
        <v>26</v>
      </c>
      <c r="P906" s="8" t="s">
        <v>26</v>
      </c>
      <c r="Q906" s="10">
        <v>46</v>
      </c>
      <c r="R906" s="8" t="s">
        <v>46</v>
      </c>
      <c r="S906" s="8" t="s">
        <v>97</v>
      </c>
    </row>
    <row r="907" spans="1:19" x14ac:dyDescent="0.25">
      <c r="A907" s="10">
        <v>906</v>
      </c>
      <c r="B907" s="10">
        <v>46</v>
      </c>
      <c r="C907" s="8" t="s">
        <v>19</v>
      </c>
      <c r="D907" s="8" t="s">
        <v>82</v>
      </c>
      <c r="E907" s="8" t="s">
        <v>21</v>
      </c>
      <c r="F907" s="7">
        <v>68</v>
      </c>
      <c r="G907" s="8" t="s">
        <v>91</v>
      </c>
      <c r="H907" s="8" t="s">
        <v>38</v>
      </c>
      <c r="I907" s="8" t="s">
        <v>109</v>
      </c>
      <c r="J907" s="8" t="s">
        <v>39</v>
      </c>
      <c r="K907" s="20">
        <v>2.8</v>
      </c>
      <c r="L907" s="8" t="s">
        <v>26</v>
      </c>
      <c r="M907" s="8" t="s">
        <v>27</v>
      </c>
      <c r="N907" s="8" t="s">
        <v>55</v>
      </c>
      <c r="O907" s="8" t="s">
        <v>26</v>
      </c>
      <c r="P907" s="8" t="s">
        <v>26</v>
      </c>
      <c r="Q907" s="10">
        <v>16</v>
      </c>
      <c r="R907" s="8" t="s">
        <v>29</v>
      </c>
      <c r="S907" s="8" t="s">
        <v>50</v>
      </c>
    </row>
    <row r="908" spans="1:19" x14ac:dyDescent="0.25">
      <c r="A908" s="10">
        <v>907</v>
      </c>
      <c r="B908" s="10">
        <v>41</v>
      </c>
      <c r="C908" s="8" t="s">
        <v>19</v>
      </c>
      <c r="D908" s="8" t="s">
        <v>95</v>
      </c>
      <c r="E908" s="8" t="s">
        <v>21</v>
      </c>
      <c r="F908" s="7">
        <v>56</v>
      </c>
      <c r="G908" s="8" t="s">
        <v>131</v>
      </c>
      <c r="H908" s="8" t="s">
        <v>45</v>
      </c>
      <c r="I908" s="8" t="s">
        <v>108</v>
      </c>
      <c r="J908" s="8" t="s">
        <v>39</v>
      </c>
      <c r="K908" s="20">
        <v>4.2</v>
      </c>
      <c r="L908" s="8" t="s">
        <v>26</v>
      </c>
      <c r="M908" s="8" t="s">
        <v>59</v>
      </c>
      <c r="N908" s="8" t="s">
        <v>55</v>
      </c>
      <c r="O908" s="8" t="s">
        <v>26</v>
      </c>
      <c r="P908" s="8" t="s">
        <v>26</v>
      </c>
      <c r="Q908" s="10">
        <v>21</v>
      </c>
      <c r="R908" s="8" t="s">
        <v>59</v>
      </c>
      <c r="S908" s="8" t="s">
        <v>77</v>
      </c>
    </row>
    <row r="909" spans="1:19" x14ac:dyDescent="0.25">
      <c r="A909" s="10">
        <v>908</v>
      </c>
      <c r="B909" s="10">
        <v>32</v>
      </c>
      <c r="C909" s="8" t="s">
        <v>19</v>
      </c>
      <c r="D909" s="8" t="s">
        <v>31</v>
      </c>
      <c r="E909" s="8" t="s">
        <v>21</v>
      </c>
      <c r="F909" s="7">
        <v>43</v>
      </c>
      <c r="G909" s="8" t="s">
        <v>70</v>
      </c>
      <c r="H909" s="8" t="s">
        <v>23</v>
      </c>
      <c r="I909" s="8" t="s">
        <v>109</v>
      </c>
      <c r="J909" s="8" t="s">
        <v>25</v>
      </c>
      <c r="K909" s="20">
        <v>4.4000000000000004</v>
      </c>
      <c r="L909" s="8" t="s">
        <v>26</v>
      </c>
      <c r="M909" s="8" t="s">
        <v>46</v>
      </c>
      <c r="N909" s="8" t="s">
        <v>28</v>
      </c>
      <c r="O909" s="8" t="s">
        <v>26</v>
      </c>
      <c r="P909" s="8" t="s">
        <v>26</v>
      </c>
      <c r="Q909" s="10">
        <v>34</v>
      </c>
      <c r="R909" s="8" t="s">
        <v>27</v>
      </c>
      <c r="S909" s="8" t="s">
        <v>77</v>
      </c>
    </row>
    <row r="910" spans="1:19" x14ac:dyDescent="0.25">
      <c r="A910" s="10">
        <v>909</v>
      </c>
      <c r="B910" s="10">
        <v>26</v>
      </c>
      <c r="C910" s="8" t="s">
        <v>19</v>
      </c>
      <c r="D910" s="8" t="s">
        <v>89</v>
      </c>
      <c r="E910" s="8" t="s">
        <v>69</v>
      </c>
      <c r="F910" s="7">
        <v>99</v>
      </c>
      <c r="G910" s="8" t="s">
        <v>127</v>
      </c>
      <c r="H910" s="8" t="s">
        <v>45</v>
      </c>
      <c r="I910" s="8" t="s">
        <v>49</v>
      </c>
      <c r="J910" s="8" t="s">
        <v>25</v>
      </c>
      <c r="K910" s="20">
        <v>3.6</v>
      </c>
      <c r="L910" s="8" t="s">
        <v>26</v>
      </c>
      <c r="M910" s="8" t="s">
        <v>35</v>
      </c>
      <c r="N910" s="8" t="s">
        <v>40</v>
      </c>
      <c r="O910" s="8" t="s">
        <v>26</v>
      </c>
      <c r="P910" s="8" t="s">
        <v>26</v>
      </c>
      <c r="Q910" s="10">
        <v>9</v>
      </c>
      <c r="R910" s="8" t="s">
        <v>46</v>
      </c>
      <c r="S910" s="8" t="s">
        <v>97</v>
      </c>
    </row>
    <row r="911" spans="1:19" x14ac:dyDescent="0.25">
      <c r="A911" s="10">
        <v>910</v>
      </c>
      <c r="B911" s="10">
        <v>61</v>
      </c>
      <c r="C911" s="8" t="s">
        <v>19</v>
      </c>
      <c r="D911" s="8" t="s">
        <v>133</v>
      </c>
      <c r="E911" s="8" t="s">
        <v>69</v>
      </c>
      <c r="F911" s="7">
        <v>56</v>
      </c>
      <c r="G911" s="8" t="s">
        <v>62</v>
      </c>
      <c r="H911" s="8" t="s">
        <v>23</v>
      </c>
      <c r="I911" s="8" t="s">
        <v>67</v>
      </c>
      <c r="J911" s="8" t="s">
        <v>58</v>
      </c>
      <c r="K911" s="20">
        <v>2.7</v>
      </c>
      <c r="L911" s="8" t="s">
        <v>26</v>
      </c>
      <c r="M911" s="8" t="s">
        <v>59</v>
      </c>
      <c r="N911" s="8" t="s">
        <v>28</v>
      </c>
      <c r="O911" s="8" t="s">
        <v>26</v>
      </c>
      <c r="P911" s="8" t="s">
        <v>26</v>
      </c>
      <c r="Q911" s="10">
        <v>36</v>
      </c>
      <c r="R911" s="8" t="s">
        <v>46</v>
      </c>
      <c r="S911" s="8" t="s">
        <v>41</v>
      </c>
    </row>
    <row r="912" spans="1:19" x14ac:dyDescent="0.25">
      <c r="A912" s="10">
        <v>911</v>
      </c>
      <c r="B912" s="10">
        <v>49</v>
      </c>
      <c r="C912" s="8" t="s">
        <v>19</v>
      </c>
      <c r="D912" s="8" t="s">
        <v>104</v>
      </c>
      <c r="E912" s="8" t="s">
        <v>21</v>
      </c>
      <c r="F912" s="7">
        <v>25</v>
      </c>
      <c r="G912" s="8" t="s">
        <v>131</v>
      </c>
      <c r="H912" s="8" t="s">
        <v>38</v>
      </c>
      <c r="I912" s="8" t="s">
        <v>71</v>
      </c>
      <c r="J912" s="8" t="s">
        <v>39</v>
      </c>
      <c r="K912" s="20">
        <v>3.4</v>
      </c>
      <c r="L912" s="8" t="s">
        <v>26</v>
      </c>
      <c r="M912" s="8" t="s">
        <v>34</v>
      </c>
      <c r="N912" s="8" t="s">
        <v>28</v>
      </c>
      <c r="O912" s="8" t="s">
        <v>26</v>
      </c>
      <c r="P912" s="8" t="s">
        <v>26</v>
      </c>
      <c r="Q912" s="10">
        <v>22</v>
      </c>
      <c r="R912" s="8" t="s">
        <v>27</v>
      </c>
      <c r="S912" s="8" t="s">
        <v>88</v>
      </c>
    </row>
    <row r="913" spans="1:19" x14ac:dyDescent="0.25">
      <c r="A913" s="10">
        <v>912</v>
      </c>
      <c r="B913" s="10">
        <v>53</v>
      </c>
      <c r="C913" s="8" t="s">
        <v>19</v>
      </c>
      <c r="D913" s="8" t="s">
        <v>95</v>
      </c>
      <c r="E913" s="8" t="s">
        <v>21</v>
      </c>
      <c r="F913" s="7">
        <v>74</v>
      </c>
      <c r="G913" s="8" t="s">
        <v>129</v>
      </c>
      <c r="H913" s="8" t="s">
        <v>45</v>
      </c>
      <c r="I913" s="8" t="s">
        <v>94</v>
      </c>
      <c r="J913" s="8" t="s">
        <v>25</v>
      </c>
      <c r="K913" s="20">
        <v>2.8</v>
      </c>
      <c r="L913" s="8" t="s">
        <v>26</v>
      </c>
      <c r="M913" s="8" t="s">
        <v>35</v>
      </c>
      <c r="N913" s="8" t="s">
        <v>72</v>
      </c>
      <c r="O913" s="8" t="s">
        <v>26</v>
      </c>
      <c r="P913" s="8" t="s">
        <v>26</v>
      </c>
      <c r="Q913" s="10">
        <v>2</v>
      </c>
      <c r="R913" s="8" t="s">
        <v>34</v>
      </c>
      <c r="S913" s="8" t="s">
        <v>60</v>
      </c>
    </row>
    <row r="914" spans="1:19" x14ac:dyDescent="0.25">
      <c r="A914" s="10">
        <v>913</v>
      </c>
      <c r="B914" s="10">
        <v>24</v>
      </c>
      <c r="C914" s="8" t="s">
        <v>19</v>
      </c>
      <c r="D914" s="8" t="s">
        <v>104</v>
      </c>
      <c r="E914" s="8" t="s">
        <v>21</v>
      </c>
      <c r="F914" s="7">
        <v>56</v>
      </c>
      <c r="G914" s="8" t="s">
        <v>74</v>
      </c>
      <c r="H914" s="8" t="s">
        <v>45</v>
      </c>
      <c r="I914" s="8" t="s">
        <v>96</v>
      </c>
      <c r="J914" s="8" t="s">
        <v>25</v>
      </c>
      <c r="K914" s="20">
        <v>3.4</v>
      </c>
      <c r="L914" s="8" t="s">
        <v>26</v>
      </c>
      <c r="M914" s="8" t="s">
        <v>34</v>
      </c>
      <c r="N914" s="8" t="s">
        <v>47</v>
      </c>
      <c r="O914" s="8" t="s">
        <v>26</v>
      </c>
      <c r="P914" s="8" t="s">
        <v>26</v>
      </c>
      <c r="Q914" s="10">
        <v>32</v>
      </c>
      <c r="R914" s="8" t="s">
        <v>34</v>
      </c>
      <c r="S914" s="8" t="s">
        <v>88</v>
      </c>
    </row>
    <row r="915" spans="1:19" x14ac:dyDescent="0.25">
      <c r="A915" s="10">
        <v>914</v>
      </c>
      <c r="B915" s="10">
        <v>37</v>
      </c>
      <c r="C915" s="8" t="s">
        <v>19</v>
      </c>
      <c r="D915" s="8" t="s">
        <v>51</v>
      </c>
      <c r="E915" s="8" t="s">
        <v>43</v>
      </c>
      <c r="F915" s="7">
        <v>47</v>
      </c>
      <c r="G915" s="8" t="s">
        <v>140</v>
      </c>
      <c r="H915" s="8" t="s">
        <v>45</v>
      </c>
      <c r="I915" s="8" t="s">
        <v>134</v>
      </c>
      <c r="J915" s="8" t="s">
        <v>58</v>
      </c>
      <c r="K915" s="20">
        <v>2.6</v>
      </c>
      <c r="L915" s="8" t="s">
        <v>26</v>
      </c>
      <c r="M915" s="8" t="s">
        <v>34</v>
      </c>
      <c r="N915" s="8" t="s">
        <v>47</v>
      </c>
      <c r="O915" s="8" t="s">
        <v>26</v>
      </c>
      <c r="P915" s="8" t="s">
        <v>26</v>
      </c>
      <c r="Q915" s="10">
        <v>29</v>
      </c>
      <c r="R915" s="8" t="s">
        <v>35</v>
      </c>
      <c r="S915" s="8" t="s">
        <v>97</v>
      </c>
    </row>
    <row r="916" spans="1:19" x14ac:dyDescent="0.25">
      <c r="A916" s="10">
        <v>915</v>
      </c>
      <c r="B916" s="10">
        <v>43</v>
      </c>
      <c r="C916" s="8" t="s">
        <v>19</v>
      </c>
      <c r="D916" s="8" t="s">
        <v>82</v>
      </c>
      <c r="E916" s="8" t="s">
        <v>21</v>
      </c>
      <c r="F916" s="7">
        <v>67</v>
      </c>
      <c r="G916" s="8" t="s">
        <v>149</v>
      </c>
      <c r="H916" s="8" t="s">
        <v>23</v>
      </c>
      <c r="I916" s="8" t="s">
        <v>75</v>
      </c>
      <c r="J916" s="8" t="s">
        <v>54</v>
      </c>
      <c r="K916" s="20">
        <v>4.0999999999999996</v>
      </c>
      <c r="L916" s="8" t="s">
        <v>26</v>
      </c>
      <c r="M916" s="8" t="s">
        <v>46</v>
      </c>
      <c r="N916" s="8" t="s">
        <v>55</v>
      </c>
      <c r="O916" s="8" t="s">
        <v>26</v>
      </c>
      <c r="P916" s="8" t="s">
        <v>26</v>
      </c>
      <c r="Q916" s="10">
        <v>27</v>
      </c>
      <c r="R916" s="8" t="s">
        <v>29</v>
      </c>
      <c r="S916" s="8" t="s">
        <v>97</v>
      </c>
    </row>
    <row r="917" spans="1:19" x14ac:dyDescent="0.25">
      <c r="A917" s="10">
        <v>916</v>
      </c>
      <c r="B917" s="10">
        <v>31</v>
      </c>
      <c r="C917" s="8" t="s">
        <v>19</v>
      </c>
      <c r="D917" s="8" t="s">
        <v>82</v>
      </c>
      <c r="E917" s="8" t="s">
        <v>21</v>
      </c>
      <c r="F917" s="7">
        <v>22</v>
      </c>
      <c r="G917" s="8" t="s">
        <v>44</v>
      </c>
      <c r="H917" s="8" t="s">
        <v>23</v>
      </c>
      <c r="I917" s="8" t="s">
        <v>75</v>
      </c>
      <c r="J917" s="8" t="s">
        <v>25</v>
      </c>
      <c r="K917" s="20">
        <v>2.9</v>
      </c>
      <c r="L917" s="8" t="s">
        <v>26</v>
      </c>
      <c r="M917" s="8" t="s">
        <v>59</v>
      </c>
      <c r="N917" s="8" t="s">
        <v>76</v>
      </c>
      <c r="O917" s="8" t="s">
        <v>26</v>
      </c>
      <c r="P917" s="8" t="s">
        <v>26</v>
      </c>
      <c r="Q917" s="10">
        <v>33</v>
      </c>
      <c r="R917" s="8" t="s">
        <v>27</v>
      </c>
      <c r="S917" s="8" t="s">
        <v>30</v>
      </c>
    </row>
    <row r="918" spans="1:19" x14ac:dyDescent="0.25">
      <c r="A918" s="10">
        <v>917</v>
      </c>
      <c r="B918" s="10">
        <v>49</v>
      </c>
      <c r="C918" s="8" t="s">
        <v>19</v>
      </c>
      <c r="D918" s="8" t="s">
        <v>36</v>
      </c>
      <c r="E918" s="8" t="s">
        <v>21</v>
      </c>
      <c r="F918" s="7">
        <v>34</v>
      </c>
      <c r="G918" s="8" t="s">
        <v>115</v>
      </c>
      <c r="H918" s="8" t="s">
        <v>38</v>
      </c>
      <c r="I918" s="8" t="s">
        <v>144</v>
      </c>
      <c r="J918" s="8" t="s">
        <v>39</v>
      </c>
      <c r="K918" s="20">
        <v>2.7</v>
      </c>
      <c r="L918" s="8" t="s">
        <v>26</v>
      </c>
      <c r="M918" s="8" t="s">
        <v>35</v>
      </c>
      <c r="N918" s="8" t="s">
        <v>55</v>
      </c>
      <c r="O918" s="8" t="s">
        <v>26</v>
      </c>
      <c r="P918" s="8" t="s">
        <v>26</v>
      </c>
      <c r="Q918" s="10">
        <v>16</v>
      </c>
      <c r="R918" s="8" t="s">
        <v>29</v>
      </c>
      <c r="S918" s="8" t="s">
        <v>88</v>
      </c>
    </row>
    <row r="919" spans="1:19" x14ac:dyDescent="0.25">
      <c r="A919" s="10">
        <v>918</v>
      </c>
      <c r="B919" s="10">
        <v>69</v>
      </c>
      <c r="C919" s="8" t="s">
        <v>19</v>
      </c>
      <c r="D919" s="8" t="s">
        <v>31</v>
      </c>
      <c r="E919" s="8" t="s">
        <v>21</v>
      </c>
      <c r="F919" s="7">
        <v>64</v>
      </c>
      <c r="G919" s="8" t="s">
        <v>70</v>
      </c>
      <c r="H919" s="8" t="s">
        <v>45</v>
      </c>
      <c r="I919" s="8" t="s">
        <v>33</v>
      </c>
      <c r="J919" s="8" t="s">
        <v>39</v>
      </c>
      <c r="K919" s="20">
        <v>3.7</v>
      </c>
      <c r="L919" s="8" t="s">
        <v>26</v>
      </c>
      <c r="M919" s="8" t="s">
        <v>59</v>
      </c>
      <c r="N919" s="8" t="s">
        <v>55</v>
      </c>
      <c r="O919" s="8" t="s">
        <v>26</v>
      </c>
      <c r="P919" s="8" t="s">
        <v>26</v>
      </c>
      <c r="Q919" s="10">
        <v>11</v>
      </c>
      <c r="R919" s="8" t="s">
        <v>34</v>
      </c>
      <c r="S919" s="8" t="s">
        <v>60</v>
      </c>
    </row>
    <row r="920" spans="1:19" x14ac:dyDescent="0.25">
      <c r="A920" s="10">
        <v>919</v>
      </c>
      <c r="B920" s="10">
        <v>65</v>
      </c>
      <c r="C920" s="8" t="s">
        <v>19</v>
      </c>
      <c r="D920" s="8" t="s">
        <v>61</v>
      </c>
      <c r="E920" s="8" t="s">
        <v>21</v>
      </c>
      <c r="F920" s="7">
        <v>42</v>
      </c>
      <c r="G920" s="8" t="s">
        <v>98</v>
      </c>
      <c r="H920" s="8" t="s">
        <v>45</v>
      </c>
      <c r="I920" s="8" t="s">
        <v>121</v>
      </c>
      <c r="J920" s="8" t="s">
        <v>39</v>
      </c>
      <c r="K920" s="20">
        <v>4.3</v>
      </c>
      <c r="L920" s="8" t="s">
        <v>26</v>
      </c>
      <c r="M920" s="8" t="s">
        <v>35</v>
      </c>
      <c r="N920" s="8" t="s">
        <v>72</v>
      </c>
      <c r="O920" s="8" t="s">
        <v>26</v>
      </c>
      <c r="P920" s="8" t="s">
        <v>26</v>
      </c>
      <c r="Q920" s="10">
        <v>11</v>
      </c>
      <c r="R920" s="8" t="s">
        <v>35</v>
      </c>
      <c r="S920" s="8" t="s">
        <v>30</v>
      </c>
    </row>
    <row r="921" spans="1:19" x14ac:dyDescent="0.25">
      <c r="A921" s="10">
        <v>920</v>
      </c>
      <c r="B921" s="10">
        <v>41</v>
      </c>
      <c r="C921" s="8" t="s">
        <v>19</v>
      </c>
      <c r="D921" s="8" t="s">
        <v>56</v>
      </c>
      <c r="E921" s="8" t="s">
        <v>21</v>
      </c>
      <c r="F921" s="7">
        <v>82</v>
      </c>
      <c r="G921" s="8" t="s">
        <v>37</v>
      </c>
      <c r="H921" s="8" t="s">
        <v>23</v>
      </c>
      <c r="I921" s="8" t="s">
        <v>96</v>
      </c>
      <c r="J921" s="8" t="s">
        <v>25</v>
      </c>
      <c r="K921" s="20">
        <v>2.6</v>
      </c>
      <c r="L921" s="8" t="s">
        <v>26</v>
      </c>
      <c r="M921" s="8" t="s">
        <v>46</v>
      </c>
      <c r="N921" s="8" t="s">
        <v>72</v>
      </c>
      <c r="O921" s="8" t="s">
        <v>26</v>
      </c>
      <c r="P921" s="8" t="s">
        <v>26</v>
      </c>
      <c r="Q921" s="10">
        <v>17</v>
      </c>
      <c r="R921" s="8" t="s">
        <v>59</v>
      </c>
      <c r="S921" s="8" t="s">
        <v>77</v>
      </c>
    </row>
    <row r="922" spans="1:19" x14ac:dyDescent="0.25">
      <c r="A922" s="10">
        <v>921</v>
      </c>
      <c r="B922" s="10">
        <v>37</v>
      </c>
      <c r="C922" s="8" t="s">
        <v>19</v>
      </c>
      <c r="D922" s="8" t="s">
        <v>133</v>
      </c>
      <c r="E922" s="8" t="s">
        <v>69</v>
      </c>
      <c r="F922" s="7">
        <v>81</v>
      </c>
      <c r="G922" s="8" t="s">
        <v>74</v>
      </c>
      <c r="H922" s="8" t="s">
        <v>92</v>
      </c>
      <c r="I922" s="8" t="s">
        <v>81</v>
      </c>
      <c r="J922" s="8" t="s">
        <v>54</v>
      </c>
      <c r="K922" s="20">
        <v>4.3</v>
      </c>
      <c r="L922" s="8" t="s">
        <v>26</v>
      </c>
      <c r="M922" s="8" t="s">
        <v>27</v>
      </c>
      <c r="N922" s="8" t="s">
        <v>40</v>
      </c>
      <c r="O922" s="8" t="s">
        <v>26</v>
      </c>
      <c r="P922" s="8" t="s">
        <v>26</v>
      </c>
      <c r="Q922" s="10">
        <v>37</v>
      </c>
      <c r="R922" s="8" t="s">
        <v>35</v>
      </c>
      <c r="S922" s="8" t="s">
        <v>41</v>
      </c>
    </row>
    <row r="923" spans="1:19" x14ac:dyDescent="0.25">
      <c r="A923" s="10">
        <v>922</v>
      </c>
      <c r="B923" s="10">
        <v>70</v>
      </c>
      <c r="C923" s="8" t="s">
        <v>19</v>
      </c>
      <c r="D923" s="8" t="s">
        <v>64</v>
      </c>
      <c r="E923" s="8" t="s">
        <v>65</v>
      </c>
      <c r="F923" s="7">
        <v>24</v>
      </c>
      <c r="G923" s="8" t="s">
        <v>147</v>
      </c>
      <c r="H923" s="8" t="s">
        <v>23</v>
      </c>
      <c r="I923" s="8" t="s">
        <v>67</v>
      </c>
      <c r="J923" s="8" t="s">
        <v>54</v>
      </c>
      <c r="K923" s="20">
        <v>4.0999999999999996</v>
      </c>
      <c r="L923" s="8" t="s">
        <v>26</v>
      </c>
      <c r="M923" s="8" t="s">
        <v>29</v>
      </c>
      <c r="N923" s="8" t="s">
        <v>28</v>
      </c>
      <c r="O923" s="8" t="s">
        <v>26</v>
      </c>
      <c r="P923" s="8" t="s">
        <v>26</v>
      </c>
      <c r="Q923" s="10">
        <v>18</v>
      </c>
      <c r="R923" s="8" t="s">
        <v>46</v>
      </c>
      <c r="S923" s="8" t="s">
        <v>41</v>
      </c>
    </row>
    <row r="924" spans="1:19" x14ac:dyDescent="0.25">
      <c r="A924" s="10">
        <v>923</v>
      </c>
      <c r="B924" s="10">
        <v>63</v>
      </c>
      <c r="C924" s="8" t="s">
        <v>19</v>
      </c>
      <c r="D924" s="8" t="s">
        <v>51</v>
      </c>
      <c r="E924" s="8" t="s">
        <v>43</v>
      </c>
      <c r="F924" s="7">
        <v>60</v>
      </c>
      <c r="G924" s="8" t="s">
        <v>142</v>
      </c>
      <c r="H924" s="8" t="s">
        <v>45</v>
      </c>
      <c r="I924" s="8" t="s">
        <v>109</v>
      </c>
      <c r="J924" s="8" t="s">
        <v>58</v>
      </c>
      <c r="K924" s="20">
        <v>4.2</v>
      </c>
      <c r="L924" s="8" t="s">
        <v>26</v>
      </c>
      <c r="M924" s="8" t="s">
        <v>29</v>
      </c>
      <c r="N924" s="8" t="s">
        <v>55</v>
      </c>
      <c r="O924" s="8" t="s">
        <v>26</v>
      </c>
      <c r="P924" s="8" t="s">
        <v>26</v>
      </c>
      <c r="Q924" s="10">
        <v>13</v>
      </c>
      <c r="R924" s="8" t="s">
        <v>27</v>
      </c>
      <c r="S924" s="8" t="s">
        <v>88</v>
      </c>
    </row>
    <row r="925" spans="1:19" x14ac:dyDescent="0.25">
      <c r="A925" s="10">
        <v>924</v>
      </c>
      <c r="B925" s="10">
        <v>55</v>
      </c>
      <c r="C925" s="8" t="s">
        <v>19</v>
      </c>
      <c r="D925" s="8" t="s">
        <v>56</v>
      </c>
      <c r="E925" s="8" t="s">
        <v>21</v>
      </c>
      <c r="F925" s="7">
        <v>24</v>
      </c>
      <c r="G925" s="8" t="s">
        <v>74</v>
      </c>
      <c r="H925" s="8" t="s">
        <v>45</v>
      </c>
      <c r="I925" s="8" t="s">
        <v>67</v>
      </c>
      <c r="J925" s="8" t="s">
        <v>39</v>
      </c>
      <c r="K925" s="20">
        <v>4.2</v>
      </c>
      <c r="L925" s="8" t="s">
        <v>26</v>
      </c>
      <c r="M925" s="8" t="s">
        <v>46</v>
      </c>
      <c r="N925" s="8" t="s">
        <v>72</v>
      </c>
      <c r="O925" s="8" t="s">
        <v>26</v>
      </c>
      <c r="P925" s="8" t="s">
        <v>26</v>
      </c>
      <c r="Q925" s="10">
        <v>7</v>
      </c>
      <c r="R925" s="8" t="s">
        <v>46</v>
      </c>
      <c r="S925" s="8" t="s">
        <v>41</v>
      </c>
    </row>
    <row r="926" spans="1:19" x14ac:dyDescent="0.25">
      <c r="A926" s="10">
        <v>925</v>
      </c>
      <c r="B926" s="10">
        <v>52</v>
      </c>
      <c r="C926" s="8" t="s">
        <v>19</v>
      </c>
      <c r="D926" s="8" t="s">
        <v>125</v>
      </c>
      <c r="E926" s="8" t="s">
        <v>21</v>
      </c>
      <c r="F926" s="7">
        <v>78</v>
      </c>
      <c r="G926" s="8" t="s">
        <v>111</v>
      </c>
      <c r="H926" s="8" t="s">
        <v>92</v>
      </c>
      <c r="I926" s="8" t="s">
        <v>118</v>
      </c>
      <c r="J926" s="8" t="s">
        <v>25</v>
      </c>
      <c r="K926" s="20">
        <v>3.1</v>
      </c>
      <c r="L926" s="8" t="s">
        <v>26</v>
      </c>
      <c r="M926" s="8" t="s">
        <v>27</v>
      </c>
      <c r="N926" s="8" t="s">
        <v>55</v>
      </c>
      <c r="O926" s="8" t="s">
        <v>26</v>
      </c>
      <c r="P926" s="8" t="s">
        <v>26</v>
      </c>
      <c r="Q926" s="10">
        <v>37</v>
      </c>
      <c r="R926" s="8" t="s">
        <v>35</v>
      </c>
      <c r="S926" s="8" t="s">
        <v>60</v>
      </c>
    </row>
    <row r="927" spans="1:19" x14ac:dyDescent="0.25">
      <c r="A927" s="10">
        <v>926</v>
      </c>
      <c r="B927" s="10">
        <v>22</v>
      </c>
      <c r="C927" s="8" t="s">
        <v>19</v>
      </c>
      <c r="D927" s="8" t="s">
        <v>36</v>
      </c>
      <c r="E927" s="8" t="s">
        <v>21</v>
      </c>
      <c r="F927" s="7">
        <v>88</v>
      </c>
      <c r="G927" s="8" t="s">
        <v>117</v>
      </c>
      <c r="H927" s="8" t="s">
        <v>23</v>
      </c>
      <c r="I927" s="8" t="s">
        <v>86</v>
      </c>
      <c r="J927" s="8" t="s">
        <v>25</v>
      </c>
      <c r="K927" s="20">
        <v>4.9000000000000004</v>
      </c>
      <c r="L927" s="8" t="s">
        <v>26</v>
      </c>
      <c r="M927" s="8" t="s">
        <v>27</v>
      </c>
      <c r="N927" s="8" t="s">
        <v>28</v>
      </c>
      <c r="O927" s="8" t="s">
        <v>26</v>
      </c>
      <c r="P927" s="8" t="s">
        <v>26</v>
      </c>
      <c r="Q927" s="10">
        <v>8</v>
      </c>
      <c r="R927" s="8" t="s">
        <v>35</v>
      </c>
      <c r="S927" s="8" t="s">
        <v>88</v>
      </c>
    </row>
    <row r="928" spans="1:19" x14ac:dyDescent="0.25">
      <c r="A928" s="10">
        <v>927</v>
      </c>
      <c r="B928" s="10">
        <v>54</v>
      </c>
      <c r="C928" s="8" t="s">
        <v>19</v>
      </c>
      <c r="D928" s="8" t="s">
        <v>36</v>
      </c>
      <c r="E928" s="8" t="s">
        <v>21</v>
      </c>
      <c r="F928" s="7">
        <v>63</v>
      </c>
      <c r="G928" s="8" t="s">
        <v>37</v>
      </c>
      <c r="H928" s="8" t="s">
        <v>92</v>
      </c>
      <c r="I928" s="8" t="s">
        <v>96</v>
      </c>
      <c r="J928" s="8" t="s">
        <v>39</v>
      </c>
      <c r="K928" s="20">
        <v>4.4000000000000004</v>
      </c>
      <c r="L928" s="8" t="s">
        <v>26</v>
      </c>
      <c r="M928" s="8" t="s">
        <v>46</v>
      </c>
      <c r="N928" s="8" t="s">
        <v>28</v>
      </c>
      <c r="O928" s="8" t="s">
        <v>26</v>
      </c>
      <c r="P928" s="8" t="s">
        <v>26</v>
      </c>
      <c r="Q928" s="10">
        <v>11</v>
      </c>
      <c r="R928" s="8" t="s">
        <v>35</v>
      </c>
      <c r="S928" s="8" t="s">
        <v>77</v>
      </c>
    </row>
    <row r="929" spans="1:19" x14ac:dyDescent="0.25">
      <c r="A929" s="10">
        <v>928</v>
      </c>
      <c r="B929" s="10">
        <v>28</v>
      </c>
      <c r="C929" s="8" t="s">
        <v>19</v>
      </c>
      <c r="D929" s="8" t="s">
        <v>51</v>
      </c>
      <c r="E929" s="8" t="s">
        <v>43</v>
      </c>
      <c r="F929" s="7">
        <v>78</v>
      </c>
      <c r="G929" s="8" t="s">
        <v>130</v>
      </c>
      <c r="H929" s="8" t="s">
        <v>23</v>
      </c>
      <c r="I929" s="8" t="s">
        <v>94</v>
      </c>
      <c r="J929" s="8" t="s">
        <v>54</v>
      </c>
      <c r="K929" s="20">
        <v>4.4000000000000004</v>
      </c>
      <c r="L929" s="8" t="s">
        <v>26</v>
      </c>
      <c r="M929" s="8" t="s">
        <v>34</v>
      </c>
      <c r="N929" s="8" t="s">
        <v>55</v>
      </c>
      <c r="O929" s="8" t="s">
        <v>26</v>
      </c>
      <c r="P929" s="8" t="s">
        <v>26</v>
      </c>
      <c r="Q929" s="10">
        <v>8</v>
      </c>
      <c r="R929" s="8" t="s">
        <v>29</v>
      </c>
      <c r="S929" s="8" t="s">
        <v>77</v>
      </c>
    </row>
    <row r="930" spans="1:19" x14ac:dyDescent="0.25">
      <c r="A930" s="10">
        <v>929</v>
      </c>
      <c r="B930" s="10">
        <v>67</v>
      </c>
      <c r="C930" s="8" t="s">
        <v>19</v>
      </c>
      <c r="D930" s="8" t="s">
        <v>82</v>
      </c>
      <c r="E930" s="8" t="s">
        <v>21</v>
      </c>
      <c r="F930" s="7">
        <v>37</v>
      </c>
      <c r="G930" s="8" t="s">
        <v>74</v>
      </c>
      <c r="H930" s="8" t="s">
        <v>92</v>
      </c>
      <c r="I930" s="8" t="s">
        <v>134</v>
      </c>
      <c r="J930" s="8" t="s">
        <v>25</v>
      </c>
      <c r="K930" s="20">
        <v>3.4</v>
      </c>
      <c r="L930" s="8" t="s">
        <v>26</v>
      </c>
      <c r="M930" s="8" t="s">
        <v>34</v>
      </c>
      <c r="N930" s="8" t="s">
        <v>76</v>
      </c>
      <c r="O930" s="8" t="s">
        <v>26</v>
      </c>
      <c r="P930" s="8" t="s">
        <v>26</v>
      </c>
      <c r="Q930" s="10">
        <v>31</v>
      </c>
      <c r="R930" s="8" t="s">
        <v>35</v>
      </c>
      <c r="S930" s="8" t="s">
        <v>97</v>
      </c>
    </row>
    <row r="931" spans="1:19" x14ac:dyDescent="0.25">
      <c r="A931" s="10">
        <v>930</v>
      </c>
      <c r="B931" s="10">
        <v>59</v>
      </c>
      <c r="C931" s="8" t="s">
        <v>19</v>
      </c>
      <c r="D931" s="8" t="s">
        <v>137</v>
      </c>
      <c r="E931" s="8" t="s">
        <v>43</v>
      </c>
      <c r="F931" s="7">
        <v>94</v>
      </c>
      <c r="G931" s="8" t="s">
        <v>145</v>
      </c>
      <c r="H931" s="8" t="s">
        <v>45</v>
      </c>
      <c r="I931" s="8" t="s">
        <v>53</v>
      </c>
      <c r="J931" s="8" t="s">
        <v>58</v>
      </c>
      <c r="K931" s="20">
        <v>4.5</v>
      </c>
      <c r="L931" s="8" t="s">
        <v>26</v>
      </c>
      <c r="M931" s="8" t="s">
        <v>29</v>
      </c>
      <c r="N931" s="8" t="s">
        <v>72</v>
      </c>
      <c r="O931" s="8" t="s">
        <v>26</v>
      </c>
      <c r="P931" s="8" t="s">
        <v>26</v>
      </c>
      <c r="Q931" s="10">
        <v>26</v>
      </c>
      <c r="R931" s="8" t="s">
        <v>59</v>
      </c>
      <c r="S931" s="8" t="s">
        <v>30</v>
      </c>
    </row>
    <row r="932" spans="1:19" x14ac:dyDescent="0.25">
      <c r="A932" s="10">
        <v>931</v>
      </c>
      <c r="B932" s="10">
        <v>26</v>
      </c>
      <c r="C932" s="8" t="s">
        <v>19</v>
      </c>
      <c r="D932" s="8" t="s">
        <v>113</v>
      </c>
      <c r="E932" s="8" t="s">
        <v>21</v>
      </c>
      <c r="F932" s="7">
        <v>78</v>
      </c>
      <c r="G932" s="8" t="s">
        <v>78</v>
      </c>
      <c r="H932" s="8" t="s">
        <v>23</v>
      </c>
      <c r="I932" s="8" t="s">
        <v>96</v>
      </c>
      <c r="J932" s="8" t="s">
        <v>58</v>
      </c>
      <c r="K932" s="20">
        <v>4.5</v>
      </c>
      <c r="L932" s="8" t="s">
        <v>26</v>
      </c>
      <c r="M932" s="8" t="s">
        <v>27</v>
      </c>
      <c r="N932" s="8" t="s">
        <v>76</v>
      </c>
      <c r="O932" s="8" t="s">
        <v>26</v>
      </c>
      <c r="P932" s="8" t="s">
        <v>26</v>
      </c>
      <c r="Q932" s="10">
        <v>20</v>
      </c>
      <c r="R932" s="8" t="s">
        <v>27</v>
      </c>
      <c r="S932" s="8" t="s">
        <v>77</v>
      </c>
    </row>
    <row r="933" spans="1:19" x14ac:dyDescent="0.25">
      <c r="A933" s="10">
        <v>932</v>
      </c>
      <c r="B933" s="10">
        <v>24</v>
      </c>
      <c r="C933" s="8" t="s">
        <v>19</v>
      </c>
      <c r="D933" s="8" t="s">
        <v>64</v>
      </c>
      <c r="E933" s="8" t="s">
        <v>65</v>
      </c>
      <c r="F933" s="7">
        <v>36</v>
      </c>
      <c r="G933" s="8" t="s">
        <v>145</v>
      </c>
      <c r="H933" s="8" t="s">
        <v>45</v>
      </c>
      <c r="I933" s="8" t="s">
        <v>67</v>
      </c>
      <c r="J933" s="8" t="s">
        <v>25</v>
      </c>
      <c r="K933" s="20">
        <v>4.0999999999999996</v>
      </c>
      <c r="L933" s="8" t="s">
        <v>26</v>
      </c>
      <c r="M933" s="8" t="s">
        <v>35</v>
      </c>
      <c r="N933" s="8" t="s">
        <v>55</v>
      </c>
      <c r="O933" s="8" t="s">
        <v>26</v>
      </c>
      <c r="P933" s="8" t="s">
        <v>26</v>
      </c>
      <c r="Q933" s="10">
        <v>24</v>
      </c>
      <c r="R933" s="8" t="s">
        <v>34</v>
      </c>
      <c r="S933" s="8" t="s">
        <v>30</v>
      </c>
    </row>
    <row r="934" spans="1:19" x14ac:dyDescent="0.25">
      <c r="A934" s="10">
        <v>933</v>
      </c>
      <c r="B934" s="10">
        <v>62</v>
      </c>
      <c r="C934" s="8" t="s">
        <v>19</v>
      </c>
      <c r="D934" s="8" t="s">
        <v>87</v>
      </c>
      <c r="E934" s="8" t="s">
        <v>21</v>
      </c>
      <c r="F934" s="7">
        <v>24</v>
      </c>
      <c r="G934" s="8" t="s">
        <v>116</v>
      </c>
      <c r="H934" s="8" t="s">
        <v>23</v>
      </c>
      <c r="I934" s="8" t="s">
        <v>144</v>
      </c>
      <c r="J934" s="8" t="s">
        <v>25</v>
      </c>
      <c r="K934" s="20">
        <v>3.2</v>
      </c>
      <c r="L934" s="8" t="s">
        <v>26</v>
      </c>
      <c r="M934" s="8" t="s">
        <v>29</v>
      </c>
      <c r="N934" s="8" t="s">
        <v>55</v>
      </c>
      <c r="O934" s="8" t="s">
        <v>26</v>
      </c>
      <c r="P934" s="8" t="s">
        <v>26</v>
      </c>
      <c r="Q934" s="10">
        <v>45</v>
      </c>
      <c r="R934" s="8" t="s">
        <v>59</v>
      </c>
      <c r="S934" s="8" t="s">
        <v>77</v>
      </c>
    </row>
    <row r="935" spans="1:19" x14ac:dyDescent="0.25">
      <c r="A935" s="10">
        <v>934</v>
      </c>
      <c r="B935" s="10">
        <v>70</v>
      </c>
      <c r="C935" s="8" t="s">
        <v>19</v>
      </c>
      <c r="D935" s="8" t="s">
        <v>51</v>
      </c>
      <c r="E935" s="8" t="s">
        <v>43</v>
      </c>
      <c r="F935" s="7">
        <v>84</v>
      </c>
      <c r="G935" s="8" t="s">
        <v>112</v>
      </c>
      <c r="H935" s="8" t="s">
        <v>45</v>
      </c>
      <c r="I935" s="8" t="s">
        <v>136</v>
      </c>
      <c r="J935" s="8" t="s">
        <v>39</v>
      </c>
      <c r="K935" s="20">
        <v>2.7</v>
      </c>
      <c r="L935" s="8" t="s">
        <v>26</v>
      </c>
      <c r="M935" s="8" t="s">
        <v>59</v>
      </c>
      <c r="N935" s="8" t="s">
        <v>76</v>
      </c>
      <c r="O935" s="8" t="s">
        <v>26</v>
      </c>
      <c r="P935" s="8" t="s">
        <v>26</v>
      </c>
      <c r="Q935" s="10">
        <v>33</v>
      </c>
      <c r="R935" s="8" t="s">
        <v>59</v>
      </c>
      <c r="S935" s="8" t="s">
        <v>88</v>
      </c>
    </row>
    <row r="936" spans="1:19" x14ac:dyDescent="0.25">
      <c r="A936" s="10">
        <v>935</v>
      </c>
      <c r="B936" s="10">
        <v>45</v>
      </c>
      <c r="C936" s="8" t="s">
        <v>19</v>
      </c>
      <c r="D936" s="8" t="s">
        <v>36</v>
      </c>
      <c r="E936" s="8" t="s">
        <v>21</v>
      </c>
      <c r="F936" s="7">
        <v>47</v>
      </c>
      <c r="G936" s="8" t="s">
        <v>48</v>
      </c>
      <c r="H936" s="8" t="s">
        <v>38</v>
      </c>
      <c r="I936" s="8" t="s">
        <v>134</v>
      </c>
      <c r="J936" s="8" t="s">
        <v>39</v>
      </c>
      <c r="K936" s="20">
        <v>3.7</v>
      </c>
      <c r="L936" s="8" t="s">
        <v>26</v>
      </c>
      <c r="M936" s="8" t="s">
        <v>34</v>
      </c>
      <c r="N936" s="8" t="s">
        <v>28</v>
      </c>
      <c r="O936" s="8" t="s">
        <v>26</v>
      </c>
      <c r="P936" s="8" t="s">
        <v>26</v>
      </c>
      <c r="Q936" s="10">
        <v>21</v>
      </c>
      <c r="R936" s="8" t="s">
        <v>34</v>
      </c>
      <c r="S936" s="8" t="s">
        <v>88</v>
      </c>
    </row>
    <row r="937" spans="1:19" x14ac:dyDescent="0.25">
      <c r="A937" s="10">
        <v>936</v>
      </c>
      <c r="B937" s="10">
        <v>58</v>
      </c>
      <c r="C937" s="8" t="s">
        <v>19</v>
      </c>
      <c r="D937" s="8" t="s">
        <v>104</v>
      </c>
      <c r="E937" s="8" t="s">
        <v>21</v>
      </c>
      <c r="F937" s="7">
        <v>51</v>
      </c>
      <c r="G937" s="8" t="s">
        <v>123</v>
      </c>
      <c r="H937" s="8" t="s">
        <v>23</v>
      </c>
      <c r="I937" s="8" t="s">
        <v>53</v>
      </c>
      <c r="J937" s="8" t="s">
        <v>58</v>
      </c>
      <c r="K937" s="20">
        <v>2.6</v>
      </c>
      <c r="L937" s="8" t="s">
        <v>26</v>
      </c>
      <c r="M937" s="8" t="s">
        <v>27</v>
      </c>
      <c r="N937" s="8" t="s">
        <v>76</v>
      </c>
      <c r="O937" s="8" t="s">
        <v>26</v>
      </c>
      <c r="P937" s="8" t="s">
        <v>26</v>
      </c>
      <c r="Q937" s="10">
        <v>2</v>
      </c>
      <c r="R937" s="8" t="s">
        <v>34</v>
      </c>
      <c r="S937" s="8" t="s">
        <v>30</v>
      </c>
    </row>
    <row r="938" spans="1:19" x14ac:dyDescent="0.25">
      <c r="A938" s="10">
        <v>937</v>
      </c>
      <c r="B938" s="10">
        <v>31</v>
      </c>
      <c r="C938" s="8" t="s">
        <v>19</v>
      </c>
      <c r="D938" s="8" t="s">
        <v>73</v>
      </c>
      <c r="E938" s="8" t="s">
        <v>43</v>
      </c>
      <c r="F938" s="7">
        <v>84</v>
      </c>
      <c r="G938" s="8" t="s">
        <v>32</v>
      </c>
      <c r="H938" s="8" t="s">
        <v>45</v>
      </c>
      <c r="I938" s="8" t="s">
        <v>71</v>
      </c>
      <c r="J938" s="8" t="s">
        <v>54</v>
      </c>
      <c r="K938" s="20">
        <v>2.7</v>
      </c>
      <c r="L938" s="8" t="s">
        <v>26</v>
      </c>
      <c r="M938" s="8" t="s">
        <v>59</v>
      </c>
      <c r="N938" s="8" t="s">
        <v>40</v>
      </c>
      <c r="O938" s="8" t="s">
        <v>26</v>
      </c>
      <c r="P938" s="8" t="s">
        <v>26</v>
      </c>
      <c r="Q938" s="10">
        <v>28</v>
      </c>
      <c r="R938" s="8" t="s">
        <v>35</v>
      </c>
      <c r="S938" s="8" t="s">
        <v>41</v>
      </c>
    </row>
    <row r="939" spans="1:19" x14ac:dyDescent="0.25">
      <c r="A939" s="10">
        <v>938</v>
      </c>
      <c r="B939" s="10">
        <v>32</v>
      </c>
      <c r="C939" s="8" t="s">
        <v>19</v>
      </c>
      <c r="D939" s="8" t="s">
        <v>61</v>
      </c>
      <c r="E939" s="8" t="s">
        <v>21</v>
      </c>
      <c r="F939" s="7">
        <v>24</v>
      </c>
      <c r="G939" s="8" t="s">
        <v>146</v>
      </c>
      <c r="H939" s="8" t="s">
        <v>45</v>
      </c>
      <c r="I939" s="8" t="s">
        <v>136</v>
      </c>
      <c r="J939" s="8" t="s">
        <v>54</v>
      </c>
      <c r="K939" s="20">
        <v>2.7</v>
      </c>
      <c r="L939" s="8" t="s">
        <v>26</v>
      </c>
      <c r="M939" s="8" t="s">
        <v>59</v>
      </c>
      <c r="N939" s="8" t="s">
        <v>28</v>
      </c>
      <c r="O939" s="8" t="s">
        <v>26</v>
      </c>
      <c r="P939" s="8" t="s">
        <v>26</v>
      </c>
      <c r="Q939" s="10">
        <v>18</v>
      </c>
      <c r="R939" s="8" t="s">
        <v>29</v>
      </c>
      <c r="S939" s="8" t="s">
        <v>60</v>
      </c>
    </row>
    <row r="940" spans="1:19" x14ac:dyDescent="0.25">
      <c r="A940" s="10">
        <v>939</v>
      </c>
      <c r="B940" s="10">
        <v>36</v>
      </c>
      <c r="C940" s="8" t="s">
        <v>19</v>
      </c>
      <c r="D940" s="8" t="s">
        <v>20</v>
      </c>
      <c r="E940" s="8" t="s">
        <v>21</v>
      </c>
      <c r="F940" s="7">
        <v>97</v>
      </c>
      <c r="G940" s="8" t="s">
        <v>150</v>
      </c>
      <c r="H940" s="8" t="s">
        <v>38</v>
      </c>
      <c r="I940" s="8" t="s">
        <v>86</v>
      </c>
      <c r="J940" s="8" t="s">
        <v>58</v>
      </c>
      <c r="K940" s="20">
        <v>4.8</v>
      </c>
      <c r="L940" s="8" t="s">
        <v>26</v>
      </c>
      <c r="M940" s="8" t="s">
        <v>34</v>
      </c>
      <c r="N940" s="8" t="s">
        <v>40</v>
      </c>
      <c r="O940" s="8" t="s">
        <v>26</v>
      </c>
      <c r="P940" s="8" t="s">
        <v>26</v>
      </c>
      <c r="Q940" s="10">
        <v>21</v>
      </c>
      <c r="R940" s="8" t="s">
        <v>59</v>
      </c>
      <c r="S940" s="8" t="s">
        <v>30</v>
      </c>
    </row>
    <row r="941" spans="1:19" x14ac:dyDescent="0.25">
      <c r="A941" s="10">
        <v>940</v>
      </c>
      <c r="B941" s="10">
        <v>25</v>
      </c>
      <c r="C941" s="8" t="s">
        <v>19</v>
      </c>
      <c r="D941" s="8" t="s">
        <v>113</v>
      </c>
      <c r="E941" s="8" t="s">
        <v>21</v>
      </c>
      <c r="F941" s="7">
        <v>89</v>
      </c>
      <c r="G941" s="8" t="s">
        <v>85</v>
      </c>
      <c r="H941" s="8" t="s">
        <v>23</v>
      </c>
      <c r="I941" s="8" t="s">
        <v>126</v>
      </c>
      <c r="J941" s="8" t="s">
        <v>25</v>
      </c>
      <c r="K941" s="20">
        <v>4.8</v>
      </c>
      <c r="L941" s="8" t="s">
        <v>26</v>
      </c>
      <c r="M941" s="8" t="s">
        <v>29</v>
      </c>
      <c r="N941" s="8" t="s">
        <v>47</v>
      </c>
      <c r="O941" s="8" t="s">
        <v>26</v>
      </c>
      <c r="P941" s="8" t="s">
        <v>26</v>
      </c>
      <c r="Q941" s="10">
        <v>24</v>
      </c>
      <c r="R941" s="8" t="s">
        <v>27</v>
      </c>
      <c r="S941" s="8" t="s">
        <v>88</v>
      </c>
    </row>
    <row r="942" spans="1:19" x14ac:dyDescent="0.25">
      <c r="A942" s="10">
        <v>941</v>
      </c>
      <c r="B942" s="10">
        <v>48</v>
      </c>
      <c r="C942" s="8" t="s">
        <v>19</v>
      </c>
      <c r="D942" s="8" t="s">
        <v>133</v>
      </c>
      <c r="E942" s="8" t="s">
        <v>69</v>
      </c>
      <c r="F942" s="7">
        <v>44</v>
      </c>
      <c r="G942" s="8" t="s">
        <v>112</v>
      </c>
      <c r="H942" s="8" t="s">
        <v>38</v>
      </c>
      <c r="I942" s="8" t="s">
        <v>33</v>
      </c>
      <c r="J942" s="8" t="s">
        <v>39</v>
      </c>
      <c r="K942" s="20">
        <v>2.6</v>
      </c>
      <c r="L942" s="8" t="s">
        <v>26</v>
      </c>
      <c r="M942" s="8" t="s">
        <v>46</v>
      </c>
      <c r="N942" s="8" t="s">
        <v>76</v>
      </c>
      <c r="O942" s="8" t="s">
        <v>26</v>
      </c>
      <c r="P942" s="8" t="s">
        <v>26</v>
      </c>
      <c r="Q942" s="10">
        <v>15</v>
      </c>
      <c r="R942" s="8" t="s">
        <v>46</v>
      </c>
      <c r="S942" s="8" t="s">
        <v>97</v>
      </c>
    </row>
    <row r="943" spans="1:19" x14ac:dyDescent="0.25">
      <c r="A943" s="10">
        <v>942</v>
      </c>
      <c r="B943" s="10">
        <v>39</v>
      </c>
      <c r="C943" s="8" t="s">
        <v>19</v>
      </c>
      <c r="D943" s="8" t="s">
        <v>68</v>
      </c>
      <c r="E943" s="8" t="s">
        <v>69</v>
      </c>
      <c r="F943" s="7">
        <v>35</v>
      </c>
      <c r="G943" s="8" t="s">
        <v>115</v>
      </c>
      <c r="H943" s="8" t="s">
        <v>23</v>
      </c>
      <c r="I943" s="8" t="s">
        <v>94</v>
      </c>
      <c r="J943" s="8" t="s">
        <v>25</v>
      </c>
      <c r="K943" s="20">
        <v>4.5</v>
      </c>
      <c r="L943" s="8" t="s">
        <v>26</v>
      </c>
      <c r="M943" s="8" t="s">
        <v>34</v>
      </c>
      <c r="N943" s="8" t="s">
        <v>72</v>
      </c>
      <c r="O943" s="8" t="s">
        <v>26</v>
      </c>
      <c r="P943" s="8" t="s">
        <v>26</v>
      </c>
      <c r="Q943" s="10">
        <v>38</v>
      </c>
      <c r="R943" s="8" t="s">
        <v>46</v>
      </c>
      <c r="S943" s="8" t="s">
        <v>97</v>
      </c>
    </row>
    <row r="944" spans="1:19" x14ac:dyDescent="0.25">
      <c r="A944" s="10">
        <v>943</v>
      </c>
      <c r="B944" s="10">
        <v>26</v>
      </c>
      <c r="C944" s="8" t="s">
        <v>19</v>
      </c>
      <c r="D944" s="8" t="s">
        <v>82</v>
      </c>
      <c r="E944" s="8" t="s">
        <v>21</v>
      </c>
      <c r="F944" s="7">
        <v>91</v>
      </c>
      <c r="G944" s="8" t="s">
        <v>117</v>
      </c>
      <c r="H944" s="8" t="s">
        <v>45</v>
      </c>
      <c r="I944" s="8" t="s">
        <v>109</v>
      </c>
      <c r="J944" s="8" t="s">
        <v>25</v>
      </c>
      <c r="K944" s="20">
        <v>3.2</v>
      </c>
      <c r="L944" s="8" t="s">
        <v>26</v>
      </c>
      <c r="M944" s="8" t="s">
        <v>35</v>
      </c>
      <c r="N944" s="8" t="s">
        <v>28</v>
      </c>
      <c r="O944" s="8" t="s">
        <v>26</v>
      </c>
      <c r="P944" s="8" t="s">
        <v>26</v>
      </c>
      <c r="Q944" s="10">
        <v>38</v>
      </c>
      <c r="R944" s="8" t="s">
        <v>46</v>
      </c>
      <c r="S944" s="8" t="s">
        <v>77</v>
      </c>
    </row>
    <row r="945" spans="1:19" x14ac:dyDescent="0.25">
      <c r="A945" s="10">
        <v>944</v>
      </c>
      <c r="B945" s="10">
        <v>32</v>
      </c>
      <c r="C945" s="8" t="s">
        <v>19</v>
      </c>
      <c r="D945" s="8" t="s">
        <v>124</v>
      </c>
      <c r="E945" s="8" t="s">
        <v>69</v>
      </c>
      <c r="F945" s="7">
        <v>63</v>
      </c>
      <c r="G945" s="8" t="s">
        <v>101</v>
      </c>
      <c r="H945" s="8" t="s">
        <v>23</v>
      </c>
      <c r="I945" s="8" t="s">
        <v>109</v>
      </c>
      <c r="J945" s="8" t="s">
        <v>25</v>
      </c>
      <c r="K945" s="20">
        <v>3.8</v>
      </c>
      <c r="L945" s="8" t="s">
        <v>26</v>
      </c>
      <c r="M945" s="8" t="s">
        <v>46</v>
      </c>
      <c r="N945" s="8" t="s">
        <v>47</v>
      </c>
      <c r="O945" s="8" t="s">
        <v>26</v>
      </c>
      <c r="P945" s="8" t="s">
        <v>26</v>
      </c>
      <c r="Q945" s="10">
        <v>13</v>
      </c>
      <c r="R945" s="8" t="s">
        <v>29</v>
      </c>
      <c r="S945" s="8" t="s">
        <v>30</v>
      </c>
    </row>
    <row r="946" spans="1:19" x14ac:dyDescent="0.25">
      <c r="A946" s="10">
        <v>945</v>
      </c>
      <c r="B946" s="10">
        <v>54</v>
      </c>
      <c r="C946" s="8" t="s">
        <v>19</v>
      </c>
      <c r="D946" s="8" t="s">
        <v>133</v>
      </c>
      <c r="E946" s="8" t="s">
        <v>69</v>
      </c>
      <c r="F946" s="7">
        <v>97</v>
      </c>
      <c r="G946" s="8" t="s">
        <v>116</v>
      </c>
      <c r="H946" s="8" t="s">
        <v>38</v>
      </c>
      <c r="I946" s="8" t="s">
        <v>24</v>
      </c>
      <c r="J946" s="8" t="s">
        <v>39</v>
      </c>
      <c r="K946" s="20">
        <v>4.8</v>
      </c>
      <c r="L946" s="8" t="s">
        <v>26</v>
      </c>
      <c r="M946" s="8" t="s">
        <v>59</v>
      </c>
      <c r="N946" s="8" t="s">
        <v>28</v>
      </c>
      <c r="O946" s="8" t="s">
        <v>26</v>
      </c>
      <c r="P946" s="8" t="s">
        <v>26</v>
      </c>
      <c r="Q946" s="10">
        <v>39</v>
      </c>
      <c r="R946" s="8" t="s">
        <v>35</v>
      </c>
      <c r="S946" s="8" t="s">
        <v>77</v>
      </c>
    </row>
    <row r="947" spans="1:19" x14ac:dyDescent="0.25">
      <c r="A947" s="10">
        <v>946</v>
      </c>
      <c r="B947" s="10">
        <v>38</v>
      </c>
      <c r="C947" s="8" t="s">
        <v>19</v>
      </c>
      <c r="D947" s="8" t="s">
        <v>137</v>
      </c>
      <c r="E947" s="8" t="s">
        <v>43</v>
      </c>
      <c r="F947" s="7">
        <v>38</v>
      </c>
      <c r="G947" s="8" t="s">
        <v>148</v>
      </c>
      <c r="H947" s="8" t="s">
        <v>45</v>
      </c>
      <c r="I947" s="8" t="s">
        <v>84</v>
      </c>
      <c r="J947" s="8" t="s">
        <v>54</v>
      </c>
      <c r="K947" s="20">
        <v>4.0999999999999996</v>
      </c>
      <c r="L947" s="8" t="s">
        <v>26</v>
      </c>
      <c r="M947" s="8" t="s">
        <v>59</v>
      </c>
      <c r="N947" s="8" t="s">
        <v>76</v>
      </c>
      <c r="O947" s="8" t="s">
        <v>26</v>
      </c>
      <c r="P947" s="8" t="s">
        <v>26</v>
      </c>
      <c r="Q947" s="10">
        <v>8</v>
      </c>
      <c r="R947" s="8" t="s">
        <v>29</v>
      </c>
      <c r="S947" s="8" t="s">
        <v>97</v>
      </c>
    </row>
    <row r="948" spans="1:19" x14ac:dyDescent="0.25">
      <c r="A948" s="10">
        <v>947</v>
      </c>
      <c r="B948" s="10">
        <v>46</v>
      </c>
      <c r="C948" s="8" t="s">
        <v>19</v>
      </c>
      <c r="D948" s="8" t="s">
        <v>64</v>
      </c>
      <c r="E948" s="8" t="s">
        <v>65</v>
      </c>
      <c r="F948" s="7">
        <v>24</v>
      </c>
      <c r="G948" s="8" t="s">
        <v>138</v>
      </c>
      <c r="H948" s="8" t="s">
        <v>92</v>
      </c>
      <c r="I948" s="8" t="s">
        <v>144</v>
      </c>
      <c r="J948" s="8" t="s">
        <v>39</v>
      </c>
      <c r="K948" s="20">
        <v>2.8</v>
      </c>
      <c r="L948" s="8" t="s">
        <v>26</v>
      </c>
      <c r="M948" s="8" t="s">
        <v>46</v>
      </c>
      <c r="N948" s="8" t="s">
        <v>47</v>
      </c>
      <c r="O948" s="8" t="s">
        <v>26</v>
      </c>
      <c r="P948" s="8" t="s">
        <v>26</v>
      </c>
      <c r="Q948" s="10">
        <v>4</v>
      </c>
      <c r="R948" s="8" t="s">
        <v>46</v>
      </c>
      <c r="S948" s="8" t="s">
        <v>60</v>
      </c>
    </row>
    <row r="949" spans="1:19" x14ac:dyDescent="0.25">
      <c r="A949" s="10">
        <v>948</v>
      </c>
      <c r="B949" s="10">
        <v>57</v>
      </c>
      <c r="C949" s="8" t="s">
        <v>19</v>
      </c>
      <c r="D949" s="8" t="s">
        <v>20</v>
      </c>
      <c r="E949" s="8" t="s">
        <v>21</v>
      </c>
      <c r="F949" s="7">
        <v>32</v>
      </c>
      <c r="G949" s="8" t="s">
        <v>116</v>
      </c>
      <c r="H949" s="8" t="s">
        <v>45</v>
      </c>
      <c r="I949" s="8" t="s">
        <v>63</v>
      </c>
      <c r="J949" s="8" t="s">
        <v>25</v>
      </c>
      <c r="K949" s="20">
        <v>3.9</v>
      </c>
      <c r="L949" s="8" t="s">
        <v>26</v>
      </c>
      <c r="M949" s="8" t="s">
        <v>35</v>
      </c>
      <c r="N949" s="8" t="s">
        <v>76</v>
      </c>
      <c r="O949" s="8" t="s">
        <v>26</v>
      </c>
      <c r="P949" s="8" t="s">
        <v>26</v>
      </c>
      <c r="Q949" s="10">
        <v>6</v>
      </c>
      <c r="R949" s="8" t="s">
        <v>35</v>
      </c>
      <c r="S949" s="8" t="s">
        <v>97</v>
      </c>
    </row>
    <row r="950" spans="1:19" x14ac:dyDescent="0.25">
      <c r="A950" s="10">
        <v>949</v>
      </c>
      <c r="B950" s="10">
        <v>49</v>
      </c>
      <c r="C950" s="8" t="s">
        <v>19</v>
      </c>
      <c r="D950" s="8" t="s">
        <v>124</v>
      </c>
      <c r="E950" s="8" t="s">
        <v>69</v>
      </c>
      <c r="F950" s="7">
        <v>90</v>
      </c>
      <c r="G950" s="8" t="s">
        <v>90</v>
      </c>
      <c r="H950" s="8" t="s">
        <v>23</v>
      </c>
      <c r="I950" s="8" t="s">
        <v>79</v>
      </c>
      <c r="J950" s="8" t="s">
        <v>54</v>
      </c>
      <c r="K950" s="20">
        <v>4.9000000000000004</v>
      </c>
      <c r="L950" s="8" t="s">
        <v>26</v>
      </c>
      <c r="M950" s="8" t="s">
        <v>29</v>
      </c>
      <c r="N950" s="8" t="s">
        <v>28</v>
      </c>
      <c r="O950" s="8" t="s">
        <v>26</v>
      </c>
      <c r="P950" s="8" t="s">
        <v>26</v>
      </c>
      <c r="Q950" s="10">
        <v>11</v>
      </c>
      <c r="R950" s="8" t="s">
        <v>29</v>
      </c>
      <c r="S950" s="8" t="s">
        <v>97</v>
      </c>
    </row>
    <row r="951" spans="1:19" x14ac:dyDescent="0.25">
      <c r="A951" s="10">
        <v>950</v>
      </c>
      <c r="B951" s="10">
        <v>33</v>
      </c>
      <c r="C951" s="8" t="s">
        <v>19</v>
      </c>
      <c r="D951" s="8" t="s">
        <v>36</v>
      </c>
      <c r="E951" s="8" t="s">
        <v>21</v>
      </c>
      <c r="F951" s="7">
        <v>36</v>
      </c>
      <c r="G951" s="8" t="s">
        <v>57</v>
      </c>
      <c r="H951" s="8" t="s">
        <v>45</v>
      </c>
      <c r="I951" s="8" t="s">
        <v>79</v>
      </c>
      <c r="J951" s="8" t="s">
        <v>54</v>
      </c>
      <c r="K951" s="20">
        <v>3.4</v>
      </c>
      <c r="L951" s="8" t="s">
        <v>26</v>
      </c>
      <c r="M951" s="8" t="s">
        <v>35</v>
      </c>
      <c r="N951" s="8" t="s">
        <v>55</v>
      </c>
      <c r="O951" s="8" t="s">
        <v>26</v>
      </c>
      <c r="P951" s="8" t="s">
        <v>26</v>
      </c>
      <c r="Q951" s="10">
        <v>49</v>
      </c>
      <c r="R951" s="8" t="s">
        <v>29</v>
      </c>
      <c r="S951" s="8" t="s">
        <v>88</v>
      </c>
    </row>
    <row r="952" spans="1:19" x14ac:dyDescent="0.25">
      <c r="A952" s="10">
        <v>951</v>
      </c>
      <c r="B952" s="10">
        <v>54</v>
      </c>
      <c r="C952" s="8" t="s">
        <v>19</v>
      </c>
      <c r="D952" s="8" t="s">
        <v>132</v>
      </c>
      <c r="E952" s="8" t="s">
        <v>69</v>
      </c>
      <c r="F952" s="7">
        <v>37</v>
      </c>
      <c r="G952" s="8" t="s">
        <v>130</v>
      </c>
      <c r="H952" s="8" t="s">
        <v>92</v>
      </c>
      <c r="I952" s="8" t="s">
        <v>49</v>
      </c>
      <c r="J952" s="8" t="s">
        <v>25</v>
      </c>
      <c r="K952" s="20">
        <v>4.0999999999999996</v>
      </c>
      <c r="L952" s="8" t="s">
        <v>26</v>
      </c>
      <c r="M952" s="8" t="s">
        <v>35</v>
      </c>
      <c r="N952" s="8" t="s">
        <v>40</v>
      </c>
      <c r="O952" s="8" t="s">
        <v>26</v>
      </c>
      <c r="P952" s="8" t="s">
        <v>26</v>
      </c>
      <c r="Q952" s="10">
        <v>30</v>
      </c>
      <c r="R952" s="8" t="s">
        <v>46</v>
      </c>
      <c r="S952" s="8" t="s">
        <v>60</v>
      </c>
    </row>
    <row r="953" spans="1:19" x14ac:dyDescent="0.25">
      <c r="A953" s="10">
        <v>952</v>
      </c>
      <c r="B953" s="10">
        <v>47</v>
      </c>
      <c r="C953" s="8" t="s">
        <v>19</v>
      </c>
      <c r="D953" s="8" t="s">
        <v>82</v>
      </c>
      <c r="E953" s="8" t="s">
        <v>21</v>
      </c>
      <c r="F953" s="7">
        <v>51</v>
      </c>
      <c r="G953" s="8" t="s">
        <v>120</v>
      </c>
      <c r="H953" s="8" t="s">
        <v>45</v>
      </c>
      <c r="I953" s="8" t="s">
        <v>109</v>
      </c>
      <c r="J953" s="8" t="s">
        <v>54</v>
      </c>
      <c r="K953" s="20">
        <v>2.9</v>
      </c>
      <c r="L953" s="8" t="s">
        <v>26</v>
      </c>
      <c r="M953" s="8" t="s">
        <v>29</v>
      </c>
      <c r="N953" s="8" t="s">
        <v>28</v>
      </c>
      <c r="O953" s="8" t="s">
        <v>26</v>
      </c>
      <c r="P953" s="8" t="s">
        <v>26</v>
      </c>
      <c r="Q953" s="10">
        <v>34</v>
      </c>
      <c r="R953" s="8" t="s">
        <v>34</v>
      </c>
      <c r="S953" s="8" t="s">
        <v>88</v>
      </c>
    </row>
    <row r="954" spans="1:19" x14ac:dyDescent="0.25">
      <c r="A954" s="10">
        <v>953</v>
      </c>
      <c r="B954" s="10">
        <v>36</v>
      </c>
      <c r="C954" s="8" t="s">
        <v>19</v>
      </c>
      <c r="D954" s="8" t="s">
        <v>124</v>
      </c>
      <c r="E954" s="8" t="s">
        <v>69</v>
      </c>
      <c r="F954" s="7">
        <v>71</v>
      </c>
      <c r="G954" s="8" t="s">
        <v>135</v>
      </c>
      <c r="H954" s="8" t="s">
        <v>38</v>
      </c>
      <c r="I954" s="8" t="s">
        <v>108</v>
      </c>
      <c r="J954" s="8" t="s">
        <v>58</v>
      </c>
      <c r="K954" s="20">
        <v>3.1</v>
      </c>
      <c r="L954" s="8" t="s">
        <v>26</v>
      </c>
      <c r="M954" s="8" t="s">
        <v>34</v>
      </c>
      <c r="N954" s="8" t="s">
        <v>72</v>
      </c>
      <c r="O954" s="8" t="s">
        <v>26</v>
      </c>
      <c r="P954" s="8" t="s">
        <v>26</v>
      </c>
      <c r="Q954" s="10">
        <v>28</v>
      </c>
      <c r="R954" s="8" t="s">
        <v>46</v>
      </c>
      <c r="S954" s="8" t="s">
        <v>88</v>
      </c>
    </row>
    <row r="955" spans="1:19" x14ac:dyDescent="0.25">
      <c r="A955" s="10">
        <v>954</v>
      </c>
      <c r="B955" s="10">
        <v>68</v>
      </c>
      <c r="C955" s="8" t="s">
        <v>19</v>
      </c>
      <c r="D955" s="8" t="s">
        <v>89</v>
      </c>
      <c r="E955" s="8" t="s">
        <v>69</v>
      </c>
      <c r="F955" s="7">
        <v>50</v>
      </c>
      <c r="G955" s="8" t="s">
        <v>140</v>
      </c>
      <c r="H955" s="8" t="s">
        <v>38</v>
      </c>
      <c r="I955" s="8" t="s">
        <v>109</v>
      </c>
      <c r="J955" s="8" t="s">
        <v>39</v>
      </c>
      <c r="K955" s="20">
        <v>3.6</v>
      </c>
      <c r="L955" s="8" t="s">
        <v>26</v>
      </c>
      <c r="M955" s="8" t="s">
        <v>27</v>
      </c>
      <c r="N955" s="8" t="s">
        <v>72</v>
      </c>
      <c r="O955" s="8" t="s">
        <v>26</v>
      </c>
      <c r="P955" s="8" t="s">
        <v>26</v>
      </c>
      <c r="Q955" s="10">
        <v>36</v>
      </c>
      <c r="R955" s="8" t="s">
        <v>29</v>
      </c>
      <c r="S955" s="8" t="s">
        <v>60</v>
      </c>
    </row>
    <row r="956" spans="1:19" x14ac:dyDescent="0.25">
      <c r="A956" s="10">
        <v>955</v>
      </c>
      <c r="B956" s="10">
        <v>60</v>
      </c>
      <c r="C956" s="8" t="s">
        <v>19</v>
      </c>
      <c r="D956" s="8" t="s">
        <v>124</v>
      </c>
      <c r="E956" s="8" t="s">
        <v>69</v>
      </c>
      <c r="F956" s="7">
        <v>74</v>
      </c>
      <c r="G956" s="8" t="s">
        <v>62</v>
      </c>
      <c r="H956" s="8" t="s">
        <v>38</v>
      </c>
      <c r="I956" s="8" t="s">
        <v>49</v>
      </c>
      <c r="J956" s="8" t="s">
        <v>58</v>
      </c>
      <c r="K956" s="20">
        <v>3.5</v>
      </c>
      <c r="L956" s="8" t="s">
        <v>26</v>
      </c>
      <c r="M956" s="8" t="s">
        <v>29</v>
      </c>
      <c r="N956" s="8" t="s">
        <v>55</v>
      </c>
      <c r="O956" s="8" t="s">
        <v>26</v>
      </c>
      <c r="P956" s="8" t="s">
        <v>26</v>
      </c>
      <c r="Q956" s="10">
        <v>18</v>
      </c>
      <c r="R956" s="8" t="s">
        <v>27</v>
      </c>
      <c r="S956" s="8" t="s">
        <v>97</v>
      </c>
    </row>
    <row r="957" spans="1:19" x14ac:dyDescent="0.25">
      <c r="A957" s="10">
        <v>956</v>
      </c>
      <c r="B957" s="10">
        <v>55</v>
      </c>
      <c r="C957" s="8" t="s">
        <v>19</v>
      </c>
      <c r="D957" s="8" t="s">
        <v>82</v>
      </c>
      <c r="E957" s="8" t="s">
        <v>21</v>
      </c>
      <c r="F957" s="7">
        <v>75</v>
      </c>
      <c r="G957" s="8" t="s">
        <v>91</v>
      </c>
      <c r="H957" s="8" t="s">
        <v>23</v>
      </c>
      <c r="I957" s="8" t="s">
        <v>93</v>
      </c>
      <c r="J957" s="8" t="s">
        <v>54</v>
      </c>
      <c r="K957" s="20">
        <v>3.4</v>
      </c>
      <c r="L957" s="8" t="s">
        <v>26</v>
      </c>
      <c r="M957" s="8" t="s">
        <v>29</v>
      </c>
      <c r="N957" s="8" t="s">
        <v>40</v>
      </c>
      <c r="O957" s="8" t="s">
        <v>26</v>
      </c>
      <c r="P957" s="8" t="s">
        <v>26</v>
      </c>
      <c r="Q957" s="10">
        <v>4</v>
      </c>
      <c r="R957" s="8" t="s">
        <v>46</v>
      </c>
      <c r="S957" s="8" t="s">
        <v>88</v>
      </c>
    </row>
    <row r="958" spans="1:19" x14ac:dyDescent="0.25">
      <c r="A958" s="10">
        <v>957</v>
      </c>
      <c r="B958" s="10">
        <v>29</v>
      </c>
      <c r="C958" s="8" t="s">
        <v>19</v>
      </c>
      <c r="D958" s="8" t="s">
        <v>56</v>
      </c>
      <c r="E958" s="8" t="s">
        <v>21</v>
      </c>
      <c r="F958" s="7">
        <v>99</v>
      </c>
      <c r="G958" s="8" t="s">
        <v>91</v>
      </c>
      <c r="H958" s="8" t="s">
        <v>92</v>
      </c>
      <c r="I958" s="8" t="s">
        <v>109</v>
      </c>
      <c r="J958" s="8" t="s">
        <v>39</v>
      </c>
      <c r="K958" s="20">
        <v>2.9</v>
      </c>
      <c r="L958" s="8" t="s">
        <v>26</v>
      </c>
      <c r="M958" s="8" t="s">
        <v>29</v>
      </c>
      <c r="N958" s="8" t="s">
        <v>72</v>
      </c>
      <c r="O958" s="8" t="s">
        <v>26</v>
      </c>
      <c r="P958" s="8" t="s">
        <v>26</v>
      </c>
      <c r="Q958" s="10">
        <v>42</v>
      </c>
      <c r="R958" s="8" t="s">
        <v>59</v>
      </c>
      <c r="S958" s="8" t="s">
        <v>60</v>
      </c>
    </row>
    <row r="959" spans="1:19" x14ac:dyDescent="0.25">
      <c r="A959" s="10">
        <v>958</v>
      </c>
      <c r="B959" s="10">
        <v>38</v>
      </c>
      <c r="C959" s="8" t="s">
        <v>19</v>
      </c>
      <c r="D959" s="8" t="s">
        <v>119</v>
      </c>
      <c r="E959" s="8" t="s">
        <v>69</v>
      </c>
      <c r="F959" s="7">
        <v>23</v>
      </c>
      <c r="G959" s="8" t="s">
        <v>116</v>
      </c>
      <c r="H959" s="8" t="s">
        <v>92</v>
      </c>
      <c r="I959" s="8" t="s">
        <v>84</v>
      </c>
      <c r="J959" s="8" t="s">
        <v>39</v>
      </c>
      <c r="K959" s="20">
        <v>4.7</v>
      </c>
      <c r="L959" s="8" t="s">
        <v>26</v>
      </c>
      <c r="M959" s="8" t="s">
        <v>34</v>
      </c>
      <c r="N959" s="8" t="s">
        <v>76</v>
      </c>
      <c r="O959" s="8" t="s">
        <v>26</v>
      </c>
      <c r="P959" s="8" t="s">
        <v>26</v>
      </c>
      <c r="Q959" s="10">
        <v>11</v>
      </c>
      <c r="R959" s="8" t="s">
        <v>35</v>
      </c>
      <c r="S959" s="8" t="s">
        <v>60</v>
      </c>
    </row>
    <row r="960" spans="1:19" x14ac:dyDescent="0.25">
      <c r="A960" s="10">
        <v>959</v>
      </c>
      <c r="B960" s="10">
        <v>70</v>
      </c>
      <c r="C960" s="8" t="s">
        <v>19</v>
      </c>
      <c r="D960" s="8" t="s">
        <v>51</v>
      </c>
      <c r="E960" s="8" t="s">
        <v>43</v>
      </c>
      <c r="F960" s="7">
        <v>53</v>
      </c>
      <c r="G960" s="8" t="s">
        <v>149</v>
      </c>
      <c r="H960" s="8" t="s">
        <v>92</v>
      </c>
      <c r="I960" s="8" t="s">
        <v>118</v>
      </c>
      <c r="J960" s="8" t="s">
        <v>25</v>
      </c>
      <c r="K960" s="20">
        <v>4.4000000000000004</v>
      </c>
      <c r="L960" s="8" t="s">
        <v>26</v>
      </c>
      <c r="M960" s="8" t="s">
        <v>35</v>
      </c>
      <c r="N960" s="8" t="s">
        <v>40</v>
      </c>
      <c r="O960" s="8" t="s">
        <v>26</v>
      </c>
      <c r="P960" s="8" t="s">
        <v>26</v>
      </c>
      <c r="Q960" s="10">
        <v>31</v>
      </c>
      <c r="R960" s="8" t="s">
        <v>27</v>
      </c>
      <c r="S960" s="8" t="s">
        <v>77</v>
      </c>
    </row>
    <row r="961" spans="1:19" x14ac:dyDescent="0.25">
      <c r="A961" s="10">
        <v>960</v>
      </c>
      <c r="B961" s="10">
        <v>36</v>
      </c>
      <c r="C961" s="8" t="s">
        <v>19</v>
      </c>
      <c r="D961" s="8" t="s">
        <v>87</v>
      </c>
      <c r="E961" s="8" t="s">
        <v>21</v>
      </c>
      <c r="F961" s="7">
        <v>99</v>
      </c>
      <c r="G961" s="8" t="s">
        <v>107</v>
      </c>
      <c r="H961" s="8" t="s">
        <v>45</v>
      </c>
      <c r="I961" s="8" t="s">
        <v>109</v>
      </c>
      <c r="J961" s="8" t="s">
        <v>39</v>
      </c>
      <c r="K961" s="20">
        <v>2.6</v>
      </c>
      <c r="L961" s="8" t="s">
        <v>26</v>
      </c>
      <c r="M961" s="8" t="s">
        <v>35</v>
      </c>
      <c r="N961" s="8" t="s">
        <v>55</v>
      </c>
      <c r="O961" s="8" t="s">
        <v>26</v>
      </c>
      <c r="P961" s="8" t="s">
        <v>26</v>
      </c>
      <c r="Q961" s="10">
        <v>12</v>
      </c>
      <c r="R961" s="8" t="s">
        <v>35</v>
      </c>
      <c r="S961" s="8" t="s">
        <v>30</v>
      </c>
    </row>
    <row r="962" spans="1:19" x14ac:dyDescent="0.25">
      <c r="A962" s="10">
        <v>961</v>
      </c>
      <c r="B962" s="10">
        <v>18</v>
      </c>
      <c r="C962" s="8" t="s">
        <v>19</v>
      </c>
      <c r="D962" s="8" t="s">
        <v>106</v>
      </c>
      <c r="E962" s="8" t="s">
        <v>69</v>
      </c>
      <c r="F962" s="7">
        <v>48</v>
      </c>
      <c r="G962" s="8" t="s">
        <v>62</v>
      </c>
      <c r="H962" s="8" t="s">
        <v>92</v>
      </c>
      <c r="I962" s="8" t="s">
        <v>126</v>
      </c>
      <c r="J962" s="8" t="s">
        <v>39</v>
      </c>
      <c r="K962" s="20">
        <v>4.4000000000000004</v>
      </c>
      <c r="L962" s="8" t="s">
        <v>26</v>
      </c>
      <c r="M962" s="8" t="s">
        <v>59</v>
      </c>
      <c r="N962" s="8" t="s">
        <v>55</v>
      </c>
      <c r="O962" s="8" t="s">
        <v>26</v>
      </c>
      <c r="P962" s="8" t="s">
        <v>26</v>
      </c>
      <c r="Q962" s="10">
        <v>20</v>
      </c>
      <c r="R962" s="8" t="s">
        <v>29</v>
      </c>
      <c r="S962" s="8" t="s">
        <v>60</v>
      </c>
    </row>
    <row r="963" spans="1:19" x14ac:dyDescent="0.25">
      <c r="A963" s="10">
        <v>962</v>
      </c>
      <c r="B963" s="10">
        <v>62</v>
      </c>
      <c r="C963" s="8" t="s">
        <v>19</v>
      </c>
      <c r="D963" s="8" t="s">
        <v>137</v>
      </c>
      <c r="E963" s="8" t="s">
        <v>43</v>
      </c>
      <c r="F963" s="7">
        <v>72</v>
      </c>
      <c r="G963" s="8" t="s">
        <v>138</v>
      </c>
      <c r="H963" s="8" t="s">
        <v>23</v>
      </c>
      <c r="I963" s="8" t="s">
        <v>79</v>
      </c>
      <c r="J963" s="8" t="s">
        <v>58</v>
      </c>
      <c r="K963" s="20">
        <v>3.7</v>
      </c>
      <c r="L963" s="8" t="s">
        <v>26</v>
      </c>
      <c r="M963" s="8" t="s">
        <v>29</v>
      </c>
      <c r="N963" s="8" t="s">
        <v>47</v>
      </c>
      <c r="O963" s="8" t="s">
        <v>26</v>
      </c>
      <c r="P963" s="8" t="s">
        <v>26</v>
      </c>
      <c r="Q963" s="10">
        <v>37</v>
      </c>
      <c r="R963" s="8" t="s">
        <v>59</v>
      </c>
      <c r="S963" s="8" t="s">
        <v>60</v>
      </c>
    </row>
    <row r="964" spans="1:19" x14ac:dyDescent="0.25">
      <c r="A964" s="10">
        <v>963</v>
      </c>
      <c r="B964" s="10">
        <v>29</v>
      </c>
      <c r="C964" s="8" t="s">
        <v>19</v>
      </c>
      <c r="D964" s="8" t="s">
        <v>89</v>
      </c>
      <c r="E964" s="8" t="s">
        <v>69</v>
      </c>
      <c r="F964" s="7">
        <v>64</v>
      </c>
      <c r="G964" s="8" t="s">
        <v>151</v>
      </c>
      <c r="H964" s="8" t="s">
        <v>23</v>
      </c>
      <c r="I964" s="8" t="s">
        <v>96</v>
      </c>
      <c r="J964" s="8" t="s">
        <v>39</v>
      </c>
      <c r="K964" s="20">
        <v>4.4000000000000004</v>
      </c>
      <c r="L964" s="8" t="s">
        <v>26</v>
      </c>
      <c r="M964" s="8" t="s">
        <v>35</v>
      </c>
      <c r="N964" s="8" t="s">
        <v>55</v>
      </c>
      <c r="O964" s="8" t="s">
        <v>26</v>
      </c>
      <c r="P964" s="8" t="s">
        <v>26</v>
      </c>
      <c r="Q964" s="10">
        <v>26</v>
      </c>
      <c r="R964" s="8" t="s">
        <v>59</v>
      </c>
      <c r="S964" s="8" t="s">
        <v>30</v>
      </c>
    </row>
    <row r="965" spans="1:19" x14ac:dyDescent="0.25">
      <c r="A965" s="10">
        <v>964</v>
      </c>
      <c r="B965" s="10">
        <v>21</v>
      </c>
      <c r="C965" s="8" t="s">
        <v>19</v>
      </c>
      <c r="D965" s="8" t="s">
        <v>137</v>
      </c>
      <c r="E965" s="8" t="s">
        <v>43</v>
      </c>
      <c r="F965" s="7">
        <v>63</v>
      </c>
      <c r="G965" s="8" t="s">
        <v>131</v>
      </c>
      <c r="H965" s="8" t="s">
        <v>23</v>
      </c>
      <c r="I965" s="8" t="s">
        <v>96</v>
      </c>
      <c r="J965" s="8" t="s">
        <v>39</v>
      </c>
      <c r="K965" s="20">
        <v>2.5</v>
      </c>
      <c r="L965" s="8" t="s">
        <v>26</v>
      </c>
      <c r="M965" s="8" t="s">
        <v>35</v>
      </c>
      <c r="N965" s="8" t="s">
        <v>72</v>
      </c>
      <c r="O965" s="8" t="s">
        <v>26</v>
      </c>
      <c r="P965" s="8" t="s">
        <v>26</v>
      </c>
      <c r="Q965" s="10">
        <v>14</v>
      </c>
      <c r="R965" s="8" t="s">
        <v>27</v>
      </c>
      <c r="S965" s="8" t="s">
        <v>41</v>
      </c>
    </row>
    <row r="966" spans="1:19" x14ac:dyDescent="0.25">
      <c r="A966" s="10">
        <v>965</v>
      </c>
      <c r="B966" s="10">
        <v>42</v>
      </c>
      <c r="C966" s="8" t="s">
        <v>19</v>
      </c>
      <c r="D966" s="8" t="s">
        <v>42</v>
      </c>
      <c r="E966" s="8" t="s">
        <v>43</v>
      </c>
      <c r="F966" s="7">
        <v>51</v>
      </c>
      <c r="G966" s="8" t="s">
        <v>117</v>
      </c>
      <c r="H966" s="8" t="s">
        <v>45</v>
      </c>
      <c r="I966" s="8" t="s">
        <v>118</v>
      </c>
      <c r="J966" s="8" t="s">
        <v>39</v>
      </c>
      <c r="K966" s="20">
        <v>2.6</v>
      </c>
      <c r="L966" s="8" t="s">
        <v>26</v>
      </c>
      <c r="M966" s="8" t="s">
        <v>34</v>
      </c>
      <c r="N966" s="8" t="s">
        <v>47</v>
      </c>
      <c r="O966" s="8" t="s">
        <v>26</v>
      </c>
      <c r="P966" s="8" t="s">
        <v>26</v>
      </c>
      <c r="Q966" s="10">
        <v>12</v>
      </c>
      <c r="R966" s="8" t="s">
        <v>29</v>
      </c>
      <c r="S966" s="8" t="s">
        <v>77</v>
      </c>
    </row>
    <row r="967" spans="1:19" x14ac:dyDescent="0.25">
      <c r="A967" s="10">
        <v>966</v>
      </c>
      <c r="B967" s="10">
        <v>43</v>
      </c>
      <c r="C967" s="8" t="s">
        <v>19</v>
      </c>
      <c r="D967" s="8" t="s">
        <v>137</v>
      </c>
      <c r="E967" s="8" t="s">
        <v>43</v>
      </c>
      <c r="F967" s="7">
        <v>55</v>
      </c>
      <c r="G967" s="8" t="s">
        <v>80</v>
      </c>
      <c r="H967" s="8" t="s">
        <v>23</v>
      </c>
      <c r="I967" s="8" t="s">
        <v>94</v>
      </c>
      <c r="J967" s="8" t="s">
        <v>39</v>
      </c>
      <c r="K967" s="20">
        <v>5</v>
      </c>
      <c r="L967" s="8" t="s">
        <v>26</v>
      </c>
      <c r="M967" s="8" t="s">
        <v>59</v>
      </c>
      <c r="N967" s="8" t="s">
        <v>76</v>
      </c>
      <c r="O967" s="8" t="s">
        <v>26</v>
      </c>
      <c r="P967" s="8" t="s">
        <v>26</v>
      </c>
      <c r="Q967" s="10">
        <v>10</v>
      </c>
      <c r="R967" s="8" t="s">
        <v>27</v>
      </c>
      <c r="S967" s="8" t="s">
        <v>50</v>
      </c>
    </row>
    <row r="968" spans="1:19" x14ac:dyDescent="0.25">
      <c r="A968" s="10">
        <v>967</v>
      </c>
      <c r="B968" s="10">
        <v>58</v>
      </c>
      <c r="C968" s="8" t="s">
        <v>19</v>
      </c>
      <c r="D968" s="8" t="s">
        <v>82</v>
      </c>
      <c r="E968" s="8" t="s">
        <v>21</v>
      </c>
      <c r="F968" s="7">
        <v>55</v>
      </c>
      <c r="G968" s="8" t="s">
        <v>22</v>
      </c>
      <c r="H968" s="8" t="s">
        <v>45</v>
      </c>
      <c r="I968" s="8" t="s">
        <v>110</v>
      </c>
      <c r="J968" s="8" t="s">
        <v>39</v>
      </c>
      <c r="K968" s="20">
        <v>4.9000000000000004</v>
      </c>
      <c r="L968" s="8" t="s">
        <v>26</v>
      </c>
      <c r="M968" s="8" t="s">
        <v>35</v>
      </c>
      <c r="N968" s="8" t="s">
        <v>28</v>
      </c>
      <c r="O968" s="8" t="s">
        <v>26</v>
      </c>
      <c r="P968" s="8" t="s">
        <v>26</v>
      </c>
      <c r="Q968" s="10">
        <v>19</v>
      </c>
      <c r="R968" s="8" t="s">
        <v>35</v>
      </c>
      <c r="S968" s="8" t="s">
        <v>50</v>
      </c>
    </row>
    <row r="969" spans="1:19" x14ac:dyDescent="0.25">
      <c r="A969" s="10">
        <v>968</v>
      </c>
      <c r="B969" s="10">
        <v>27</v>
      </c>
      <c r="C969" s="8" t="s">
        <v>19</v>
      </c>
      <c r="D969" s="8" t="s">
        <v>104</v>
      </c>
      <c r="E969" s="8" t="s">
        <v>21</v>
      </c>
      <c r="F969" s="7">
        <v>26</v>
      </c>
      <c r="G969" s="8" t="s">
        <v>142</v>
      </c>
      <c r="H969" s="8" t="s">
        <v>38</v>
      </c>
      <c r="I969" s="8" t="s">
        <v>67</v>
      </c>
      <c r="J969" s="8" t="s">
        <v>54</v>
      </c>
      <c r="K969" s="20">
        <v>3.7</v>
      </c>
      <c r="L969" s="8" t="s">
        <v>26</v>
      </c>
      <c r="M969" s="8" t="s">
        <v>59</v>
      </c>
      <c r="N969" s="8" t="s">
        <v>76</v>
      </c>
      <c r="O969" s="8" t="s">
        <v>26</v>
      </c>
      <c r="P969" s="8" t="s">
        <v>26</v>
      </c>
      <c r="Q969" s="10">
        <v>4</v>
      </c>
      <c r="R969" s="8" t="s">
        <v>35</v>
      </c>
      <c r="S969" s="8" t="s">
        <v>41</v>
      </c>
    </row>
    <row r="970" spans="1:19" x14ac:dyDescent="0.25">
      <c r="A970" s="10">
        <v>969</v>
      </c>
      <c r="B970" s="10">
        <v>57</v>
      </c>
      <c r="C970" s="8" t="s">
        <v>19</v>
      </c>
      <c r="D970" s="8" t="s">
        <v>61</v>
      </c>
      <c r="E970" s="8" t="s">
        <v>21</v>
      </c>
      <c r="F970" s="7">
        <v>67</v>
      </c>
      <c r="G970" s="8" t="s">
        <v>98</v>
      </c>
      <c r="H970" s="8" t="s">
        <v>23</v>
      </c>
      <c r="I970" s="8" t="s">
        <v>24</v>
      </c>
      <c r="J970" s="8" t="s">
        <v>54</v>
      </c>
      <c r="K970" s="20">
        <v>3.1</v>
      </c>
      <c r="L970" s="8" t="s">
        <v>26</v>
      </c>
      <c r="M970" s="8" t="s">
        <v>59</v>
      </c>
      <c r="N970" s="8" t="s">
        <v>47</v>
      </c>
      <c r="O970" s="8" t="s">
        <v>26</v>
      </c>
      <c r="P970" s="8" t="s">
        <v>26</v>
      </c>
      <c r="Q970" s="10">
        <v>48</v>
      </c>
      <c r="R970" s="8" t="s">
        <v>34</v>
      </c>
      <c r="S970" s="8" t="s">
        <v>60</v>
      </c>
    </row>
    <row r="971" spans="1:19" x14ac:dyDescent="0.25">
      <c r="A971" s="10">
        <v>970</v>
      </c>
      <c r="B971" s="10">
        <v>40</v>
      </c>
      <c r="C971" s="8" t="s">
        <v>19</v>
      </c>
      <c r="D971" s="8" t="s">
        <v>64</v>
      </c>
      <c r="E971" s="8" t="s">
        <v>65</v>
      </c>
      <c r="F971" s="7">
        <v>31</v>
      </c>
      <c r="G971" s="8" t="s">
        <v>99</v>
      </c>
      <c r="H971" s="8" t="s">
        <v>38</v>
      </c>
      <c r="I971" s="8" t="s">
        <v>71</v>
      </c>
      <c r="J971" s="8" t="s">
        <v>58</v>
      </c>
      <c r="K971" s="20">
        <v>3.2</v>
      </c>
      <c r="L971" s="8" t="s">
        <v>26</v>
      </c>
      <c r="M971" s="8" t="s">
        <v>59</v>
      </c>
      <c r="N971" s="8" t="s">
        <v>28</v>
      </c>
      <c r="O971" s="8" t="s">
        <v>26</v>
      </c>
      <c r="P971" s="8" t="s">
        <v>26</v>
      </c>
      <c r="Q971" s="10">
        <v>37</v>
      </c>
      <c r="R971" s="8" t="s">
        <v>46</v>
      </c>
      <c r="S971" s="8" t="s">
        <v>88</v>
      </c>
    </row>
    <row r="972" spans="1:19" x14ac:dyDescent="0.25">
      <c r="A972" s="10">
        <v>971</v>
      </c>
      <c r="B972" s="10">
        <v>45</v>
      </c>
      <c r="C972" s="8" t="s">
        <v>19</v>
      </c>
      <c r="D972" s="8" t="s">
        <v>36</v>
      </c>
      <c r="E972" s="8" t="s">
        <v>21</v>
      </c>
      <c r="F972" s="7">
        <v>66</v>
      </c>
      <c r="G972" s="8" t="s">
        <v>99</v>
      </c>
      <c r="H972" s="8" t="s">
        <v>38</v>
      </c>
      <c r="I972" s="8" t="s">
        <v>33</v>
      </c>
      <c r="J972" s="8" t="s">
        <v>25</v>
      </c>
      <c r="K972" s="20">
        <v>4.4000000000000004</v>
      </c>
      <c r="L972" s="8" t="s">
        <v>26</v>
      </c>
      <c r="M972" s="8" t="s">
        <v>46</v>
      </c>
      <c r="N972" s="8" t="s">
        <v>40</v>
      </c>
      <c r="O972" s="8" t="s">
        <v>26</v>
      </c>
      <c r="P972" s="8" t="s">
        <v>26</v>
      </c>
      <c r="Q972" s="10">
        <v>4</v>
      </c>
      <c r="R972" s="8" t="s">
        <v>35</v>
      </c>
      <c r="S972" s="8" t="s">
        <v>88</v>
      </c>
    </row>
    <row r="973" spans="1:19" x14ac:dyDescent="0.25">
      <c r="A973" s="10">
        <v>972</v>
      </c>
      <c r="B973" s="10">
        <v>47</v>
      </c>
      <c r="C973" s="8" t="s">
        <v>19</v>
      </c>
      <c r="D973" s="8" t="s">
        <v>89</v>
      </c>
      <c r="E973" s="8" t="s">
        <v>69</v>
      </c>
      <c r="F973" s="7">
        <v>67</v>
      </c>
      <c r="G973" s="8" t="s">
        <v>116</v>
      </c>
      <c r="H973" s="8" t="s">
        <v>45</v>
      </c>
      <c r="I973" s="8" t="s">
        <v>109</v>
      </c>
      <c r="J973" s="8" t="s">
        <v>54</v>
      </c>
      <c r="K973" s="20">
        <v>4.3</v>
      </c>
      <c r="L973" s="8" t="s">
        <v>26</v>
      </c>
      <c r="M973" s="8" t="s">
        <v>34</v>
      </c>
      <c r="N973" s="8" t="s">
        <v>47</v>
      </c>
      <c r="O973" s="8" t="s">
        <v>26</v>
      </c>
      <c r="P973" s="8" t="s">
        <v>26</v>
      </c>
      <c r="Q973" s="10">
        <v>15</v>
      </c>
      <c r="R973" s="8" t="s">
        <v>27</v>
      </c>
      <c r="S973" s="8" t="s">
        <v>41</v>
      </c>
    </row>
    <row r="974" spans="1:19" x14ac:dyDescent="0.25">
      <c r="A974" s="10">
        <v>973</v>
      </c>
      <c r="B974" s="10">
        <v>61</v>
      </c>
      <c r="C974" s="8" t="s">
        <v>19</v>
      </c>
      <c r="D974" s="8" t="s">
        <v>51</v>
      </c>
      <c r="E974" s="8" t="s">
        <v>43</v>
      </c>
      <c r="F974" s="7">
        <v>61</v>
      </c>
      <c r="G974" s="8" t="s">
        <v>112</v>
      </c>
      <c r="H974" s="8" t="s">
        <v>23</v>
      </c>
      <c r="I974" s="8" t="s">
        <v>81</v>
      </c>
      <c r="J974" s="8" t="s">
        <v>25</v>
      </c>
      <c r="K974" s="20">
        <v>3</v>
      </c>
      <c r="L974" s="8" t="s">
        <v>26</v>
      </c>
      <c r="M974" s="8" t="s">
        <v>29</v>
      </c>
      <c r="N974" s="8" t="s">
        <v>55</v>
      </c>
      <c r="O974" s="8" t="s">
        <v>26</v>
      </c>
      <c r="P974" s="8" t="s">
        <v>26</v>
      </c>
      <c r="Q974" s="10">
        <v>33</v>
      </c>
      <c r="R974" s="8" t="s">
        <v>27</v>
      </c>
      <c r="S974" s="8" t="s">
        <v>41</v>
      </c>
    </row>
    <row r="975" spans="1:19" x14ac:dyDescent="0.25">
      <c r="A975" s="10">
        <v>974</v>
      </c>
      <c r="B975" s="10">
        <v>60</v>
      </c>
      <c r="C975" s="8" t="s">
        <v>19</v>
      </c>
      <c r="D975" s="8" t="s">
        <v>102</v>
      </c>
      <c r="E975" s="8" t="s">
        <v>65</v>
      </c>
      <c r="F975" s="7">
        <v>75</v>
      </c>
      <c r="G975" s="8" t="s">
        <v>112</v>
      </c>
      <c r="H975" s="8" t="s">
        <v>45</v>
      </c>
      <c r="I975" s="8" t="s">
        <v>86</v>
      </c>
      <c r="J975" s="8" t="s">
        <v>58</v>
      </c>
      <c r="K975" s="20">
        <v>3.5</v>
      </c>
      <c r="L975" s="8" t="s">
        <v>26</v>
      </c>
      <c r="M975" s="8" t="s">
        <v>29</v>
      </c>
      <c r="N975" s="8" t="s">
        <v>72</v>
      </c>
      <c r="O975" s="8" t="s">
        <v>26</v>
      </c>
      <c r="P975" s="8" t="s">
        <v>26</v>
      </c>
      <c r="Q975" s="10">
        <v>30</v>
      </c>
      <c r="R975" s="8" t="s">
        <v>34</v>
      </c>
      <c r="S975" s="8" t="s">
        <v>60</v>
      </c>
    </row>
    <row r="976" spans="1:19" x14ac:dyDescent="0.25">
      <c r="A976" s="10">
        <v>975</v>
      </c>
      <c r="B976" s="10">
        <v>69</v>
      </c>
      <c r="C976" s="8" t="s">
        <v>19</v>
      </c>
      <c r="D976" s="8" t="s">
        <v>87</v>
      </c>
      <c r="E976" s="8" t="s">
        <v>21</v>
      </c>
      <c r="F976" s="7">
        <v>90</v>
      </c>
      <c r="G976" s="8" t="s">
        <v>98</v>
      </c>
      <c r="H976" s="8" t="s">
        <v>45</v>
      </c>
      <c r="I976" s="8" t="s">
        <v>118</v>
      </c>
      <c r="J976" s="8" t="s">
        <v>39</v>
      </c>
      <c r="K976" s="20">
        <v>3.6</v>
      </c>
      <c r="L976" s="8" t="s">
        <v>26</v>
      </c>
      <c r="M976" s="8" t="s">
        <v>27</v>
      </c>
      <c r="N976" s="8" t="s">
        <v>72</v>
      </c>
      <c r="O976" s="8" t="s">
        <v>26</v>
      </c>
      <c r="P976" s="8" t="s">
        <v>26</v>
      </c>
      <c r="Q976" s="10">
        <v>23</v>
      </c>
      <c r="R976" s="8" t="s">
        <v>34</v>
      </c>
      <c r="S976" s="8" t="s">
        <v>88</v>
      </c>
    </row>
    <row r="977" spans="1:19" x14ac:dyDescent="0.25">
      <c r="A977" s="10">
        <v>976</v>
      </c>
      <c r="B977" s="10">
        <v>58</v>
      </c>
      <c r="C977" s="8" t="s">
        <v>19</v>
      </c>
      <c r="D977" s="8" t="s">
        <v>31</v>
      </c>
      <c r="E977" s="8" t="s">
        <v>21</v>
      </c>
      <c r="F977" s="7">
        <v>40</v>
      </c>
      <c r="G977" s="8" t="s">
        <v>149</v>
      </c>
      <c r="H977" s="8" t="s">
        <v>45</v>
      </c>
      <c r="I977" s="8" t="s">
        <v>79</v>
      </c>
      <c r="J977" s="8" t="s">
        <v>54</v>
      </c>
      <c r="K977" s="20">
        <v>3.8</v>
      </c>
      <c r="L977" s="8" t="s">
        <v>26</v>
      </c>
      <c r="M977" s="8" t="s">
        <v>34</v>
      </c>
      <c r="N977" s="8" t="s">
        <v>72</v>
      </c>
      <c r="O977" s="8" t="s">
        <v>26</v>
      </c>
      <c r="P977" s="8" t="s">
        <v>26</v>
      </c>
      <c r="Q977" s="10">
        <v>2</v>
      </c>
      <c r="R977" s="8" t="s">
        <v>34</v>
      </c>
      <c r="S977" s="8" t="s">
        <v>41</v>
      </c>
    </row>
    <row r="978" spans="1:19" x14ac:dyDescent="0.25">
      <c r="A978" s="10">
        <v>977</v>
      </c>
      <c r="B978" s="10">
        <v>34</v>
      </c>
      <c r="C978" s="8" t="s">
        <v>19</v>
      </c>
      <c r="D978" s="8" t="s">
        <v>113</v>
      </c>
      <c r="E978" s="8" t="s">
        <v>21</v>
      </c>
      <c r="F978" s="7">
        <v>90</v>
      </c>
      <c r="G978" s="8" t="s">
        <v>103</v>
      </c>
      <c r="H978" s="8" t="s">
        <v>45</v>
      </c>
      <c r="I978" s="8" t="s">
        <v>24</v>
      </c>
      <c r="J978" s="8" t="s">
        <v>58</v>
      </c>
      <c r="K978" s="20">
        <v>3.6</v>
      </c>
      <c r="L978" s="8" t="s">
        <v>26</v>
      </c>
      <c r="M978" s="8" t="s">
        <v>46</v>
      </c>
      <c r="N978" s="8" t="s">
        <v>28</v>
      </c>
      <c r="O978" s="8" t="s">
        <v>26</v>
      </c>
      <c r="P978" s="8" t="s">
        <v>26</v>
      </c>
      <c r="Q978" s="10">
        <v>50</v>
      </c>
      <c r="R978" s="8" t="s">
        <v>27</v>
      </c>
      <c r="S978" s="8" t="s">
        <v>97</v>
      </c>
    </row>
    <row r="979" spans="1:19" x14ac:dyDescent="0.25">
      <c r="A979" s="10">
        <v>978</v>
      </c>
      <c r="B979" s="10">
        <v>20</v>
      </c>
      <c r="C979" s="8" t="s">
        <v>19</v>
      </c>
      <c r="D979" s="8" t="s">
        <v>133</v>
      </c>
      <c r="E979" s="8" t="s">
        <v>69</v>
      </c>
      <c r="F979" s="7">
        <v>20</v>
      </c>
      <c r="G979" s="8" t="s">
        <v>149</v>
      </c>
      <c r="H979" s="8" t="s">
        <v>45</v>
      </c>
      <c r="I979" s="8" t="s">
        <v>94</v>
      </c>
      <c r="J979" s="8" t="s">
        <v>39</v>
      </c>
      <c r="K979" s="20">
        <v>4.5999999999999996</v>
      </c>
      <c r="L979" s="8" t="s">
        <v>26</v>
      </c>
      <c r="M979" s="8" t="s">
        <v>27</v>
      </c>
      <c r="N979" s="8" t="s">
        <v>28</v>
      </c>
      <c r="O979" s="8" t="s">
        <v>26</v>
      </c>
      <c r="P979" s="8" t="s">
        <v>26</v>
      </c>
      <c r="Q979" s="10">
        <v>34</v>
      </c>
      <c r="R979" s="8" t="s">
        <v>35</v>
      </c>
      <c r="S979" s="8" t="s">
        <v>77</v>
      </c>
    </row>
    <row r="980" spans="1:19" x14ac:dyDescent="0.25">
      <c r="A980" s="10">
        <v>979</v>
      </c>
      <c r="B980" s="10">
        <v>56</v>
      </c>
      <c r="C980" s="8" t="s">
        <v>19</v>
      </c>
      <c r="D980" s="8" t="s">
        <v>143</v>
      </c>
      <c r="E980" s="8" t="s">
        <v>69</v>
      </c>
      <c r="F980" s="7">
        <v>40</v>
      </c>
      <c r="G980" s="8" t="s">
        <v>112</v>
      </c>
      <c r="H980" s="8" t="s">
        <v>45</v>
      </c>
      <c r="I980" s="8" t="s">
        <v>49</v>
      </c>
      <c r="J980" s="8" t="s">
        <v>54</v>
      </c>
      <c r="K980" s="20">
        <v>2.5</v>
      </c>
      <c r="L980" s="8" t="s">
        <v>26</v>
      </c>
      <c r="M980" s="8" t="s">
        <v>35</v>
      </c>
      <c r="N980" s="8" t="s">
        <v>55</v>
      </c>
      <c r="O980" s="8" t="s">
        <v>26</v>
      </c>
      <c r="P980" s="8" t="s">
        <v>26</v>
      </c>
      <c r="Q980" s="10">
        <v>33</v>
      </c>
      <c r="R980" s="8" t="s">
        <v>27</v>
      </c>
      <c r="S980" s="8" t="s">
        <v>41</v>
      </c>
    </row>
    <row r="981" spans="1:19" x14ac:dyDescent="0.25">
      <c r="A981" s="10">
        <v>980</v>
      </c>
      <c r="B981" s="10">
        <v>64</v>
      </c>
      <c r="C981" s="8" t="s">
        <v>19</v>
      </c>
      <c r="D981" s="8" t="s">
        <v>124</v>
      </c>
      <c r="E981" s="8" t="s">
        <v>69</v>
      </c>
      <c r="F981" s="7">
        <v>33</v>
      </c>
      <c r="G981" s="8" t="s">
        <v>83</v>
      </c>
      <c r="H981" s="8" t="s">
        <v>38</v>
      </c>
      <c r="I981" s="8" t="s">
        <v>110</v>
      </c>
      <c r="J981" s="8" t="s">
        <v>58</v>
      </c>
      <c r="K981" s="20">
        <v>3.5</v>
      </c>
      <c r="L981" s="8" t="s">
        <v>26</v>
      </c>
      <c r="M981" s="8" t="s">
        <v>29</v>
      </c>
      <c r="N981" s="8" t="s">
        <v>76</v>
      </c>
      <c r="O981" s="8" t="s">
        <v>26</v>
      </c>
      <c r="P981" s="8" t="s">
        <v>26</v>
      </c>
      <c r="Q981" s="10">
        <v>34</v>
      </c>
      <c r="R981" s="8" t="s">
        <v>59</v>
      </c>
      <c r="S981" s="8" t="s">
        <v>88</v>
      </c>
    </row>
    <row r="982" spans="1:19" x14ac:dyDescent="0.25">
      <c r="A982" s="10">
        <v>981</v>
      </c>
      <c r="B982" s="10">
        <v>56</v>
      </c>
      <c r="C982" s="8" t="s">
        <v>19</v>
      </c>
      <c r="D982" s="8" t="s">
        <v>137</v>
      </c>
      <c r="E982" s="8" t="s">
        <v>43</v>
      </c>
      <c r="F982" s="7">
        <v>98</v>
      </c>
      <c r="G982" s="8" t="s">
        <v>128</v>
      </c>
      <c r="H982" s="8" t="s">
        <v>38</v>
      </c>
      <c r="I982" s="8" t="s">
        <v>136</v>
      </c>
      <c r="J982" s="8" t="s">
        <v>39</v>
      </c>
      <c r="K982" s="20">
        <v>4</v>
      </c>
      <c r="L982" s="8" t="s">
        <v>26</v>
      </c>
      <c r="M982" s="8" t="s">
        <v>34</v>
      </c>
      <c r="N982" s="8" t="s">
        <v>40</v>
      </c>
      <c r="O982" s="8" t="s">
        <v>26</v>
      </c>
      <c r="P982" s="8" t="s">
        <v>26</v>
      </c>
      <c r="Q982" s="10">
        <v>39</v>
      </c>
      <c r="R982" s="8" t="s">
        <v>46</v>
      </c>
      <c r="S982" s="8" t="s">
        <v>97</v>
      </c>
    </row>
    <row r="983" spans="1:19" x14ac:dyDescent="0.25">
      <c r="A983" s="10">
        <v>982</v>
      </c>
      <c r="B983" s="10">
        <v>27</v>
      </c>
      <c r="C983" s="8" t="s">
        <v>19</v>
      </c>
      <c r="D983" s="8" t="s">
        <v>133</v>
      </c>
      <c r="E983" s="8" t="s">
        <v>69</v>
      </c>
      <c r="F983" s="7">
        <v>42</v>
      </c>
      <c r="G983" s="8" t="s">
        <v>128</v>
      </c>
      <c r="H983" s="8" t="s">
        <v>45</v>
      </c>
      <c r="I983" s="8" t="s">
        <v>67</v>
      </c>
      <c r="J983" s="8" t="s">
        <v>39</v>
      </c>
      <c r="K983" s="20">
        <v>3.5</v>
      </c>
      <c r="L983" s="8" t="s">
        <v>26</v>
      </c>
      <c r="M983" s="8" t="s">
        <v>59</v>
      </c>
      <c r="N983" s="8" t="s">
        <v>47</v>
      </c>
      <c r="O983" s="8" t="s">
        <v>26</v>
      </c>
      <c r="P983" s="8" t="s">
        <v>26</v>
      </c>
      <c r="Q983" s="10">
        <v>47</v>
      </c>
      <c r="R983" s="8" t="s">
        <v>27</v>
      </c>
      <c r="S983" s="8" t="s">
        <v>60</v>
      </c>
    </row>
    <row r="984" spans="1:19" x14ac:dyDescent="0.25">
      <c r="A984" s="10">
        <v>983</v>
      </c>
      <c r="B984" s="10">
        <v>35</v>
      </c>
      <c r="C984" s="8" t="s">
        <v>19</v>
      </c>
      <c r="D984" s="8" t="s">
        <v>64</v>
      </c>
      <c r="E984" s="8" t="s">
        <v>65</v>
      </c>
      <c r="F984" s="7">
        <v>62</v>
      </c>
      <c r="G984" s="8" t="s">
        <v>105</v>
      </c>
      <c r="H984" s="8" t="s">
        <v>38</v>
      </c>
      <c r="I984" s="8" t="s">
        <v>108</v>
      </c>
      <c r="J984" s="8" t="s">
        <v>54</v>
      </c>
      <c r="K984" s="20">
        <v>3.2</v>
      </c>
      <c r="L984" s="8" t="s">
        <v>26</v>
      </c>
      <c r="M984" s="8" t="s">
        <v>29</v>
      </c>
      <c r="N984" s="8" t="s">
        <v>55</v>
      </c>
      <c r="O984" s="8" t="s">
        <v>26</v>
      </c>
      <c r="P984" s="8" t="s">
        <v>26</v>
      </c>
      <c r="Q984" s="10">
        <v>37</v>
      </c>
      <c r="R984" s="8" t="s">
        <v>46</v>
      </c>
      <c r="S984" s="8" t="s">
        <v>88</v>
      </c>
    </row>
    <row r="985" spans="1:19" x14ac:dyDescent="0.25">
      <c r="A985" s="10">
        <v>984</v>
      </c>
      <c r="B985" s="10">
        <v>24</v>
      </c>
      <c r="C985" s="8" t="s">
        <v>19</v>
      </c>
      <c r="D985" s="8" t="s">
        <v>124</v>
      </c>
      <c r="E985" s="8" t="s">
        <v>69</v>
      </c>
      <c r="F985" s="7">
        <v>45</v>
      </c>
      <c r="G985" s="8" t="s">
        <v>130</v>
      </c>
      <c r="H985" s="8" t="s">
        <v>23</v>
      </c>
      <c r="I985" s="8" t="s">
        <v>126</v>
      </c>
      <c r="J985" s="8" t="s">
        <v>25</v>
      </c>
      <c r="K985" s="20">
        <v>3.5</v>
      </c>
      <c r="L985" s="8" t="s">
        <v>26</v>
      </c>
      <c r="M985" s="8" t="s">
        <v>27</v>
      </c>
      <c r="N985" s="8" t="s">
        <v>40</v>
      </c>
      <c r="O985" s="8" t="s">
        <v>26</v>
      </c>
      <c r="P985" s="8" t="s">
        <v>26</v>
      </c>
      <c r="Q985" s="10">
        <v>40</v>
      </c>
      <c r="R985" s="8" t="s">
        <v>29</v>
      </c>
      <c r="S985" s="8" t="s">
        <v>77</v>
      </c>
    </row>
    <row r="986" spans="1:19" x14ac:dyDescent="0.25">
      <c r="A986" s="10">
        <v>985</v>
      </c>
      <c r="B986" s="10">
        <v>26</v>
      </c>
      <c r="C986" s="8" t="s">
        <v>19</v>
      </c>
      <c r="D986" s="8" t="s">
        <v>73</v>
      </c>
      <c r="E986" s="8" t="s">
        <v>43</v>
      </c>
      <c r="F986" s="7">
        <v>78</v>
      </c>
      <c r="G986" s="8" t="s">
        <v>140</v>
      </c>
      <c r="H986" s="8" t="s">
        <v>45</v>
      </c>
      <c r="I986" s="8" t="s">
        <v>96</v>
      </c>
      <c r="J986" s="8" t="s">
        <v>54</v>
      </c>
      <c r="K986" s="20">
        <v>3.4</v>
      </c>
      <c r="L986" s="8" t="s">
        <v>26</v>
      </c>
      <c r="M986" s="8" t="s">
        <v>35</v>
      </c>
      <c r="N986" s="8" t="s">
        <v>40</v>
      </c>
      <c r="O986" s="8" t="s">
        <v>26</v>
      </c>
      <c r="P986" s="8" t="s">
        <v>26</v>
      </c>
      <c r="Q986" s="10">
        <v>8</v>
      </c>
      <c r="R986" s="8" t="s">
        <v>27</v>
      </c>
      <c r="S986" s="8" t="s">
        <v>77</v>
      </c>
    </row>
    <row r="987" spans="1:19" x14ac:dyDescent="0.25">
      <c r="A987" s="10">
        <v>986</v>
      </c>
      <c r="B987" s="10">
        <v>32</v>
      </c>
      <c r="C987" s="8" t="s">
        <v>19</v>
      </c>
      <c r="D987" s="8" t="s">
        <v>68</v>
      </c>
      <c r="E987" s="8" t="s">
        <v>69</v>
      </c>
      <c r="F987" s="7">
        <v>80</v>
      </c>
      <c r="G987" s="8" t="s">
        <v>66</v>
      </c>
      <c r="H987" s="8" t="s">
        <v>45</v>
      </c>
      <c r="I987" s="8" t="s">
        <v>24</v>
      </c>
      <c r="J987" s="8" t="s">
        <v>58</v>
      </c>
      <c r="K987" s="20">
        <v>5</v>
      </c>
      <c r="L987" s="8" t="s">
        <v>26</v>
      </c>
      <c r="M987" s="8" t="s">
        <v>27</v>
      </c>
      <c r="N987" s="8" t="s">
        <v>28</v>
      </c>
      <c r="O987" s="8" t="s">
        <v>26</v>
      </c>
      <c r="P987" s="8" t="s">
        <v>26</v>
      </c>
      <c r="Q987" s="10">
        <v>12</v>
      </c>
      <c r="R987" s="8" t="s">
        <v>34</v>
      </c>
      <c r="S987" s="8" t="s">
        <v>50</v>
      </c>
    </row>
    <row r="988" spans="1:19" x14ac:dyDescent="0.25">
      <c r="A988" s="10">
        <v>987</v>
      </c>
      <c r="B988" s="10">
        <v>54</v>
      </c>
      <c r="C988" s="8" t="s">
        <v>19</v>
      </c>
      <c r="D988" s="8" t="s">
        <v>119</v>
      </c>
      <c r="E988" s="8" t="s">
        <v>69</v>
      </c>
      <c r="F988" s="7">
        <v>96</v>
      </c>
      <c r="G988" s="8" t="s">
        <v>139</v>
      </c>
      <c r="H988" s="8" t="s">
        <v>38</v>
      </c>
      <c r="I988" s="8" t="s">
        <v>100</v>
      </c>
      <c r="J988" s="8" t="s">
        <v>39</v>
      </c>
      <c r="K988" s="20">
        <v>4.5</v>
      </c>
      <c r="L988" s="8" t="s">
        <v>26</v>
      </c>
      <c r="M988" s="8" t="s">
        <v>27</v>
      </c>
      <c r="N988" s="8" t="s">
        <v>76</v>
      </c>
      <c r="O988" s="8" t="s">
        <v>26</v>
      </c>
      <c r="P988" s="8" t="s">
        <v>26</v>
      </c>
      <c r="Q988" s="10">
        <v>36</v>
      </c>
      <c r="R988" s="8" t="s">
        <v>34</v>
      </c>
      <c r="S988" s="8" t="s">
        <v>88</v>
      </c>
    </row>
    <row r="989" spans="1:19" x14ac:dyDescent="0.25">
      <c r="A989" s="10">
        <v>988</v>
      </c>
      <c r="B989" s="10">
        <v>62</v>
      </c>
      <c r="C989" s="8" t="s">
        <v>19</v>
      </c>
      <c r="D989" s="8" t="s">
        <v>68</v>
      </c>
      <c r="E989" s="8" t="s">
        <v>69</v>
      </c>
      <c r="F989" s="7">
        <v>47</v>
      </c>
      <c r="G989" s="8" t="s">
        <v>66</v>
      </c>
      <c r="H989" s="8" t="s">
        <v>45</v>
      </c>
      <c r="I989" s="8" t="s">
        <v>63</v>
      </c>
      <c r="J989" s="8" t="s">
        <v>54</v>
      </c>
      <c r="K989" s="20">
        <v>2.8</v>
      </c>
      <c r="L989" s="8" t="s">
        <v>26</v>
      </c>
      <c r="M989" s="8" t="s">
        <v>46</v>
      </c>
      <c r="N989" s="8" t="s">
        <v>28</v>
      </c>
      <c r="O989" s="8" t="s">
        <v>26</v>
      </c>
      <c r="P989" s="8" t="s">
        <v>26</v>
      </c>
      <c r="Q989" s="10">
        <v>48</v>
      </c>
      <c r="R989" s="8" t="s">
        <v>46</v>
      </c>
      <c r="S989" s="8" t="s">
        <v>41</v>
      </c>
    </row>
    <row r="990" spans="1:19" x14ac:dyDescent="0.25">
      <c r="A990" s="10">
        <v>989</v>
      </c>
      <c r="B990" s="10">
        <v>50</v>
      </c>
      <c r="C990" s="8" t="s">
        <v>19</v>
      </c>
      <c r="D990" s="8" t="s">
        <v>95</v>
      </c>
      <c r="E990" s="8" t="s">
        <v>21</v>
      </c>
      <c r="F990" s="7">
        <v>84</v>
      </c>
      <c r="G990" s="8" t="s">
        <v>123</v>
      </c>
      <c r="H990" s="8" t="s">
        <v>45</v>
      </c>
      <c r="I990" s="8" t="s">
        <v>121</v>
      </c>
      <c r="J990" s="8" t="s">
        <v>25</v>
      </c>
      <c r="K990" s="20">
        <v>4.9000000000000004</v>
      </c>
      <c r="L990" s="8" t="s">
        <v>26</v>
      </c>
      <c r="M990" s="8" t="s">
        <v>29</v>
      </c>
      <c r="N990" s="8" t="s">
        <v>72</v>
      </c>
      <c r="O990" s="8" t="s">
        <v>26</v>
      </c>
      <c r="P990" s="8" t="s">
        <v>26</v>
      </c>
      <c r="Q990" s="10">
        <v>47</v>
      </c>
      <c r="R990" s="8" t="s">
        <v>46</v>
      </c>
      <c r="S990" s="8" t="s">
        <v>30</v>
      </c>
    </row>
    <row r="991" spans="1:19" x14ac:dyDescent="0.25">
      <c r="A991" s="10">
        <v>990</v>
      </c>
      <c r="B991" s="10">
        <v>70</v>
      </c>
      <c r="C991" s="8" t="s">
        <v>19</v>
      </c>
      <c r="D991" s="8" t="s">
        <v>73</v>
      </c>
      <c r="E991" s="8" t="s">
        <v>43</v>
      </c>
      <c r="F991" s="7">
        <v>31</v>
      </c>
      <c r="G991" s="8" t="s">
        <v>105</v>
      </c>
      <c r="H991" s="8" t="s">
        <v>45</v>
      </c>
      <c r="I991" s="8" t="s">
        <v>118</v>
      </c>
      <c r="J991" s="8" t="s">
        <v>39</v>
      </c>
      <c r="K991" s="20">
        <v>3.1</v>
      </c>
      <c r="L991" s="8" t="s">
        <v>26</v>
      </c>
      <c r="M991" s="8" t="s">
        <v>34</v>
      </c>
      <c r="N991" s="8" t="s">
        <v>76</v>
      </c>
      <c r="O991" s="8" t="s">
        <v>26</v>
      </c>
      <c r="P991" s="8" t="s">
        <v>26</v>
      </c>
      <c r="Q991" s="10">
        <v>2</v>
      </c>
      <c r="R991" s="8" t="s">
        <v>34</v>
      </c>
      <c r="S991" s="8" t="s">
        <v>88</v>
      </c>
    </row>
    <row r="992" spans="1:19" x14ac:dyDescent="0.25">
      <c r="A992" s="10">
        <v>991</v>
      </c>
      <c r="B992" s="10">
        <v>48</v>
      </c>
      <c r="C992" s="8" t="s">
        <v>19</v>
      </c>
      <c r="D992" s="8" t="s">
        <v>89</v>
      </c>
      <c r="E992" s="8" t="s">
        <v>69</v>
      </c>
      <c r="F992" s="7">
        <v>63</v>
      </c>
      <c r="G992" s="8" t="s">
        <v>149</v>
      </c>
      <c r="H992" s="8" t="s">
        <v>38</v>
      </c>
      <c r="I992" s="8" t="s">
        <v>134</v>
      </c>
      <c r="J992" s="8" t="s">
        <v>39</v>
      </c>
      <c r="K992" s="20">
        <v>4.8</v>
      </c>
      <c r="L992" s="8" t="s">
        <v>26</v>
      </c>
      <c r="M992" s="8" t="s">
        <v>46</v>
      </c>
      <c r="N992" s="8" t="s">
        <v>76</v>
      </c>
      <c r="O992" s="8" t="s">
        <v>26</v>
      </c>
      <c r="P992" s="8" t="s">
        <v>26</v>
      </c>
      <c r="Q992" s="10">
        <v>24</v>
      </c>
      <c r="R992" s="8" t="s">
        <v>35</v>
      </c>
      <c r="S992" s="8" t="s">
        <v>41</v>
      </c>
    </row>
    <row r="993" spans="1:19" x14ac:dyDescent="0.25">
      <c r="A993" s="10">
        <v>992</v>
      </c>
      <c r="B993" s="10">
        <v>20</v>
      </c>
      <c r="C993" s="8" t="s">
        <v>19</v>
      </c>
      <c r="D993" s="8" t="s">
        <v>61</v>
      </c>
      <c r="E993" s="8" t="s">
        <v>21</v>
      </c>
      <c r="F993" s="7">
        <v>97</v>
      </c>
      <c r="G993" s="8" t="s">
        <v>150</v>
      </c>
      <c r="H993" s="8" t="s">
        <v>92</v>
      </c>
      <c r="I993" s="8" t="s">
        <v>53</v>
      </c>
      <c r="J993" s="8" t="s">
        <v>39</v>
      </c>
      <c r="K993" s="20">
        <v>2.7</v>
      </c>
      <c r="L993" s="8" t="s">
        <v>26</v>
      </c>
      <c r="M993" s="8" t="s">
        <v>59</v>
      </c>
      <c r="N993" s="8" t="s">
        <v>55</v>
      </c>
      <c r="O993" s="8" t="s">
        <v>26</v>
      </c>
      <c r="P993" s="8" t="s">
        <v>26</v>
      </c>
      <c r="Q993" s="10">
        <v>40</v>
      </c>
      <c r="R993" s="8" t="s">
        <v>34</v>
      </c>
      <c r="S993" s="8" t="s">
        <v>77</v>
      </c>
    </row>
    <row r="994" spans="1:19" x14ac:dyDescent="0.25">
      <c r="A994" s="10">
        <v>993</v>
      </c>
      <c r="B994" s="10">
        <v>46</v>
      </c>
      <c r="C994" s="8" t="s">
        <v>19</v>
      </c>
      <c r="D994" s="8" t="s">
        <v>102</v>
      </c>
      <c r="E994" s="8" t="s">
        <v>65</v>
      </c>
      <c r="F994" s="7">
        <v>99</v>
      </c>
      <c r="G994" s="8" t="s">
        <v>62</v>
      </c>
      <c r="H994" s="8" t="s">
        <v>45</v>
      </c>
      <c r="I994" s="8" t="s">
        <v>24</v>
      </c>
      <c r="J994" s="8" t="s">
        <v>25</v>
      </c>
      <c r="K994" s="20">
        <v>4.5999999999999996</v>
      </c>
      <c r="L994" s="8" t="s">
        <v>26</v>
      </c>
      <c r="M994" s="8" t="s">
        <v>27</v>
      </c>
      <c r="N994" s="8" t="s">
        <v>28</v>
      </c>
      <c r="O994" s="8" t="s">
        <v>26</v>
      </c>
      <c r="P994" s="8" t="s">
        <v>26</v>
      </c>
      <c r="Q994" s="10">
        <v>50</v>
      </c>
      <c r="R994" s="8" t="s">
        <v>59</v>
      </c>
      <c r="S994" s="8" t="s">
        <v>41</v>
      </c>
    </row>
    <row r="995" spans="1:19" x14ac:dyDescent="0.25">
      <c r="A995" s="10">
        <v>994</v>
      </c>
      <c r="B995" s="10">
        <v>51</v>
      </c>
      <c r="C995" s="8" t="s">
        <v>19</v>
      </c>
      <c r="D995" s="8" t="s">
        <v>42</v>
      </c>
      <c r="E995" s="8" t="s">
        <v>43</v>
      </c>
      <c r="F995" s="7">
        <v>90</v>
      </c>
      <c r="G995" s="8" t="s">
        <v>146</v>
      </c>
      <c r="H995" s="8" t="s">
        <v>45</v>
      </c>
      <c r="I995" s="8" t="s">
        <v>100</v>
      </c>
      <c r="J995" s="8" t="s">
        <v>25</v>
      </c>
      <c r="K995" s="20">
        <v>4.4000000000000004</v>
      </c>
      <c r="L995" s="8" t="s">
        <v>26</v>
      </c>
      <c r="M995" s="8" t="s">
        <v>35</v>
      </c>
      <c r="N995" s="8" t="s">
        <v>76</v>
      </c>
      <c r="O995" s="8" t="s">
        <v>26</v>
      </c>
      <c r="P995" s="8" t="s">
        <v>26</v>
      </c>
      <c r="Q995" s="10">
        <v>25</v>
      </c>
      <c r="R995" s="8" t="s">
        <v>35</v>
      </c>
      <c r="S995" s="8" t="s">
        <v>41</v>
      </c>
    </row>
    <row r="996" spans="1:19" x14ac:dyDescent="0.25">
      <c r="A996" s="10">
        <v>995</v>
      </c>
      <c r="B996" s="10">
        <v>53</v>
      </c>
      <c r="C996" s="8" t="s">
        <v>19</v>
      </c>
      <c r="D996" s="8" t="s">
        <v>73</v>
      </c>
      <c r="E996" s="8" t="s">
        <v>43</v>
      </c>
      <c r="F996" s="7">
        <v>68</v>
      </c>
      <c r="G996" s="8" t="s">
        <v>85</v>
      </c>
      <c r="H996" s="8" t="s">
        <v>23</v>
      </c>
      <c r="I996" s="8" t="s">
        <v>84</v>
      </c>
      <c r="J996" s="8" t="s">
        <v>58</v>
      </c>
      <c r="K996" s="20">
        <v>3.2</v>
      </c>
      <c r="L996" s="8" t="s">
        <v>26</v>
      </c>
      <c r="M996" s="8" t="s">
        <v>46</v>
      </c>
      <c r="N996" s="8" t="s">
        <v>28</v>
      </c>
      <c r="O996" s="8" t="s">
        <v>26</v>
      </c>
      <c r="P996" s="8" t="s">
        <v>26</v>
      </c>
      <c r="Q996" s="10">
        <v>20</v>
      </c>
      <c r="R996" s="8" t="s">
        <v>59</v>
      </c>
      <c r="S996" s="8" t="s">
        <v>88</v>
      </c>
    </row>
    <row r="997" spans="1:19" x14ac:dyDescent="0.25">
      <c r="A997" s="10">
        <v>996</v>
      </c>
      <c r="B997" s="10">
        <v>44</v>
      </c>
      <c r="C997" s="8" t="s">
        <v>19</v>
      </c>
      <c r="D997" s="8" t="s">
        <v>106</v>
      </c>
      <c r="E997" s="8" t="s">
        <v>69</v>
      </c>
      <c r="F997" s="7">
        <v>80</v>
      </c>
      <c r="G997" s="8" t="s">
        <v>135</v>
      </c>
      <c r="H997" s="8" t="s">
        <v>45</v>
      </c>
      <c r="I997" s="8" t="s">
        <v>136</v>
      </c>
      <c r="J997" s="8" t="s">
        <v>39</v>
      </c>
      <c r="K997" s="20">
        <v>3</v>
      </c>
      <c r="L997" s="8" t="s">
        <v>26</v>
      </c>
      <c r="M997" s="8" t="s">
        <v>29</v>
      </c>
      <c r="N997" s="8" t="s">
        <v>72</v>
      </c>
      <c r="O997" s="8" t="s">
        <v>26</v>
      </c>
      <c r="P997" s="8" t="s">
        <v>26</v>
      </c>
      <c r="Q997" s="10">
        <v>10</v>
      </c>
      <c r="R997" s="8" t="s">
        <v>29</v>
      </c>
      <c r="S997" s="8" t="s">
        <v>41</v>
      </c>
    </row>
    <row r="998" spans="1:19" x14ac:dyDescent="0.25">
      <c r="A998" s="10">
        <v>997</v>
      </c>
      <c r="B998" s="10">
        <v>29</v>
      </c>
      <c r="C998" s="8" t="s">
        <v>19</v>
      </c>
      <c r="D998" s="8" t="s">
        <v>42</v>
      </c>
      <c r="E998" s="8" t="s">
        <v>43</v>
      </c>
      <c r="F998" s="7">
        <v>91</v>
      </c>
      <c r="G998" s="8" t="s">
        <v>80</v>
      </c>
      <c r="H998" s="8" t="s">
        <v>23</v>
      </c>
      <c r="I998" s="8" t="s">
        <v>33</v>
      </c>
      <c r="J998" s="8" t="s">
        <v>54</v>
      </c>
      <c r="K998" s="20">
        <v>4.9000000000000004</v>
      </c>
      <c r="L998" s="8" t="s">
        <v>26</v>
      </c>
      <c r="M998" s="8" t="s">
        <v>34</v>
      </c>
      <c r="N998" s="8" t="s">
        <v>55</v>
      </c>
      <c r="O998" s="8" t="s">
        <v>26</v>
      </c>
      <c r="P998" s="8" t="s">
        <v>26</v>
      </c>
      <c r="Q998" s="10">
        <v>32</v>
      </c>
      <c r="R998" s="8" t="s">
        <v>34</v>
      </c>
      <c r="S998" s="8" t="s">
        <v>60</v>
      </c>
    </row>
    <row r="999" spans="1:19" x14ac:dyDescent="0.25">
      <c r="A999" s="10">
        <v>998</v>
      </c>
      <c r="B999" s="10">
        <v>64</v>
      </c>
      <c r="C999" s="8" t="s">
        <v>19</v>
      </c>
      <c r="D999" s="8" t="s">
        <v>95</v>
      </c>
      <c r="E999" s="8" t="s">
        <v>21</v>
      </c>
      <c r="F999" s="7">
        <v>30</v>
      </c>
      <c r="G999" s="8" t="s">
        <v>22</v>
      </c>
      <c r="H999" s="8" t="s">
        <v>45</v>
      </c>
      <c r="I999" s="8" t="s">
        <v>109</v>
      </c>
      <c r="J999" s="8" t="s">
        <v>39</v>
      </c>
      <c r="K999" s="20">
        <v>3.6</v>
      </c>
      <c r="L999" s="8" t="s">
        <v>26</v>
      </c>
      <c r="M999" s="8" t="s">
        <v>59</v>
      </c>
      <c r="N999" s="8" t="s">
        <v>28</v>
      </c>
      <c r="O999" s="8" t="s">
        <v>26</v>
      </c>
      <c r="P999" s="8" t="s">
        <v>26</v>
      </c>
      <c r="Q999" s="10">
        <v>31</v>
      </c>
      <c r="R999" s="8" t="s">
        <v>35</v>
      </c>
      <c r="S999" s="8" t="s">
        <v>30</v>
      </c>
    </row>
    <row r="1000" spans="1:19" x14ac:dyDescent="0.25">
      <c r="A1000" s="10">
        <v>999</v>
      </c>
      <c r="B1000" s="10">
        <v>51</v>
      </c>
      <c r="C1000" s="8" t="s">
        <v>19</v>
      </c>
      <c r="D1000" s="8" t="s">
        <v>73</v>
      </c>
      <c r="E1000" s="8" t="s">
        <v>43</v>
      </c>
      <c r="F1000" s="7">
        <v>90</v>
      </c>
      <c r="G1000" s="8" t="s">
        <v>139</v>
      </c>
      <c r="H1000" s="8" t="s">
        <v>45</v>
      </c>
      <c r="I1000" s="8" t="s">
        <v>53</v>
      </c>
      <c r="J1000" s="8" t="s">
        <v>39</v>
      </c>
      <c r="K1000" s="20">
        <v>3.8</v>
      </c>
      <c r="L1000" s="8" t="s">
        <v>26</v>
      </c>
      <c r="M1000" s="8" t="s">
        <v>29</v>
      </c>
      <c r="N1000" s="8" t="s">
        <v>47</v>
      </c>
      <c r="O1000" s="8" t="s">
        <v>26</v>
      </c>
      <c r="P1000" s="8" t="s">
        <v>26</v>
      </c>
      <c r="Q1000" s="10">
        <v>48</v>
      </c>
      <c r="R1000" s="8" t="s">
        <v>34</v>
      </c>
      <c r="S1000" s="8" t="s">
        <v>77</v>
      </c>
    </row>
    <row r="1001" spans="1:19" x14ac:dyDescent="0.25">
      <c r="A1001" s="10">
        <v>1000</v>
      </c>
      <c r="B1001" s="10">
        <v>50</v>
      </c>
      <c r="C1001" s="8" t="s">
        <v>19</v>
      </c>
      <c r="D1001" s="8" t="s">
        <v>125</v>
      </c>
      <c r="E1001" s="8" t="s">
        <v>21</v>
      </c>
      <c r="F1001" s="7">
        <v>28</v>
      </c>
      <c r="G1001" s="8" t="s">
        <v>130</v>
      </c>
      <c r="H1001" s="8" t="s">
        <v>23</v>
      </c>
      <c r="I1001" s="8" t="s">
        <v>110</v>
      </c>
      <c r="J1001" s="8" t="s">
        <v>39</v>
      </c>
      <c r="K1001" s="20">
        <v>2.9</v>
      </c>
      <c r="L1001" s="8" t="s">
        <v>26</v>
      </c>
      <c r="M1001" s="8" t="s">
        <v>29</v>
      </c>
      <c r="N1001" s="8" t="s">
        <v>55</v>
      </c>
      <c r="O1001" s="8" t="s">
        <v>26</v>
      </c>
      <c r="P1001" s="8" t="s">
        <v>26</v>
      </c>
      <c r="Q1001" s="10">
        <v>23</v>
      </c>
      <c r="R1001" s="8" t="s">
        <v>59</v>
      </c>
      <c r="S1001" s="8" t="s">
        <v>88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7B6AA-1C01-43AB-A1A4-E97F89DFD55E}">
  <dimension ref="A1:U1001"/>
  <sheetViews>
    <sheetView workbookViewId="0">
      <selection activeCell="G10" sqref="G10"/>
    </sheetView>
  </sheetViews>
  <sheetFormatPr defaultRowHeight="15" outlineLevelRow="1" outlineLevelCol="1" x14ac:dyDescent="0.25"/>
  <cols>
    <col min="1" max="1" width="14.5703125" customWidth="1" outlineLevel="1"/>
    <col min="2" max="2" width="6.5703125" customWidth="1" outlineLevel="1"/>
    <col min="3" max="3" width="9.85546875" customWidth="1" outlineLevel="1"/>
    <col min="4" max="4" width="17.42578125" customWidth="1" outlineLevel="1"/>
    <col min="5" max="5" width="11.28515625" customWidth="1" outlineLevel="1"/>
    <col min="6" max="6" width="24" customWidth="1" outlineLevel="1"/>
    <col min="7" max="7" width="15.28515625" customWidth="1"/>
    <col min="8" max="8" width="6.7109375" customWidth="1" outlineLevel="1"/>
    <col min="9" max="9" width="9.85546875" customWidth="1" outlineLevel="1"/>
    <col min="10" max="10" width="9.42578125" customWidth="1" outlineLevel="1"/>
    <col min="11" max="11" width="16.28515625" customWidth="1" outlineLevel="1"/>
    <col min="12" max="12" width="20.5703125" customWidth="1" outlineLevel="1"/>
    <col min="13" max="13" width="19.140625" customWidth="1" outlineLevel="1"/>
    <col min="14" max="14" width="16.140625" customWidth="1" outlineLevel="1"/>
    <col min="15" max="15" width="18.85546875" customWidth="1" outlineLevel="1"/>
    <col min="16" max="16" width="20.140625" customWidth="1" outlineLevel="1"/>
    <col min="17" max="17" width="20.7109375" customWidth="1" outlineLevel="1"/>
    <col min="18" max="18" width="28.7109375" customWidth="1" outlineLevel="1"/>
    <col min="19" max="19" width="25.140625" customWidth="1" outlineLevel="1"/>
    <col min="20" max="20" width="9.140625" customWidth="1" outlineLevel="1"/>
    <col min="21" max="21" width="9.140625" outlineLevel="1" collapsed="1"/>
    <col min="22" max="16384" width="9.140625" outlineLevel="1"/>
  </cols>
  <sheetData>
    <row r="1" spans="1:19" outlineLevel="1"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row>
    <row r="2" spans="1:19" x14ac:dyDescent="0.25">
      <c r="A2" s="2">
        <v>1</v>
      </c>
      <c r="B2" s="2">
        <v>55</v>
      </c>
      <c r="C2" s="2" t="s">
        <v>19</v>
      </c>
      <c r="D2" s="2" t="s">
        <v>20</v>
      </c>
      <c r="E2" s="2" t="s">
        <v>21</v>
      </c>
      <c r="F2" s="7">
        <v>53</v>
      </c>
      <c r="G2" s="2" t="s">
        <v>22</v>
      </c>
      <c r="H2" s="2" t="s">
        <v>23</v>
      </c>
      <c r="I2" s="2" t="s">
        <v>24</v>
      </c>
      <c r="J2" s="2" t="s">
        <v>25</v>
      </c>
      <c r="K2" s="2">
        <v>3.1</v>
      </c>
      <c r="L2" s="2" t="s">
        <v>26</v>
      </c>
      <c r="M2" s="2" t="s">
        <v>27</v>
      </c>
      <c r="N2" s="2" t="s">
        <v>28</v>
      </c>
      <c r="O2" s="2" t="s">
        <v>26</v>
      </c>
      <c r="P2" s="2" t="s">
        <v>26</v>
      </c>
      <c r="Q2" s="2">
        <v>14</v>
      </c>
      <c r="R2" s="2" t="s">
        <v>29</v>
      </c>
      <c r="S2" s="2" t="s">
        <v>30</v>
      </c>
    </row>
    <row r="3" spans="1:19" x14ac:dyDescent="0.25">
      <c r="A3" s="2">
        <v>2</v>
      </c>
      <c r="B3" s="2">
        <v>19</v>
      </c>
      <c r="C3" s="2" t="s">
        <v>19</v>
      </c>
      <c r="D3" s="2" t="s">
        <v>31</v>
      </c>
      <c r="E3" s="2" t="s">
        <v>21</v>
      </c>
      <c r="F3" s="7">
        <v>64</v>
      </c>
      <c r="G3" s="2" t="s">
        <v>32</v>
      </c>
      <c r="H3" s="2" t="s">
        <v>23</v>
      </c>
      <c r="I3" s="2" t="s">
        <v>33</v>
      </c>
      <c r="J3" s="2" t="s">
        <v>25</v>
      </c>
      <c r="K3" s="2">
        <v>3.1</v>
      </c>
      <c r="L3" s="2" t="s">
        <v>26</v>
      </c>
      <c r="M3" s="2" t="s">
        <v>34</v>
      </c>
      <c r="N3" s="2" t="s">
        <v>28</v>
      </c>
      <c r="O3" s="2" t="s">
        <v>26</v>
      </c>
      <c r="P3" s="2" t="s">
        <v>26</v>
      </c>
      <c r="Q3" s="2">
        <v>2</v>
      </c>
      <c r="R3" s="2" t="s">
        <v>35</v>
      </c>
      <c r="S3" s="2" t="s">
        <v>30</v>
      </c>
    </row>
    <row r="4" spans="1:19" x14ac:dyDescent="0.25">
      <c r="A4" s="2">
        <v>3</v>
      </c>
      <c r="B4" s="2">
        <v>50</v>
      </c>
      <c r="C4" s="2" t="s">
        <v>19</v>
      </c>
      <c r="D4" s="2" t="s">
        <v>36</v>
      </c>
      <c r="E4" s="2" t="s">
        <v>21</v>
      </c>
      <c r="F4" s="7">
        <v>73</v>
      </c>
      <c r="G4" s="2" t="s">
        <v>37</v>
      </c>
      <c r="H4" s="2" t="s">
        <v>38</v>
      </c>
      <c r="I4" s="2" t="s">
        <v>33</v>
      </c>
      <c r="J4" s="2" t="s">
        <v>39</v>
      </c>
      <c r="K4" s="2">
        <v>3.1</v>
      </c>
      <c r="L4" s="2" t="s">
        <v>26</v>
      </c>
      <c r="M4" s="2" t="s">
        <v>35</v>
      </c>
      <c r="N4" s="2" t="s">
        <v>40</v>
      </c>
      <c r="O4" s="2" t="s">
        <v>26</v>
      </c>
      <c r="P4" s="2" t="s">
        <v>26</v>
      </c>
      <c r="Q4" s="2">
        <v>23</v>
      </c>
      <c r="R4" s="2" t="s">
        <v>27</v>
      </c>
      <c r="S4" s="2" t="s">
        <v>41</v>
      </c>
    </row>
    <row r="5" spans="1:19" x14ac:dyDescent="0.25">
      <c r="A5" s="2">
        <v>4</v>
      </c>
      <c r="B5" s="2">
        <v>21</v>
      </c>
      <c r="C5" s="2" t="s">
        <v>19</v>
      </c>
      <c r="D5" s="2" t="s">
        <v>42</v>
      </c>
      <c r="E5" s="2" t="s">
        <v>43</v>
      </c>
      <c r="F5" s="7">
        <v>90</v>
      </c>
      <c r="G5" s="2" t="s">
        <v>44</v>
      </c>
      <c r="H5" s="2" t="s">
        <v>45</v>
      </c>
      <c r="I5" s="2" t="s">
        <v>33</v>
      </c>
      <c r="J5" s="2" t="s">
        <v>39</v>
      </c>
      <c r="K5" s="2">
        <v>3.5</v>
      </c>
      <c r="L5" s="2" t="s">
        <v>26</v>
      </c>
      <c r="M5" s="2" t="s">
        <v>46</v>
      </c>
      <c r="N5" s="2" t="s">
        <v>47</v>
      </c>
      <c r="O5" s="2" t="s">
        <v>26</v>
      </c>
      <c r="P5" s="2" t="s">
        <v>26</v>
      </c>
      <c r="Q5" s="2">
        <v>49</v>
      </c>
      <c r="R5" s="2" t="s">
        <v>46</v>
      </c>
      <c r="S5" s="2" t="s">
        <v>41</v>
      </c>
    </row>
    <row r="6" spans="1:19" x14ac:dyDescent="0.25">
      <c r="A6" s="2">
        <v>5</v>
      </c>
      <c r="B6" s="2">
        <v>45</v>
      </c>
      <c r="C6" s="2" t="s">
        <v>19</v>
      </c>
      <c r="D6" s="2" t="s">
        <v>20</v>
      </c>
      <c r="E6" s="2" t="s">
        <v>21</v>
      </c>
      <c r="F6" s="7">
        <v>49</v>
      </c>
      <c r="G6" s="2" t="s">
        <v>48</v>
      </c>
      <c r="H6" s="2" t="s">
        <v>45</v>
      </c>
      <c r="I6" s="2" t="s">
        <v>49</v>
      </c>
      <c r="J6" s="2" t="s">
        <v>39</v>
      </c>
      <c r="K6" s="2">
        <v>2.7</v>
      </c>
      <c r="L6" s="2" t="s">
        <v>26</v>
      </c>
      <c r="M6" s="2" t="s">
        <v>35</v>
      </c>
      <c r="N6" s="2" t="s">
        <v>40</v>
      </c>
      <c r="O6" s="2" t="s">
        <v>26</v>
      </c>
      <c r="P6" s="2" t="s">
        <v>26</v>
      </c>
      <c r="Q6" s="2">
        <v>31</v>
      </c>
      <c r="R6" s="2" t="s">
        <v>46</v>
      </c>
      <c r="S6" s="2" t="s">
        <v>50</v>
      </c>
    </row>
    <row r="7" spans="1:19" x14ac:dyDescent="0.25">
      <c r="A7" s="2">
        <v>6</v>
      </c>
      <c r="B7" s="2">
        <v>46</v>
      </c>
      <c r="C7" s="2" t="s">
        <v>19</v>
      </c>
      <c r="D7" s="2" t="s">
        <v>51</v>
      </c>
      <c r="E7" s="2" t="s">
        <v>43</v>
      </c>
      <c r="F7" s="7">
        <v>20</v>
      </c>
      <c r="G7" s="2" t="s">
        <v>52</v>
      </c>
      <c r="H7" s="2" t="s">
        <v>45</v>
      </c>
      <c r="I7" s="2" t="s">
        <v>53</v>
      </c>
      <c r="J7" s="2" t="s">
        <v>54</v>
      </c>
      <c r="K7" s="2">
        <v>2.9</v>
      </c>
      <c r="L7" s="2" t="s">
        <v>26</v>
      </c>
      <c r="M7" s="2" t="s">
        <v>29</v>
      </c>
      <c r="N7" s="2" t="s">
        <v>55</v>
      </c>
      <c r="O7" s="2" t="s">
        <v>26</v>
      </c>
      <c r="P7" s="2" t="s">
        <v>26</v>
      </c>
      <c r="Q7" s="2">
        <v>14</v>
      </c>
      <c r="R7" s="2" t="s">
        <v>29</v>
      </c>
      <c r="S7" s="2" t="s">
        <v>41</v>
      </c>
    </row>
    <row r="8" spans="1:19" x14ac:dyDescent="0.25">
      <c r="A8" s="2">
        <v>7</v>
      </c>
      <c r="B8" s="2">
        <v>63</v>
      </c>
      <c r="C8" s="2" t="s">
        <v>19</v>
      </c>
      <c r="D8" s="2" t="s">
        <v>56</v>
      </c>
      <c r="E8" s="2" t="s">
        <v>21</v>
      </c>
      <c r="F8" s="7">
        <v>85</v>
      </c>
      <c r="G8" s="2" t="s">
        <v>57</v>
      </c>
      <c r="H8" s="2" t="s">
        <v>45</v>
      </c>
      <c r="I8" s="2" t="s">
        <v>24</v>
      </c>
      <c r="J8" s="2" t="s">
        <v>58</v>
      </c>
      <c r="K8" s="2">
        <v>3.2</v>
      </c>
      <c r="L8" s="2" t="s">
        <v>26</v>
      </c>
      <c r="M8" s="2" t="s">
        <v>59</v>
      </c>
      <c r="N8" s="2" t="s">
        <v>40</v>
      </c>
      <c r="O8" s="2" t="s">
        <v>26</v>
      </c>
      <c r="P8" s="2" t="s">
        <v>26</v>
      </c>
      <c r="Q8" s="2">
        <v>49</v>
      </c>
      <c r="R8" s="2" t="s">
        <v>35</v>
      </c>
      <c r="S8" s="2" t="s">
        <v>60</v>
      </c>
    </row>
    <row r="9" spans="1:19" x14ac:dyDescent="0.25">
      <c r="A9" s="2">
        <v>8</v>
      </c>
      <c r="B9" s="2">
        <v>27</v>
      </c>
      <c r="C9" s="2" t="s">
        <v>19</v>
      </c>
      <c r="D9" s="2" t="s">
        <v>61</v>
      </c>
      <c r="E9" s="2" t="s">
        <v>21</v>
      </c>
      <c r="F9" s="7">
        <v>34</v>
      </c>
      <c r="G9" s="2" t="s">
        <v>62</v>
      </c>
      <c r="H9" s="2" t="s">
        <v>23</v>
      </c>
      <c r="I9" s="2" t="s">
        <v>63</v>
      </c>
      <c r="J9" s="2" t="s">
        <v>25</v>
      </c>
      <c r="K9" s="2">
        <v>3.2</v>
      </c>
      <c r="L9" s="2" t="s">
        <v>26</v>
      </c>
      <c r="M9" s="2" t="s">
        <v>59</v>
      </c>
      <c r="N9" s="2" t="s">
        <v>40</v>
      </c>
      <c r="O9" s="2" t="s">
        <v>26</v>
      </c>
      <c r="P9" s="2" t="s">
        <v>26</v>
      </c>
      <c r="Q9" s="2">
        <v>19</v>
      </c>
      <c r="R9" s="2" t="s">
        <v>27</v>
      </c>
      <c r="S9" s="2" t="s">
        <v>41</v>
      </c>
    </row>
    <row r="10" spans="1:19" outlineLevel="1" x14ac:dyDescent="0.25">
      <c r="A10" s="2">
        <v>9</v>
      </c>
      <c r="B10" s="2">
        <v>26</v>
      </c>
      <c r="C10" s="2" t="s">
        <v>19</v>
      </c>
      <c r="D10" s="2" t="s">
        <v>64</v>
      </c>
      <c r="E10" s="2" t="s">
        <v>65</v>
      </c>
      <c r="F10" s="7">
        <v>97</v>
      </c>
      <c r="G10" s="2" t="s">
        <v>66</v>
      </c>
      <c r="H10" s="2" t="s">
        <v>23</v>
      </c>
      <c r="I10" s="2" t="s">
        <v>67</v>
      </c>
      <c r="J10" s="2" t="s">
        <v>54</v>
      </c>
      <c r="K10" s="2">
        <v>2.6</v>
      </c>
      <c r="L10" s="2" t="s">
        <v>26</v>
      </c>
      <c r="M10" s="2" t="s">
        <v>29</v>
      </c>
      <c r="N10" s="2" t="s">
        <v>28</v>
      </c>
      <c r="O10" s="2" t="s">
        <v>26</v>
      </c>
      <c r="P10" s="2" t="s">
        <v>26</v>
      </c>
      <c r="Q10" s="2">
        <v>8</v>
      </c>
      <c r="R10" s="2" t="s">
        <v>29</v>
      </c>
      <c r="S10" s="2" t="s">
        <v>50</v>
      </c>
    </row>
    <row r="11" spans="1:19" x14ac:dyDescent="0.25">
      <c r="A11" s="2">
        <v>10</v>
      </c>
      <c r="B11" s="2">
        <v>57</v>
      </c>
      <c r="C11" s="2" t="s">
        <v>19</v>
      </c>
      <c r="D11" s="2" t="s">
        <v>68</v>
      </c>
      <c r="E11" s="2" t="s">
        <v>69</v>
      </c>
      <c r="F11" s="7">
        <v>31</v>
      </c>
      <c r="G11" s="2" t="s">
        <v>70</v>
      </c>
      <c r="H11" s="2" t="s">
        <v>45</v>
      </c>
      <c r="I11" s="2" t="s">
        <v>71</v>
      </c>
      <c r="J11" s="2" t="s">
        <v>39</v>
      </c>
      <c r="K11" s="2">
        <v>4.8</v>
      </c>
      <c r="L11" s="2" t="s">
        <v>26</v>
      </c>
      <c r="M11" s="2" t="s">
        <v>46</v>
      </c>
      <c r="N11" s="2" t="s">
        <v>72</v>
      </c>
      <c r="O11" s="2" t="s">
        <v>26</v>
      </c>
      <c r="P11" s="2" t="s">
        <v>26</v>
      </c>
      <c r="Q11" s="2">
        <v>4</v>
      </c>
      <c r="R11" s="2" t="s">
        <v>35</v>
      </c>
      <c r="S11" s="2" t="s">
        <v>60</v>
      </c>
    </row>
    <row r="12" spans="1:19" x14ac:dyDescent="0.25">
      <c r="A12" s="2">
        <v>11</v>
      </c>
      <c r="B12" s="2">
        <v>53</v>
      </c>
      <c r="C12" s="2" t="s">
        <v>19</v>
      </c>
      <c r="D12" s="2" t="s">
        <v>73</v>
      </c>
      <c r="E12" s="2" t="s">
        <v>43</v>
      </c>
      <c r="F12" s="7">
        <v>34</v>
      </c>
      <c r="G12" s="2" t="s">
        <v>74</v>
      </c>
      <c r="H12" s="2" t="s">
        <v>23</v>
      </c>
      <c r="I12" s="2" t="s">
        <v>75</v>
      </c>
      <c r="J12" s="2" t="s">
        <v>58</v>
      </c>
      <c r="K12" s="2">
        <v>4.0999999999999996</v>
      </c>
      <c r="L12" s="2" t="s">
        <v>26</v>
      </c>
      <c r="M12" s="2" t="s">
        <v>27</v>
      </c>
      <c r="N12" s="2" t="s">
        <v>76</v>
      </c>
      <c r="O12" s="2" t="s">
        <v>26</v>
      </c>
      <c r="P12" s="2" t="s">
        <v>26</v>
      </c>
      <c r="Q12" s="2">
        <v>26</v>
      </c>
      <c r="R12" s="2" t="s">
        <v>34</v>
      </c>
      <c r="S12" s="2" t="s">
        <v>77</v>
      </c>
    </row>
    <row r="13" spans="1:19" x14ac:dyDescent="0.25">
      <c r="A13" s="2">
        <v>12</v>
      </c>
      <c r="B13" s="2">
        <v>30</v>
      </c>
      <c r="C13" s="2" t="s">
        <v>19</v>
      </c>
      <c r="D13" s="2" t="s">
        <v>61</v>
      </c>
      <c r="E13" s="2" t="s">
        <v>21</v>
      </c>
      <c r="F13" s="7">
        <v>68</v>
      </c>
      <c r="G13" s="2" t="s">
        <v>78</v>
      </c>
      <c r="H13" s="2" t="s">
        <v>38</v>
      </c>
      <c r="I13" s="2" t="s">
        <v>79</v>
      </c>
      <c r="J13" s="2" t="s">
        <v>25</v>
      </c>
      <c r="K13" s="2">
        <v>4.9000000000000004</v>
      </c>
      <c r="L13" s="2" t="s">
        <v>26</v>
      </c>
      <c r="M13" s="2" t="s">
        <v>46</v>
      </c>
      <c r="N13" s="2" t="s">
        <v>76</v>
      </c>
      <c r="O13" s="2" t="s">
        <v>26</v>
      </c>
      <c r="P13" s="2" t="s">
        <v>26</v>
      </c>
      <c r="Q13" s="2">
        <v>10</v>
      </c>
      <c r="R13" s="2" t="s">
        <v>34</v>
      </c>
      <c r="S13" s="2" t="s">
        <v>30</v>
      </c>
    </row>
    <row r="14" spans="1:19" x14ac:dyDescent="0.25">
      <c r="A14" s="2">
        <v>13</v>
      </c>
      <c r="B14" s="2">
        <v>61</v>
      </c>
      <c r="C14" s="2" t="s">
        <v>19</v>
      </c>
      <c r="D14" s="2" t="s">
        <v>64</v>
      </c>
      <c r="E14" s="2" t="s">
        <v>65</v>
      </c>
      <c r="F14" s="7">
        <v>72</v>
      </c>
      <c r="G14" s="2" t="s">
        <v>80</v>
      </c>
      <c r="H14" s="2" t="s">
        <v>45</v>
      </c>
      <c r="I14" s="2" t="s">
        <v>81</v>
      </c>
      <c r="J14" s="2" t="s">
        <v>25</v>
      </c>
      <c r="K14" s="2">
        <v>4.5</v>
      </c>
      <c r="L14" s="2" t="s">
        <v>26</v>
      </c>
      <c r="M14" s="2" t="s">
        <v>46</v>
      </c>
      <c r="N14" s="2" t="s">
        <v>28</v>
      </c>
      <c r="O14" s="2" t="s">
        <v>26</v>
      </c>
      <c r="P14" s="2" t="s">
        <v>26</v>
      </c>
      <c r="Q14" s="2">
        <v>37</v>
      </c>
      <c r="R14" s="2" t="s">
        <v>29</v>
      </c>
      <c r="S14" s="2" t="s">
        <v>30</v>
      </c>
    </row>
    <row r="15" spans="1:19" x14ac:dyDescent="0.25">
      <c r="A15" s="2">
        <v>14</v>
      </c>
      <c r="B15" s="2">
        <v>65</v>
      </c>
      <c r="C15" s="2" t="s">
        <v>19</v>
      </c>
      <c r="D15" s="2" t="s">
        <v>82</v>
      </c>
      <c r="E15" s="2" t="s">
        <v>21</v>
      </c>
      <c r="F15" s="7">
        <v>51</v>
      </c>
      <c r="G15" s="2" t="s">
        <v>83</v>
      </c>
      <c r="H15" s="2" t="s">
        <v>45</v>
      </c>
      <c r="I15" s="2" t="s">
        <v>84</v>
      </c>
      <c r="J15" s="2" t="s">
        <v>39</v>
      </c>
      <c r="K15" s="2">
        <v>4.7</v>
      </c>
      <c r="L15" s="2" t="s">
        <v>26</v>
      </c>
      <c r="M15" s="2" t="s">
        <v>59</v>
      </c>
      <c r="N15" s="2" t="s">
        <v>28</v>
      </c>
      <c r="O15" s="2" t="s">
        <v>26</v>
      </c>
      <c r="P15" s="2" t="s">
        <v>26</v>
      </c>
      <c r="Q15" s="2">
        <v>31</v>
      </c>
      <c r="R15" s="2" t="s">
        <v>46</v>
      </c>
      <c r="S15" s="2" t="s">
        <v>41</v>
      </c>
    </row>
    <row r="16" spans="1:19" x14ac:dyDescent="0.25">
      <c r="A16" s="2">
        <v>15</v>
      </c>
      <c r="B16" s="2">
        <v>64</v>
      </c>
      <c r="C16" s="2" t="s">
        <v>19</v>
      </c>
      <c r="D16" s="2" t="s">
        <v>64</v>
      </c>
      <c r="E16" s="2" t="s">
        <v>65</v>
      </c>
      <c r="F16" s="7">
        <v>53</v>
      </c>
      <c r="G16" s="2" t="s">
        <v>85</v>
      </c>
      <c r="H16" s="2" t="s">
        <v>23</v>
      </c>
      <c r="I16" s="2" t="s">
        <v>86</v>
      </c>
      <c r="J16" s="2" t="s">
        <v>25</v>
      </c>
      <c r="K16" s="2">
        <v>4.7</v>
      </c>
      <c r="L16" s="2" t="s">
        <v>26</v>
      </c>
      <c r="M16" s="2" t="s">
        <v>46</v>
      </c>
      <c r="N16" s="2" t="s">
        <v>40</v>
      </c>
      <c r="O16" s="2" t="s">
        <v>26</v>
      </c>
      <c r="P16" s="2" t="s">
        <v>26</v>
      </c>
      <c r="Q16" s="2">
        <v>34</v>
      </c>
      <c r="R16" s="2" t="s">
        <v>59</v>
      </c>
      <c r="S16" s="2" t="s">
        <v>41</v>
      </c>
    </row>
    <row r="17" spans="1:19" x14ac:dyDescent="0.25">
      <c r="A17" s="2">
        <v>16</v>
      </c>
      <c r="B17" s="2">
        <v>64</v>
      </c>
      <c r="C17" s="2" t="s">
        <v>19</v>
      </c>
      <c r="D17" s="2" t="s">
        <v>87</v>
      </c>
      <c r="E17" s="2" t="s">
        <v>21</v>
      </c>
      <c r="F17" s="7">
        <v>81</v>
      </c>
      <c r="G17" s="2" t="s">
        <v>44</v>
      </c>
      <c r="H17" s="2" t="s">
        <v>45</v>
      </c>
      <c r="I17" s="2" t="s">
        <v>86</v>
      </c>
      <c r="J17" s="2" t="s">
        <v>25</v>
      </c>
      <c r="K17" s="2">
        <v>2.8</v>
      </c>
      <c r="L17" s="2" t="s">
        <v>26</v>
      </c>
      <c r="M17" s="2" t="s">
        <v>27</v>
      </c>
      <c r="N17" s="2" t="s">
        <v>76</v>
      </c>
      <c r="O17" s="2" t="s">
        <v>26</v>
      </c>
      <c r="P17" s="2" t="s">
        <v>26</v>
      </c>
      <c r="Q17" s="2">
        <v>8</v>
      </c>
      <c r="R17" s="2" t="s">
        <v>46</v>
      </c>
      <c r="S17" s="2" t="s">
        <v>88</v>
      </c>
    </row>
    <row r="18" spans="1:19" x14ac:dyDescent="0.25">
      <c r="A18" s="2">
        <v>17</v>
      </c>
      <c r="B18" s="2">
        <v>25</v>
      </c>
      <c r="C18" s="2" t="s">
        <v>19</v>
      </c>
      <c r="D18" s="2" t="s">
        <v>89</v>
      </c>
      <c r="E18" s="2" t="s">
        <v>69</v>
      </c>
      <c r="F18" s="7">
        <v>36</v>
      </c>
      <c r="G18" s="2" t="s">
        <v>90</v>
      </c>
      <c r="H18" s="2" t="s">
        <v>38</v>
      </c>
      <c r="I18" s="2" t="s">
        <v>24</v>
      </c>
      <c r="J18" s="2" t="s">
        <v>39</v>
      </c>
      <c r="K18" s="2">
        <v>4.0999999999999996</v>
      </c>
      <c r="L18" s="2" t="s">
        <v>26</v>
      </c>
      <c r="M18" s="2" t="s">
        <v>29</v>
      </c>
      <c r="N18" s="2" t="s">
        <v>47</v>
      </c>
      <c r="O18" s="2" t="s">
        <v>26</v>
      </c>
      <c r="P18" s="2" t="s">
        <v>26</v>
      </c>
      <c r="Q18" s="2">
        <v>44</v>
      </c>
      <c r="R18" s="2" t="s">
        <v>59</v>
      </c>
      <c r="S18" s="2" t="s">
        <v>77</v>
      </c>
    </row>
    <row r="19" spans="1:19" x14ac:dyDescent="0.25">
      <c r="A19" s="2">
        <v>18</v>
      </c>
      <c r="B19" s="2">
        <v>53</v>
      </c>
      <c r="C19" s="2" t="s">
        <v>19</v>
      </c>
      <c r="D19" s="2" t="s">
        <v>82</v>
      </c>
      <c r="E19" s="2" t="s">
        <v>21</v>
      </c>
      <c r="F19" s="7">
        <v>38</v>
      </c>
      <c r="G19" s="2" t="s">
        <v>91</v>
      </c>
      <c r="H19" s="2" t="s">
        <v>92</v>
      </c>
      <c r="I19" s="2" t="s">
        <v>93</v>
      </c>
      <c r="J19" s="2" t="s">
        <v>25</v>
      </c>
      <c r="K19" s="2">
        <v>4.7</v>
      </c>
      <c r="L19" s="2" t="s">
        <v>26</v>
      </c>
      <c r="M19" s="2" t="s">
        <v>59</v>
      </c>
      <c r="N19" s="2" t="s">
        <v>72</v>
      </c>
      <c r="O19" s="2" t="s">
        <v>26</v>
      </c>
      <c r="P19" s="2" t="s">
        <v>26</v>
      </c>
      <c r="Q19" s="2">
        <v>36</v>
      </c>
      <c r="R19" s="2" t="s">
        <v>29</v>
      </c>
      <c r="S19" s="2" t="s">
        <v>60</v>
      </c>
    </row>
    <row r="20" spans="1:19" x14ac:dyDescent="0.25">
      <c r="A20" s="2">
        <v>19</v>
      </c>
      <c r="B20" s="2">
        <v>52</v>
      </c>
      <c r="C20" s="2" t="s">
        <v>19</v>
      </c>
      <c r="D20" s="2" t="s">
        <v>31</v>
      </c>
      <c r="E20" s="2" t="s">
        <v>21</v>
      </c>
      <c r="F20" s="7">
        <v>48</v>
      </c>
      <c r="G20" s="2" t="s">
        <v>57</v>
      </c>
      <c r="H20" s="2" t="s">
        <v>38</v>
      </c>
      <c r="I20" s="2" t="s">
        <v>94</v>
      </c>
      <c r="J20" s="2" t="s">
        <v>54</v>
      </c>
      <c r="K20" s="2">
        <v>4.5999999999999996</v>
      </c>
      <c r="L20" s="2" t="s">
        <v>26</v>
      </c>
      <c r="M20" s="2" t="s">
        <v>34</v>
      </c>
      <c r="N20" s="2" t="s">
        <v>40</v>
      </c>
      <c r="O20" s="2" t="s">
        <v>26</v>
      </c>
      <c r="P20" s="2" t="s">
        <v>26</v>
      </c>
      <c r="Q20" s="2">
        <v>17</v>
      </c>
      <c r="R20" s="2" t="s">
        <v>35</v>
      </c>
      <c r="S20" s="2" t="s">
        <v>41</v>
      </c>
    </row>
    <row r="21" spans="1:19" x14ac:dyDescent="0.25">
      <c r="A21" s="2">
        <v>20</v>
      </c>
      <c r="B21" s="2">
        <v>66</v>
      </c>
      <c r="C21" s="2" t="s">
        <v>19</v>
      </c>
      <c r="D21" s="2" t="s">
        <v>95</v>
      </c>
      <c r="E21" s="2" t="s">
        <v>21</v>
      </c>
      <c r="F21" s="7">
        <v>90</v>
      </c>
      <c r="G21" s="2" t="s">
        <v>44</v>
      </c>
      <c r="H21" s="2" t="s">
        <v>45</v>
      </c>
      <c r="I21" s="2" t="s">
        <v>96</v>
      </c>
      <c r="J21" s="2" t="s">
        <v>54</v>
      </c>
      <c r="K21" s="2">
        <v>3.3</v>
      </c>
      <c r="L21" s="2" t="s">
        <v>26</v>
      </c>
      <c r="M21" s="2" t="s">
        <v>29</v>
      </c>
      <c r="N21" s="2" t="s">
        <v>55</v>
      </c>
      <c r="O21" s="2" t="s">
        <v>26</v>
      </c>
      <c r="P21" s="2" t="s">
        <v>26</v>
      </c>
      <c r="Q21" s="2">
        <v>46</v>
      </c>
      <c r="R21" s="2" t="s">
        <v>59</v>
      </c>
      <c r="S21" s="2" t="s">
        <v>77</v>
      </c>
    </row>
    <row r="22" spans="1:19" x14ac:dyDescent="0.25">
      <c r="A22" s="2">
        <v>21</v>
      </c>
      <c r="B22" s="2">
        <v>21</v>
      </c>
      <c r="C22" s="2" t="s">
        <v>19</v>
      </c>
      <c r="D22" s="2" t="s">
        <v>95</v>
      </c>
      <c r="E22" s="2" t="s">
        <v>21</v>
      </c>
      <c r="F22" s="7">
        <v>51</v>
      </c>
      <c r="G22" s="2" t="s">
        <v>62</v>
      </c>
      <c r="H22" s="2" t="s">
        <v>45</v>
      </c>
      <c r="I22" s="2" t="s">
        <v>94</v>
      </c>
      <c r="J22" s="2" t="s">
        <v>25</v>
      </c>
      <c r="K22" s="2">
        <v>2.8</v>
      </c>
      <c r="L22" s="2" t="s">
        <v>26</v>
      </c>
      <c r="M22" s="2" t="s">
        <v>27</v>
      </c>
      <c r="N22" s="2" t="s">
        <v>28</v>
      </c>
      <c r="O22" s="2" t="s">
        <v>26</v>
      </c>
      <c r="P22" s="2" t="s">
        <v>26</v>
      </c>
      <c r="Q22" s="2">
        <v>50</v>
      </c>
      <c r="R22" s="2" t="s">
        <v>35</v>
      </c>
      <c r="S22" s="2" t="s">
        <v>97</v>
      </c>
    </row>
    <row r="23" spans="1:19" x14ac:dyDescent="0.25">
      <c r="A23" s="2">
        <v>22</v>
      </c>
      <c r="B23" s="2">
        <v>31</v>
      </c>
      <c r="C23" s="2" t="s">
        <v>19</v>
      </c>
      <c r="D23" s="2" t="s">
        <v>95</v>
      </c>
      <c r="E23" s="2" t="s">
        <v>21</v>
      </c>
      <c r="F23" s="7">
        <v>62</v>
      </c>
      <c r="G23" s="2" t="s">
        <v>98</v>
      </c>
      <c r="H23" s="2" t="s">
        <v>45</v>
      </c>
      <c r="I23" s="2" t="s">
        <v>63</v>
      </c>
      <c r="J23" s="2" t="s">
        <v>25</v>
      </c>
      <c r="K23" s="2">
        <v>4.0999999999999996</v>
      </c>
      <c r="L23" s="2" t="s">
        <v>26</v>
      </c>
      <c r="M23" s="2" t="s">
        <v>27</v>
      </c>
      <c r="N23" s="2" t="s">
        <v>76</v>
      </c>
      <c r="O23" s="2" t="s">
        <v>26</v>
      </c>
      <c r="P23" s="2" t="s">
        <v>26</v>
      </c>
      <c r="Q23" s="2">
        <v>22</v>
      </c>
      <c r="R23" s="2" t="s">
        <v>59</v>
      </c>
      <c r="S23" s="2" t="s">
        <v>60</v>
      </c>
    </row>
    <row r="24" spans="1:19" x14ac:dyDescent="0.25">
      <c r="A24" s="2">
        <v>23</v>
      </c>
      <c r="B24" s="2">
        <v>56</v>
      </c>
      <c r="C24" s="2" t="s">
        <v>19</v>
      </c>
      <c r="D24" s="2" t="s">
        <v>95</v>
      </c>
      <c r="E24" s="2" t="s">
        <v>21</v>
      </c>
      <c r="F24" s="7">
        <v>37</v>
      </c>
      <c r="G24" s="2" t="s">
        <v>99</v>
      </c>
      <c r="H24" s="2" t="s">
        <v>45</v>
      </c>
      <c r="I24" s="2" t="s">
        <v>100</v>
      </c>
      <c r="J24" s="2" t="s">
        <v>54</v>
      </c>
      <c r="K24" s="2">
        <v>3.2</v>
      </c>
      <c r="L24" s="2" t="s">
        <v>26</v>
      </c>
      <c r="M24" s="2" t="s">
        <v>35</v>
      </c>
      <c r="N24" s="2" t="s">
        <v>76</v>
      </c>
      <c r="O24" s="2" t="s">
        <v>26</v>
      </c>
      <c r="P24" s="2" t="s">
        <v>26</v>
      </c>
      <c r="Q24" s="2">
        <v>32</v>
      </c>
      <c r="R24" s="2" t="s">
        <v>59</v>
      </c>
      <c r="S24" s="2" t="s">
        <v>50</v>
      </c>
    </row>
    <row r="25" spans="1:19" x14ac:dyDescent="0.25">
      <c r="A25" s="2">
        <v>24</v>
      </c>
      <c r="B25" s="2">
        <v>31</v>
      </c>
      <c r="C25" s="2" t="s">
        <v>19</v>
      </c>
      <c r="D25" s="2" t="s">
        <v>95</v>
      </c>
      <c r="E25" s="2" t="s">
        <v>21</v>
      </c>
      <c r="F25" s="7">
        <v>88</v>
      </c>
      <c r="G25" s="2" t="s">
        <v>101</v>
      </c>
      <c r="H25" s="2" t="s">
        <v>92</v>
      </c>
      <c r="I25" s="2" t="s">
        <v>53</v>
      </c>
      <c r="J25" s="2" t="s">
        <v>25</v>
      </c>
      <c r="K25" s="2">
        <v>4.4000000000000004</v>
      </c>
      <c r="L25" s="2" t="s">
        <v>26</v>
      </c>
      <c r="M25" s="2" t="s">
        <v>27</v>
      </c>
      <c r="N25" s="2" t="s">
        <v>28</v>
      </c>
      <c r="O25" s="2" t="s">
        <v>26</v>
      </c>
      <c r="P25" s="2" t="s">
        <v>26</v>
      </c>
      <c r="Q25" s="2">
        <v>40</v>
      </c>
      <c r="R25" s="2" t="s">
        <v>27</v>
      </c>
      <c r="S25" s="2" t="s">
        <v>41</v>
      </c>
    </row>
    <row r="26" spans="1:19" x14ac:dyDescent="0.25">
      <c r="A26" s="2">
        <v>25</v>
      </c>
      <c r="B26" s="2">
        <v>18</v>
      </c>
      <c r="C26" s="2" t="s">
        <v>19</v>
      </c>
      <c r="D26" s="2" t="s">
        <v>102</v>
      </c>
      <c r="E26" s="2" t="s">
        <v>65</v>
      </c>
      <c r="F26" s="7">
        <v>22</v>
      </c>
      <c r="G26" s="2" t="s">
        <v>103</v>
      </c>
      <c r="H26" s="2" t="s">
        <v>45</v>
      </c>
      <c r="I26" s="2" t="s">
        <v>96</v>
      </c>
      <c r="J26" s="2" t="s">
        <v>58</v>
      </c>
      <c r="K26" s="2">
        <v>2.9</v>
      </c>
      <c r="L26" s="2" t="s">
        <v>26</v>
      </c>
      <c r="M26" s="2" t="s">
        <v>35</v>
      </c>
      <c r="N26" s="2" t="s">
        <v>76</v>
      </c>
      <c r="O26" s="2" t="s">
        <v>26</v>
      </c>
      <c r="P26" s="2" t="s">
        <v>26</v>
      </c>
      <c r="Q26" s="2">
        <v>16</v>
      </c>
      <c r="R26" s="2" t="s">
        <v>59</v>
      </c>
      <c r="S26" s="2" t="s">
        <v>41</v>
      </c>
    </row>
    <row r="27" spans="1:19" x14ac:dyDescent="0.25">
      <c r="A27" s="2">
        <v>26</v>
      </c>
      <c r="B27" s="2">
        <v>18</v>
      </c>
      <c r="C27" s="2" t="s">
        <v>19</v>
      </c>
      <c r="D27" s="2" t="s">
        <v>104</v>
      </c>
      <c r="E27" s="2" t="s">
        <v>21</v>
      </c>
      <c r="F27" s="7">
        <v>25</v>
      </c>
      <c r="G27" s="2" t="s">
        <v>105</v>
      </c>
      <c r="H27" s="2" t="s">
        <v>45</v>
      </c>
      <c r="I27" s="2" t="s">
        <v>67</v>
      </c>
      <c r="J27" s="2" t="s">
        <v>54</v>
      </c>
      <c r="K27" s="2">
        <v>3.6</v>
      </c>
      <c r="L27" s="2" t="s">
        <v>26</v>
      </c>
      <c r="M27" s="2" t="s">
        <v>34</v>
      </c>
      <c r="N27" s="2" t="s">
        <v>28</v>
      </c>
      <c r="O27" s="2" t="s">
        <v>26</v>
      </c>
      <c r="P27" s="2" t="s">
        <v>26</v>
      </c>
      <c r="Q27" s="2">
        <v>14</v>
      </c>
      <c r="R27" s="2" t="s">
        <v>46</v>
      </c>
      <c r="S27" s="2" t="s">
        <v>50</v>
      </c>
    </row>
    <row r="28" spans="1:19" x14ac:dyDescent="0.25">
      <c r="A28" s="2">
        <v>27</v>
      </c>
      <c r="B28" s="2">
        <v>38</v>
      </c>
      <c r="C28" s="2" t="s">
        <v>19</v>
      </c>
      <c r="D28" s="2" t="s">
        <v>106</v>
      </c>
      <c r="E28" s="2" t="s">
        <v>69</v>
      </c>
      <c r="F28" s="7">
        <v>20</v>
      </c>
      <c r="G28" s="2" t="s">
        <v>107</v>
      </c>
      <c r="H28" s="2" t="s">
        <v>45</v>
      </c>
      <c r="I28" s="2" t="s">
        <v>108</v>
      </c>
      <c r="J28" s="2" t="s">
        <v>39</v>
      </c>
      <c r="K28" s="2">
        <v>3.6</v>
      </c>
      <c r="L28" s="2" t="s">
        <v>26</v>
      </c>
      <c r="M28" s="2" t="s">
        <v>35</v>
      </c>
      <c r="N28" s="2" t="s">
        <v>47</v>
      </c>
      <c r="O28" s="2" t="s">
        <v>26</v>
      </c>
      <c r="P28" s="2" t="s">
        <v>26</v>
      </c>
      <c r="Q28" s="2">
        <v>13</v>
      </c>
      <c r="R28" s="2" t="s">
        <v>27</v>
      </c>
      <c r="S28" s="2" t="s">
        <v>50</v>
      </c>
    </row>
    <row r="29" spans="1:19" x14ac:dyDescent="0.25">
      <c r="A29" s="2">
        <v>28</v>
      </c>
      <c r="B29" s="2">
        <v>56</v>
      </c>
      <c r="C29" s="2" t="s">
        <v>19</v>
      </c>
      <c r="D29" s="2" t="s">
        <v>61</v>
      </c>
      <c r="E29" s="2" t="s">
        <v>21</v>
      </c>
      <c r="F29" s="7">
        <v>56</v>
      </c>
      <c r="G29" s="2" t="s">
        <v>22</v>
      </c>
      <c r="H29" s="2" t="s">
        <v>23</v>
      </c>
      <c r="I29" s="2" t="s">
        <v>109</v>
      </c>
      <c r="J29" s="2" t="s">
        <v>54</v>
      </c>
      <c r="K29" s="2">
        <v>5</v>
      </c>
      <c r="L29" s="2" t="s">
        <v>26</v>
      </c>
      <c r="M29" s="2" t="s">
        <v>59</v>
      </c>
      <c r="N29" s="2" t="s">
        <v>47</v>
      </c>
      <c r="O29" s="2" t="s">
        <v>26</v>
      </c>
      <c r="P29" s="2" t="s">
        <v>26</v>
      </c>
      <c r="Q29" s="2">
        <v>7</v>
      </c>
      <c r="R29" s="2" t="s">
        <v>34</v>
      </c>
      <c r="S29" s="2" t="s">
        <v>97</v>
      </c>
    </row>
    <row r="30" spans="1:19" x14ac:dyDescent="0.25">
      <c r="A30" s="2">
        <v>29</v>
      </c>
      <c r="B30" s="2">
        <v>54</v>
      </c>
      <c r="C30" s="2" t="s">
        <v>19</v>
      </c>
      <c r="D30" s="2" t="s">
        <v>68</v>
      </c>
      <c r="E30" s="2" t="s">
        <v>69</v>
      </c>
      <c r="F30" s="7">
        <v>94</v>
      </c>
      <c r="G30" s="2" t="s">
        <v>98</v>
      </c>
      <c r="H30" s="2" t="s">
        <v>45</v>
      </c>
      <c r="I30" s="2" t="s">
        <v>24</v>
      </c>
      <c r="J30" s="2" t="s">
        <v>58</v>
      </c>
      <c r="K30" s="2">
        <v>4.4000000000000004</v>
      </c>
      <c r="L30" s="2" t="s">
        <v>26</v>
      </c>
      <c r="M30" s="2" t="s">
        <v>59</v>
      </c>
      <c r="N30" s="2" t="s">
        <v>40</v>
      </c>
      <c r="O30" s="2" t="s">
        <v>26</v>
      </c>
      <c r="P30" s="2" t="s">
        <v>26</v>
      </c>
      <c r="Q30" s="2">
        <v>41</v>
      </c>
      <c r="R30" s="2" t="s">
        <v>46</v>
      </c>
      <c r="S30" s="2" t="s">
        <v>97</v>
      </c>
    </row>
    <row r="31" spans="1:19" x14ac:dyDescent="0.25">
      <c r="A31" s="2">
        <v>30</v>
      </c>
      <c r="B31" s="2">
        <v>31</v>
      </c>
      <c r="C31" s="2" t="s">
        <v>19</v>
      </c>
      <c r="D31" s="2" t="s">
        <v>82</v>
      </c>
      <c r="E31" s="2" t="s">
        <v>21</v>
      </c>
      <c r="F31" s="7">
        <v>48</v>
      </c>
      <c r="G31" s="2" t="s">
        <v>52</v>
      </c>
      <c r="H31" s="2" t="s">
        <v>38</v>
      </c>
      <c r="I31" s="2" t="s">
        <v>94</v>
      </c>
      <c r="J31" s="2" t="s">
        <v>58</v>
      </c>
      <c r="K31" s="2">
        <v>4.0999999999999996</v>
      </c>
      <c r="L31" s="2" t="s">
        <v>26</v>
      </c>
      <c r="M31" s="2" t="s">
        <v>29</v>
      </c>
      <c r="N31" s="2" t="s">
        <v>76</v>
      </c>
      <c r="O31" s="2" t="s">
        <v>26</v>
      </c>
      <c r="P31" s="2" t="s">
        <v>26</v>
      </c>
      <c r="Q31" s="2">
        <v>14</v>
      </c>
      <c r="R31" s="2" t="s">
        <v>27</v>
      </c>
      <c r="S31" s="2" t="s">
        <v>41</v>
      </c>
    </row>
    <row r="32" spans="1:19" x14ac:dyDescent="0.25">
      <c r="A32" s="2">
        <v>31</v>
      </c>
      <c r="B32" s="2">
        <v>57</v>
      </c>
      <c r="C32" s="2" t="s">
        <v>19</v>
      </c>
      <c r="D32" s="2" t="s">
        <v>106</v>
      </c>
      <c r="E32" s="2" t="s">
        <v>69</v>
      </c>
      <c r="F32" s="7">
        <v>31</v>
      </c>
      <c r="G32" s="2" t="s">
        <v>98</v>
      </c>
      <c r="H32" s="2" t="s">
        <v>23</v>
      </c>
      <c r="I32" s="2" t="s">
        <v>94</v>
      </c>
      <c r="J32" s="2" t="s">
        <v>25</v>
      </c>
      <c r="K32" s="2">
        <v>4.7</v>
      </c>
      <c r="L32" s="2" t="s">
        <v>26</v>
      </c>
      <c r="M32" s="2" t="s">
        <v>34</v>
      </c>
      <c r="N32" s="2" t="s">
        <v>55</v>
      </c>
      <c r="O32" s="2" t="s">
        <v>26</v>
      </c>
      <c r="P32" s="2" t="s">
        <v>26</v>
      </c>
      <c r="Q32" s="2">
        <v>16</v>
      </c>
      <c r="R32" s="2" t="s">
        <v>27</v>
      </c>
      <c r="S32" s="2" t="s">
        <v>88</v>
      </c>
    </row>
    <row r="33" spans="1:19" x14ac:dyDescent="0.25">
      <c r="A33" s="2">
        <v>32</v>
      </c>
      <c r="B33" s="2">
        <v>33</v>
      </c>
      <c r="C33" s="2" t="s">
        <v>19</v>
      </c>
      <c r="D33" s="2" t="s">
        <v>82</v>
      </c>
      <c r="E33" s="2" t="s">
        <v>21</v>
      </c>
      <c r="F33" s="7">
        <v>79</v>
      </c>
      <c r="G33" s="2" t="s">
        <v>66</v>
      </c>
      <c r="H33" s="2" t="s">
        <v>23</v>
      </c>
      <c r="I33" s="2" t="s">
        <v>110</v>
      </c>
      <c r="J33" s="2" t="s">
        <v>25</v>
      </c>
      <c r="K33" s="2">
        <v>4.7</v>
      </c>
      <c r="L33" s="2" t="s">
        <v>26</v>
      </c>
      <c r="M33" s="2" t="s">
        <v>29</v>
      </c>
      <c r="N33" s="2" t="s">
        <v>76</v>
      </c>
      <c r="O33" s="2" t="s">
        <v>26</v>
      </c>
      <c r="P33" s="2" t="s">
        <v>26</v>
      </c>
      <c r="Q33" s="2">
        <v>45</v>
      </c>
      <c r="R33" s="2" t="s">
        <v>29</v>
      </c>
      <c r="S33" s="2" t="s">
        <v>88</v>
      </c>
    </row>
    <row r="34" spans="1:19" x14ac:dyDescent="0.25">
      <c r="A34" s="2">
        <v>33</v>
      </c>
      <c r="B34" s="2">
        <v>36</v>
      </c>
      <c r="C34" s="2" t="s">
        <v>19</v>
      </c>
      <c r="D34" s="2" t="s">
        <v>102</v>
      </c>
      <c r="E34" s="2" t="s">
        <v>65</v>
      </c>
      <c r="F34" s="7">
        <v>67</v>
      </c>
      <c r="G34" s="2" t="s">
        <v>111</v>
      </c>
      <c r="H34" s="2" t="s">
        <v>45</v>
      </c>
      <c r="I34" s="2" t="s">
        <v>67</v>
      </c>
      <c r="J34" s="2" t="s">
        <v>54</v>
      </c>
      <c r="K34" s="2">
        <v>4.9000000000000004</v>
      </c>
      <c r="L34" s="2" t="s">
        <v>26</v>
      </c>
      <c r="M34" s="2" t="s">
        <v>34</v>
      </c>
      <c r="N34" s="2" t="s">
        <v>40</v>
      </c>
      <c r="O34" s="2" t="s">
        <v>26</v>
      </c>
      <c r="P34" s="2" t="s">
        <v>26</v>
      </c>
      <c r="Q34" s="2">
        <v>37</v>
      </c>
      <c r="R34" s="2" t="s">
        <v>29</v>
      </c>
      <c r="S34" s="2" t="s">
        <v>50</v>
      </c>
    </row>
    <row r="35" spans="1:19" x14ac:dyDescent="0.25">
      <c r="A35" s="2">
        <v>34</v>
      </c>
      <c r="B35" s="2">
        <v>54</v>
      </c>
      <c r="C35" s="2" t="s">
        <v>19</v>
      </c>
      <c r="D35" s="2" t="s">
        <v>95</v>
      </c>
      <c r="E35" s="2" t="s">
        <v>21</v>
      </c>
      <c r="F35" s="7">
        <v>38</v>
      </c>
      <c r="G35" s="2" t="s">
        <v>112</v>
      </c>
      <c r="H35" s="2" t="s">
        <v>23</v>
      </c>
      <c r="I35" s="2" t="s">
        <v>96</v>
      </c>
      <c r="J35" s="2" t="s">
        <v>54</v>
      </c>
      <c r="K35" s="2">
        <v>3.3</v>
      </c>
      <c r="L35" s="2" t="s">
        <v>26</v>
      </c>
      <c r="M35" s="2" t="s">
        <v>29</v>
      </c>
      <c r="N35" s="2" t="s">
        <v>76</v>
      </c>
      <c r="O35" s="2" t="s">
        <v>26</v>
      </c>
      <c r="P35" s="2" t="s">
        <v>26</v>
      </c>
      <c r="Q35" s="2">
        <v>45</v>
      </c>
      <c r="R35" s="2" t="s">
        <v>35</v>
      </c>
      <c r="S35" s="2" t="s">
        <v>60</v>
      </c>
    </row>
    <row r="36" spans="1:19" x14ac:dyDescent="0.25">
      <c r="A36" s="2">
        <v>35</v>
      </c>
      <c r="B36" s="2">
        <v>36</v>
      </c>
      <c r="C36" s="2" t="s">
        <v>19</v>
      </c>
      <c r="D36" s="2" t="s">
        <v>113</v>
      </c>
      <c r="E36" s="2" t="s">
        <v>21</v>
      </c>
      <c r="F36" s="7">
        <v>91</v>
      </c>
      <c r="G36" s="2" t="s">
        <v>114</v>
      </c>
      <c r="H36" s="2" t="s">
        <v>23</v>
      </c>
      <c r="I36" s="2" t="s">
        <v>84</v>
      </c>
      <c r="J36" s="2" t="s">
        <v>39</v>
      </c>
      <c r="K36" s="2">
        <v>4.5999999999999996</v>
      </c>
      <c r="L36" s="2" t="s">
        <v>26</v>
      </c>
      <c r="M36" s="2" t="s">
        <v>59</v>
      </c>
      <c r="N36" s="2" t="s">
        <v>72</v>
      </c>
      <c r="O36" s="2" t="s">
        <v>26</v>
      </c>
      <c r="P36" s="2" t="s">
        <v>26</v>
      </c>
      <c r="Q36" s="2">
        <v>38</v>
      </c>
      <c r="R36" s="2" t="s">
        <v>46</v>
      </c>
      <c r="S36" s="2" t="s">
        <v>60</v>
      </c>
    </row>
    <row r="37" spans="1:19" x14ac:dyDescent="0.25">
      <c r="A37" s="2">
        <v>36</v>
      </c>
      <c r="B37" s="2">
        <v>54</v>
      </c>
      <c r="C37" s="2" t="s">
        <v>19</v>
      </c>
      <c r="D37" s="2" t="s">
        <v>20</v>
      </c>
      <c r="E37" s="2" t="s">
        <v>21</v>
      </c>
      <c r="F37" s="7">
        <v>33</v>
      </c>
      <c r="G37" s="2" t="s">
        <v>37</v>
      </c>
      <c r="H37" s="2" t="s">
        <v>45</v>
      </c>
      <c r="I37" s="2" t="s">
        <v>109</v>
      </c>
      <c r="J37" s="2" t="s">
        <v>54</v>
      </c>
      <c r="K37" s="2">
        <v>4</v>
      </c>
      <c r="L37" s="2" t="s">
        <v>26</v>
      </c>
      <c r="M37" s="2" t="s">
        <v>34</v>
      </c>
      <c r="N37" s="2" t="s">
        <v>72</v>
      </c>
      <c r="O37" s="2" t="s">
        <v>26</v>
      </c>
      <c r="P37" s="2" t="s">
        <v>26</v>
      </c>
      <c r="Q37" s="2">
        <v>48</v>
      </c>
      <c r="R37" s="2" t="s">
        <v>27</v>
      </c>
      <c r="S37" s="2" t="s">
        <v>77</v>
      </c>
    </row>
    <row r="38" spans="1:19" x14ac:dyDescent="0.25">
      <c r="A38" s="2">
        <v>37</v>
      </c>
      <c r="B38" s="2">
        <v>35</v>
      </c>
      <c r="C38" s="2" t="s">
        <v>19</v>
      </c>
      <c r="D38" s="2" t="s">
        <v>113</v>
      </c>
      <c r="E38" s="2" t="s">
        <v>21</v>
      </c>
      <c r="F38" s="7">
        <v>69</v>
      </c>
      <c r="G38" s="2" t="s">
        <v>115</v>
      </c>
      <c r="H38" s="2" t="s">
        <v>45</v>
      </c>
      <c r="I38" s="2" t="s">
        <v>33</v>
      </c>
      <c r="J38" s="2" t="s">
        <v>25</v>
      </c>
      <c r="K38" s="2">
        <v>4.5999999999999996</v>
      </c>
      <c r="L38" s="2" t="s">
        <v>26</v>
      </c>
      <c r="M38" s="2" t="s">
        <v>35</v>
      </c>
      <c r="N38" s="2" t="s">
        <v>40</v>
      </c>
      <c r="O38" s="2" t="s">
        <v>26</v>
      </c>
      <c r="P38" s="2" t="s">
        <v>26</v>
      </c>
      <c r="Q38" s="2">
        <v>44</v>
      </c>
      <c r="R38" s="2" t="s">
        <v>46</v>
      </c>
      <c r="S38" s="2" t="s">
        <v>30</v>
      </c>
    </row>
    <row r="39" spans="1:19" x14ac:dyDescent="0.25">
      <c r="A39" s="2">
        <v>38</v>
      </c>
      <c r="B39" s="2">
        <v>35</v>
      </c>
      <c r="C39" s="2" t="s">
        <v>19</v>
      </c>
      <c r="D39" s="2" t="s">
        <v>36</v>
      </c>
      <c r="E39" s="2" t="s">
        <v>21</v>
      </c>
      <c r="F39" s="7">
        <v>45</v>
      </c>
      <c r="G39" s="2" t="s">
        <v>116</v>
      </c>
      <c r="H39" s="2" t="s">
        <v>38</v>
      </c>
      <c r="I39" s="2" t="s">
        <v>109</v>
      </c>
      <c r="J39" s="2" t="s">
        <v>54</v>
      </c>
      <c r="K39" s="2">
        <v>2.8</v>
      </c>
      <c r="L39" s="2" t="s">
        <v>26</v>
      </c>
      <c r="M39" s="2" t="s">
        <v>59</v>
      </c>
      <c r="N39" s="2" t="s">
        <v>76</v>
      </c>
      <c r="O39" s="2" t="s">
        <v>26</v>
      </c>
      <c r="P39" s="2" t="s">
        <v>26</v>
      </c>
      <c r="Q39" s="2">
        <v>10</v>
      </c>
      <c r="R39" s="2" t="s">
        <v>46</v>
      </c>
      <c r="S39" s="2" t="s">
        <v>41</v>
      </c>
    </row>
    <row r="40" spans="1:19" x14ac:dyDescent="0.25">
      <c r="A40" s="2">
        <v>39</v>
      </c>
      <c r="B40" s="2">
        <v>29</v>
      </c>
      <c r="C40" s="2" t="s">
        <v>19</v>
      </c>
      <c r="D40" s="2" t="s">
        <v>82</v>
      </c>
      <c r="E40" s="2" t="s">
        <v>21</v>
      </c>
      <c r="F40" s="7">
        <v>37</v>
      </c>
      <c r="G40" s="2" t="s">
        <v>103</v>
      </c>
      <c r="H40" s="2" t="s">
        <v>45</v>
      </c>
      <c r="I40" s="2" t="s">
        <v>108</v>
      </c>
      <c r="J40" s="2" t="s">
        <v>25</v>
      </c>
      <c r="K40" s="2">
        <v>3.7</v>
      </c>
      <c r="L40" s="2" t="s">
        <v>26</v>
      </c>
      <c r="M40" s="2" t="s">
        <v>59</v>
      </c>
      <c r="N40" s="2" t="s">
        <v>72</v>
      </c>
      <c r="O40" s="2" t="s">
        <v>26</v>
      </c>
      <c r="P40" s="2" t="s">
        <v>26</v>
      </c>
      <c r="Q40" s="2">
        <v>44</v>
      </c>
      <c r="R40" s="2" t="s">
        <v>29</v>
      </c>
      <c r="S40" s="2" t="s">
        <v>97</v>
      </c>
    </row>
    <row r="41" spans="1:19" x14ac:dyDescent="0.25">
      <c r="A41" s="2">
        <v>40</v>
      </c>
      <c r="B41" s="2">
        <v>70</v>
      </c>
      <c r="C41" s="2" t="s">
        <v>19</v>
      </c>
      <c r="D41" s="2" t="s">
        <v>95</v>
      </c>
      <c r="E41" s="2" t="s">
        <v>21</v>
      </c>
      <c r="F41" s="7">
        <v>60</v>
      </c>
      <c r="G41" s="2" t="s">
        <v>117</v>
      </c>
      <c r="H41" s="2" t="s">
        <v>38</v>
      </c>
      <c r="I41" s="2" t="s">
        <v>49</v>
      </c>
      <c r="J41" s="2" t="s">
        <v>54</v>
      </c>
      <c r="K41" s="2">
        <v>4.2</v>
      </c>
      <c r="L41" s="2" t="s">
        <v>26</v>
      </c>
      <c r="M41" s="2" t="s">
        <v>34</v>
      </c>
      <c r="N41" s="2" t="s">
        <v>28</v>
      </c>
      <c r="O41" s="2" t="s">
        <v>26</v>
      </c>
      <c r="P41" s="2" t="s">
        <v>26</v>
      </c>
      <c r="Q41" s="2">
        <v>18</v>
      </c>
      <c r="R41" s="2" t="s">
        <v>27</v>
      </c>
      <c r="S41" s="2" t="s">
        <v>88</v>
      </c>
    </row>
    <row r="42" spans="1:19" x14ac:dyDescent="0.25">
      <c r="A42" s="2">
        <v>41</v>
      </c>
      <c r="B42" s="2">
        <v>69</v>
      </c>
      <c r="C42" s="2" t="s">
        <v>19</v>
      </c>
      <c r="D42" s="2" t="s">
        <v>68</v>
      </c>
      <c r="E42" s="2" t="s">
        <v>69</v>
      </c>
      <c r="F42" s="7">
        <v>76</v>
      </c>
      <c r="G42" s="2" t="s">
        <v>62</v>
      </c>
      <c r="H42" s="2" t="s">
        <v>23</v>
      </c>
      <c r="I42" s="2" t="s">
        <v>118</v>
      </c>
      <c r="J42" s="2" t="s">
        <v>25</v>
      </c>
      <c r="K42" s="2">
        <v>4.5999999999999996</v>
      </c>
      <c r="L42" s="2" t="s">
        <v>26</v>
      </c>
      <c r="M42" s="2" t="s">
        <v>46</v>
      </c>
      <c r="N42" s="2" t="s">
        <v>47</v>
      </c>
      <c r="O42" s="2" t="s">
        <v>26</v>
      </c>
      <c r="P42" s="2" t="s">
        <v>26</v>
      </c>
      <c r="Q42" s="2">
        <v>31</v>
      </c>
      <c r="R42" s="2" t="s">
        <v>59</v>
      </c>
      <c r="S42" s="2" t="s">
        <v>60</v>
      </c>
    </row>
    <row r="43" spans="1:19" x14ac:dyDescent="0.25">
      <c r="A43" s="2">
        <v>42</v>
      </c>
      <c r="B43" s="2">
        <v>67</v>
      </c>
      <c r="C43" s="2" t="s">
        <v>19</v>
      </c>
      <c r="D43" s="2" t="s">
        <v>119</v>
      </c>
      <c r="E43" s="2" t="s">
        <v>69</v>
      </c>
      <c r="F43" s="7">
        <v>39</v>
      </c>
      <c r="G43" s="2" t="s">
        <v>120</v>
      </c>
      <c r="H43" s="2" t="s">
        <v>45</v>
      </c>
      <c r="I43" s="2" t="s">
        <v>121</v>
      </c>
      <c r="J43" s="2" t="s">
        <v>39</v>
      </c>
      <c r="K43" s="2">
        <v>4.5</v>
      </c>
      <c r="L43" s="2" t="s">
        <v>26</v>
      </c>
      <c r="M43" s="2" t="s">
        <v>35</v>
      </c>
      <c r="N43" s="2" t="s">
        <v>55</v>
      </c>
      <c r="O43" s="2" t="s">
        <v>26</v>
      </c>
      <c r="P43" s="2" t="s">
        <v>26</v>
      </c>
      <c r="Q43" s="2">
        <v>40</v>
      </c>
      <c r="R43" s="2" t="s">
        <v>29</v>
      </c>
      <c r="S43" s="2" t="s">
        <v>50</v>
      </c>
    </row>
    <row r="44" spans="1:19" x14ac:dyDescent="0.25">
      <c r="A44" s="2">
        <v>43</v>
      </c>
      <c r="B44" s="2">
        <v>20</v>
      </c>
      <c r="C44" s="2" t="s">
        <v>19</v>
      </c>
      <c r="D44" s="2" t="s">
        <v>64</v>
      </c>
      <c r="E44" s="2" t="s">
        <v>65</v>
      </c>
      <c r="F44" s="7">
        <v>100</v>
      </c>
      <c r="G44" s="2" t="s">
        <v>122</v>
      </c>
      <c r="H44" s="2" t="s">
        <v>45</v>
      </c>
      <c r="I44" s="2" t="s">
        <v>118</v>
      </c>
      <c r="J44" s="2" t="s">
        <v>39</v>
      </c>
      <c r="K44" s="2">
        <v>4.0999999999999996</v>
      </c>
      <c r="L44" s="2" t="s">
        <v>26</v>
      </c>
      <c r="M44" s="2" t="s">
        <v>34</v>
      </c>
      <c r="N44" s="2" t="s">
        <v>40</v>
      </c>
      <c r="O44" s="2" t="s">
        <v>26</v>
      </c>
      <c r="P44" s="2" t="s">
        <v>26</v>
      </c>
      <c r="Q44" s="2">
        <v>15</v>
      </c>
      <c r="R44" s="2" t="s">
        <v>46</v>
      </c>
      <c r="S44" s="2" t="s">
        <v>50</v>
      </c>
    </row>
    <row r="45" spans="1:19" x14ac:dyDescent="0.25">
      <c r="A45" s="2">
        <v>44</v>
      </c>
      <c r="B45" s="2">
        <v>25</v>
      </c>
      <c r="C45" s="2" t="s">
        <v>19</v>
      </c>
      <c r="D45" s="2" t="s">
        <v>119</v>
      </c>
      <c r="E45" s="2" t="s">
        <v>69</v>
      </c>
      <c r="F45" s="7">
        <v>69</v>
      </c>
      <c r="G45" s="2" t="s">
        <v>123</v>
      </c>
      <c r="H45" s="2" t="s">
        <v>23</v>
      </c>
      <c r="I45" s="2" t="s">
        <v>93</v>
      </c>
      <c r="J45" s="2" t="s">
        <v>58</v>
      </c>
      <c r="K45" s="2">
        <v>3.7</v>
      </c>
      <c r="L45" s="2" t="s">
        <v>26</v>
      </c>
      <c r="M45" s="2" t="s">
        <v>46</v>
      </c>
      <c r="N45" s="2" t="s">
        <v>76</v>
      </c>
      <c r="O45" s="2" t="s">
        <v>26</v>
      </c>
      <c r="P45" s="2" t="s">
        <v>26</v>
      </c>
      <c r="Q45" s="2">
        <v>19</v>
      </c>
      <c r="R45" s="2" t="s">
        <v>46</v>
      </c>
      <c r="S45" s="2" t="s">
        <v>30</v>
      </c>
    </row>
    <row r="46" spans="1:19" x14ac:dyDescent="0.25">
      <c r="A46" s="2">
        <v>45</v>
      </c>
      <c r="B46" s="2">
        <v>39</v>
      </c>
      <c r="C46" s="2" t="s">
        <v>19</v>
      </c>
      <c r="D46" s="2" t="s">
        <v>124</v>
      </c>
      <c r="E46" s="2" t="s">
        <v>69</v>
      </c>
      <c r="F46" s="7">
        <v>53</v>
      </c>
      <c r="G46" s="2" t="s">
        <v>22</v>
      </c>
      <c r="H46" s="2" t="s">
        <v>38</v>
      </c>
      <c r="I46" s="2" t="s">
        <v>67</v>
      </c>
      <c r="J46" s="2" t="s">
        <v>54</v>
      </c>
      <c r="K46" s="2">
        <v>4.5999999999999996</v>
      </c>
      <c r="L46" s="2" t="s">
        <v>26</v>
      </c>
      <c r="M46" s="2" t="s">
        <v>34</v>
      </c>
      <c r="N46" s="2" t="s">
        <v>40</v>
      </c>
      <c r="O46" s="2" t="s">
        <v>26</v>
      </c>
      <c r="P46" s="2" t="s">
        <v>26</v>
      </c>
      <c r="Q46" s="2">
        <v>45</v>
      </c>
      <c r="R46" s="2" t="s">
        <v>46</v>
      </c>
      <c r="S46" s="2" t="s">
        <v>41</v>
      </c>
    </row>
    <row r="47" spans="1:19" x14ac:dyDescent="0.25">
      <c r="A47" s="2">
        <v>46</v>
      </c>
      <c r="B47" s="2">
        <v>50</v>
      </c>
      <c r="C47" s="2" t="s">
        <v>19</v>
      </c>
      <c r="D47" s="2" t="s">
        <v>125</v>
      </c>
      <c r="E47" s="2" t="s">
        <v>21</v>
      </c>
      <c r="F47" s="7">
        <v>21</v>
      </c>
      <c r="G47" s="2" t="s">
        <v>122</v>
      </c>
      <c r="H47" s="2" t="s">
        <v>92</v>
      </c>
      <c r="I47" s="2" t="s">
        <v>126</v>
      </c>
      <c r="J47" s="2" t="s">
        <v>58</v>
      </c>
      <c r="K47" s="2">
        <v>2.9</v>
      </c>
      <c r="L47" s="2" t="s">
        <v>26</v>
      </c>
      <c r="M47" s="2" t="s">
        <v>29</v>
      </c>
      <c r="N47" s="2" t="s">
        <v>72</v>
      </c>
      <c r="O47" s="2" t="s">
        <v>26</v>
      </c>
      <c r="P47" s="2" t="s">
        <v>26</v>
      </c>
      <c r="Q47" s="2">
        <v>25</v>
      </c>
      <c r="R47" s="2" t="s">
        <v>46</v>
      </c>
      <c r="S47" s="2" t="s">
        <v>50</v>
      </c>
    </row>
    <row r="48" spans="1:19" x14ac:dyDescent="0.25">
      <c r="A48" s="2">
        <v>47</v>
      </c>
      <c r="B48" s="2">
        <v>57</v>
      </c>
      <c r="C48" s="2" t="s">
        <v>19</v>
      </c>
      <c r="D48" s="2" t="s">
        <v>56</v>
      </c>
      <c r="E48" s="2" t="s">
        <v>21</v>
      </c>
      <c r="F48" s="7">
        <v>43</v>
      </c>
      <c r="G48" s="2" t="s">
        <v>99</v>
      </c>
      <c r="H48" s="2" t="s">
        <v>23</v>
      </c>
      <c r="I48" s="2" t="s">
        <v>53</v>
      </c>
      <c r="J48" s="2" t="s">
        <v>54</v>
      </c>
      <c r="K48" s="2">
        <v>2.9</v>
      </c>
      <c r="L48" s="2" t="s">
        <v>26</v>
      </c>
      <c r="M48" s="2" t="s">
        <v>29</v>
      </c>
      <c r="N48" s="2" t="s">
        <v>76</v>
      </c>
      <c r="O48" s="2" t="s">
        <v>26</v>
      </c>
      <c r="P48" s="2" t="s">
        <v>26</v>
      </c>
      <c r="Q48" s="2">
        <v>45</v>
      </c>
      <c r="R48" s="2" t="s">
        <v>35</v>
      </c>
      <c r="S48" s="2" t="s">
        <v>60</v>
      </c>
    </row>
    <row r="49" spans="1:19" x14ac:dyDescent="0.25">
      <c r="A49" s="2">
        <v>48</v>
      </c>
      <c r="B49" s="2">
        <v>55</v>
      </c>
      <c r="C49" s="2" t="s">
        <v>19</v>
      </c>
      <c r="D49" s="2" t="s">
        <v>106</v>
      </c>
      <c r="E49" s="2" t="s">
        <v>69</v>
      </c>
      <c r="F49" s="7">
        <v>54</v>
      </c>
      <c r="G49" s="2" t="s">
        <v>57</v>
      </c>
      <c r="H49" s="2" t="s">
        <v>45</v>
      </c>
      <c r="I49" s="2" t="s">
        <v>63</v>
      </c>
      <c r="J49" s="2" t="s">
        <v>25</v>
      </c>
      <c r="K49" s="2">
        <v>4.5</v>
      </c>
      <c r="L49" s="2" t="s">
        <v>26</v>
      </c>
      <c r="M49" s="2" t="s">
        <v>59</v>
      </c>
      <c r="N49" s="2" t="s">
        <v>40</v>
      </c>
      <c r="O49" s="2" t="s">
        <v>26</v>
      </c>
      <c r="P49" s="2" t="s">
        <v>26</v>
      </c>
      <c r="Q49" s="2">
        <v>36</v>
      </c>
      <c r="R49" s="2" t="s">
        <v>35</v>
      </c>
      <c r="S49" s="2" t="s">
        <v>41</v>
      </c>
    </row>
    <row r="50" spans="1:19" x14ac:dyDescent="0.25">
      <c r="A50" s="2">
        <v>49</v>
      </c>
      <c r="B50" s="2">
        <v>42</v>
      </c>
      <c r="C50" s="2" t="s">
        <v>19</v>
      </c>
      <c r="D50" s="2" t="s">
        <v>56</v>
      </c>
      <c r="E50" s="2" t="s">
        <v>21</v>
      </c>
      <c r="F50" s="7">
        <v>55</v>
      </c>
      <c r="G50" s="2" t="s">
        <v>107</v>
      </c>
      <c r="H50" s="2" t="s">
        <v>45</v>
      </c>
      <c r="I50" s="2" t="s">
        <v>121</v>
      </c>
      <c r="J50" s="2" t="s">
        <v>54</v>
      </c>
      <c r="K50" s="2">
        <v>2.7</v>
      </c>
      <c r="L50" s="2" t="s">
        <v>26</v>
      </c>
      <c r="M50" s="2" t="s">
        <v>59</v>
      </c>
      <c r="N50" s="2" t="s">
        <v>76</v>
      </c>
      <c r="O50" s="2" t="s">
        <v>26</v>
      </c>
      <c r="P50" s="2" t="s">
        <v>26</v>
      </c>
      <c r="Q50" s="2">
        <v>38</v>
      </c>
      <c r="R50" s="2" t="s">
        <v>35</v>
      </c>
      <c r="S50" s="2" t="s">
        <v>88</v>
      </c>
    </row>
    <row r="51" spans="1:19" x14ac:dyDescent="0.25">
      <c r="A51" s="2">
        <v>50</v>
      </c>
      <c r="B51" s="2">
        <v>68</v>
      </c>
      <c r="C51" s="2" t="s">
        <v>19</v>
      </c>
      <c r="D51" s="2" t="s">
        <v>104</v>
      </c>
      <c r="E51" s="2" t="s">
        <v>21</v>
      </c>
      <c r="F51" s="7">
        <v>30</v>
      </c>
      <c r="G51" s="2" t="s">
        <v>127</v>
      </c>
      <c r="H51" s="2" t="s">
        <v>38</v>
      </c>
      <c r="I51" s="2" t="s">
        <v>126</v>
      </c>
      <c r="J51" s="2" t="s">
        <v>39</v>
      </c>
      <c r="K51" s="2">
        <v>4.5999999999999996</v>
      </c>
      <c r="L51" s="2" t="s">
        <v>26</v>
      </c>
      <c r="M51" s="2" t="s">
        <v>34</v>
      </c>
      <c r="N51" s="2" t="s">
        <v>47</v>
      </c>
      <c r="O51" s="2" t="s">
        <v>26</v>
      </c>
      <c r="P51" s="2" t="s">
        <v>26</v>
      </c>
      <c r="Q51" s="2">
        <v>34</v>
      </c>
      <c r="R51" s="2" t="s">
        <v>59</v>
      </c>
      <c r="S51" s="2" t="s">
        <v>77</v>
      </c>
    </row>
    <row r="52" spans="1:19" x14ac:dyDescent="0.25">
      <c r="A52" s="2">
        <v>51</v>
      </c>
      <c r="B52" s="2">
        <v>49</v>
      </c>
      <c r="C52" s="2" t="s">
        <v>19</v>
      </c>
      <c r="D52" s="2" t="s">
        <v>20</v>
      </c>
      <c r="E52" s="2" t="s">
        <v>21</v>
      </c>
      <c r="F52" s="7">
        <v>28</v>
      </c>
      <c r="G52" s="2" t="s">
        <v>128</v>
      </c>
      <c r="H52" s="2" t="s">
        <v>45</v>
      </c>
      <c r="I52" s="2" t="s">
        <v>108</v>
      </c>
      <c r="J52" s="2" t="s">
        <v>39</v>
      </c>
      <c r="K52" s="2">
        <v>3.7</v>
      </c>
      <c r="L52" s="2" t="s">
        <v>26</v>
      </c>
      <c r="M52" s="2" t="s">
        <v>35</v>
      </c>
      <c r="N52" s="2" t="s">
        <v>76</v>
      </c>
      <c r="O52" s="2" t="s">
        <v>26</v>
      </c>
      <c r="P52" s="2" t="s">
        <v>26</v>
      </c>
      <c r="Q52" s="2">
        <v>39</v>
      </c>
      <c r="R52" s="2" t="s">
        <v>59</v>
      </c>
      <c r="S52" s="2" t="s">
        <v>77</v>
      </c>
    </row>
    <row r="53" spans="1:19" x14ac:dyDescent="0.25">
      <c r="A53" s="2">
        <v>52</v>
      </c>
      <c r="B53" s="2">
        <v>59</v>
      </c>
      <c r="C53" s="2" t="s">
        <v>19</v>
      </c>
      <c r="D53" s="2" t="s">
        <v>87</v>
      </c>
      <c r="E53" s="2" t="s">
        <v>21</v>
      </c>
      <c r="F53" s="7">
        <v>59</v>
      </c>
      <c r="G53" s="2" t="s">
        <v>129</v>
      </c>
      <c r="H53" s="2" t="s">
        <v>92</v>
      </c>
      <c r="I53" s="2" t="s">
        <v>24</v>
      </c>
      <c r="J53" s="2" t="s">
        <v>25</v>
      </c>
      <c r="K53" s="2">
        <v>4.7</v>
      </c>
      <c r="L53" s="2" t="s">
        <v>26</v>
      </c>
      <c r="M53" s="2" t="s">
        <v>46</v>
      </c>
      <c r="N53" s="2" t="s">
        <v>72</v>
      </c>
      <c r="O53" s="2" t="s">
        <v>26</v>
      </c>
      <c r="P53" s="2" t="s">
        <v>26</v>
      </c>
      <c r="Q53" s="2">
        <v>7</v>
      </c>
      <c r="R53" s="2" t="s">
        <v>27</v>
      </c>
      <c r="S53" s="2" t="s">
        <v>60</v>
      </c>
    </row>
    <row r="54" spans="1:19" x14ac:dyDescent="0.25">
      <c r="A54" s="2">
        <v>53</v>
      </c>
      <c r="B54" s="2">
        <v>42</v>
      </c>
      <c r="C54" s="2" t="s">
        <v>19</v>
      </c>
      <c r="D54" s="2" t="s">
        <v>113</v>
      </c>
      <c r="E54" s="2" t="s">
        <v>21</v>
      </c>
      <c r="F54" s="7">
        <v>20</v>
      </c>
      <c r="G54" s="2" t="s">
        <v>120</v>
      </c>
      <c r="H54" s="2" t="s">
        <v>45</v>
      </c>
      <c r="I54" s="2" t="s">
        <v>96</v>
      </c>
      <c r="J54" s="2" t="s">
        <v>54</v>
      </c>
      <c r="K54" s="2">
        <v>2.6</v>
      </c>
      <c r="L54" s="2" t="s">
        <v>26</v>
      </c>
      <c r="M54" s="2" t="s">
        <v>27</v>
      </c>
      <c r="N54" s="2" t="s">
        <v>40</v>
      </c>
      <c r="O54" s="2" t="s">
        <v>26</v>
      </c>
      <c r="P54" s="2" t="s">
        <v>26</v>
      </c>
      <c r="Q54" s="2">
        <v>26</v>
      </c>
      <c r="R54" s="2" t="s">
        <v>27</v>
      </c>
      <c r="S54" s="2" t="s">
        <v>41</v>
      </c>
    </row>
    <row r="55" spans="1:19" x14ac:dyDescent="0.25">
      <c r="A55" s="2">
        <v>54</v>
      </c>
      <c r="B55" s="2">
        <v>29</v>
      </c>
      <c r="C55" s="2" t="s">
        <v>19</v>
      </c>
      <c r="D55" s="2" t="s">
        <v>87</v>
      </c>
      <c r="E55" s="2" t="s">
        <v>21</v>
      </c>
      <c r="F55" s="7">
        <v>24</v>
      </c>
      <c r="G55" s="2" t="s">
        <v>91</v>
      </c>
      <c r="H55" s="2" t="s">
        <v>38</v>
      </c>
      <c r="I55" s="2" t="s">
        <v>100</v>
      </c>
      <c r="J55" s="2" t="s">
        <v>25</v>
      </c>
      <c r="K55" s="2">
        <v>3.9</v>
      </c>
      <c r="L55" s="2" t="s">
        <v>26</v>
      </c>
      <c r="M55" s="2" t="s">
        <v>59</v>
      </c>
      <c r="N55" s="2" t="s">
        <v>47</v>
      </c>
      <c r="O55" s="2" t="s">
        <v>26</v>
      </c>
      <c r="P55" s="2" t="s">
        <v>26</v>
      </c>
      <c r="Q55" s="2">
        <v>35</v>
      </c>
      <c r="R55" s="2" t="s">
        <v>27</v>
      </c>
      <c r="S55" s="2" t="s">
        <v>41</v>
      </c>
    </row>
    <row r="56" spans="1:19" x14ac:dyDescent="0.25">
      <c r="A56" s="2">
        <v>55</v>
      </c>
      <c r="B56" s="2">
        <v>47</v>
      </c>
      <c r="C56" s="2" t="s">
        <v>19</v>
      </c>
      <c r="D56" s="2" t="s">
        <v>64</v>
      </c>
      <c r="E56" s="2" t="s">
        <v>65</v>
      </c>
      <c r="F56" s="7">
        <v>94</v>
      </c>
      <c r="G56" s="2" t="s">
        <v>130</v>
      </c>
      <c r="H56" s="2" t="s">
        <v>45</v>
      </c>
      <c r="I56" s="2" t="s">
        <v>110</v>
      </c>
      <c r="J56" s="2" t="s">
        <v>54</v>
      </c>
      <c r="K56" s="2">
        <v>4.2</v>
      </c>
      <c r="L56" s="2" t="s">
        <v>26</v>
      </c>
      <c r="M56" s="2" t="s">
        <v>34</v>
      </c>
      <c r="N56" s="2" t="s">
        <v>47</v>
      </c>
      <c r="O56" s="2" t="s">
        <v>26</v>
      </c>
      <c r="P56" s="2" t="s">
        <v>26</v>
      </c>
      <c r="Q56" s="2">
        <v>35</v>
      </c>
      <c r="R56" s="2" t="s">
        <v>59</v>
      </c>
      <c r="S56" s="2" t="s">
        <v>77</v>
      </c>
    </row>
    <row r="57" spans="1:19" x14ac:dyDescent="0.25">
      <c r="A57" s="2">
        <v>56</v>
      </c>
      <c r="B57" s="2">
        <v>40</v>
      </c>
      <c r="C57" s="2" t="s">
        <v>19</v>
      </c>
      <c r="D57" s="2" t="s">
        <v>102</v>
      </c>
      <c r="E57" s="2" t="s">
        <v>65</v>
      </c>
      <c r="F57" s="7">
        <v>28</v>
      </c>
      <c r="G57" s="2" t="s">
        <v>131</v>
      </c>
      <c r="H57" s="2" t="s">
        <v>45</v>
      </c>
      <c r="I57" s="2" t="s">
        <v>93</v>
      </c>
      <c r="J57" s="2" t="s">
        <v>25</v>
      </c>
      <c r="K57" s="2">
        <v>3</v>
      </c>
      <c r="L57" s="2" t="s">
        <v>26</v>
      </c>
      <c r="M57" s="2" t="s">
        <v>29</v>
      </c>
      <c r="N57" s="2" t="s">
        <v>72</v>
      </c>
      <c r="O57" s="2" t="s">
        <v>26</v>
      </c>
      <c r="P57" s="2" t="s">
        <v>26</v>
      </c>
      <c r="Q57" s="2">
        <v>49</v>
      </c>
      <c r="R57" s="2" t="s">
        <v>27</v>
      </c>
      <c r="S57" s="2" t="s">
        <v>50</v>
      </c>
    </row>
    <row r="58" spans="1:19" x14ac:dyDescent="0.25">
      <c r="A58" s="2">
        <v>57</v>
      </c>
      <c r="B58" s="2">
        <v>41</v>
      </c>
      <c r="C58" s="2" t="s">
        <v>19</v>
      </c>
      <c r="D58" s="2" t="s">
        <v>132</v>
      </c>
      <c r="E58" s="2" t="s">
        <v>69</v>
      </c>
      <c r="F58" s="7">
        <v>73</v>
      </c>
      <c r="G58" s="2" t="s">
        <v>91</v>
      </c>
      <c r="H58" s="2" t="s">
        <v>92</v>
      </c>
      <c r="I58" s="2" t="s">
        <v>110</v>
      </c>
      <c r="J58" s="2" t="s">
        <v>54</v>
      </c>
      <c r="K58" s="2">
        <v>4.7</v>
      </c>
      <c r="L58" s="2" t="s">
        <v>26</v>
      </c>
      <c r="M58" s="2" t="s">
        <v>46</v>
      </c>
      <c r="N58" s="2" t="s">
        <v>76</v>
      </c>
      <c r="O58" s="2" t="s">
        <v>26</v>
      </c>
      <c r="P58" s="2" t="s">
        <v>26</v>
      </c>
      <c r="Q58" s="2">
        <v>46</v>
      </c>
      <c r="R58" s="2" t="s">
        <v>27</v>
      </c>
      <c r="S58" s="2" t="s">
        <v>41</v>
      </c>
    </row>
    <row r="59" spans="1:19" x14ac:dyDescent="0.25">
      <c r="A59" s="2">
        <v>58</v>
      </c>
      <c r="B59" s="2">
        <v>21</v>
      </c>
      <c r="C59" s="2" t="s">
        <v>19</v>
      </c>
      <c r="D59" s="2" t="s">
        <v>64</v>
      </c>
      <c r="E59" s="2" t="s">
        <v>65</v>
      </c>
      <c r="F59" s="7">
        <v>64</v>
      </c>
      <c r="G59" s="2" t="s">
        <v>66</v>
      </c>
      <c r="H59" s="2" t="s">
        <v>45</v>
      </c>
      <c r="I59" s="2" t="s">
        <v>53</v>
      </c>
      <c r="J59" s="2" t="s">
        <v>54</v>
      </c>
      <c r="K59" s="2">
        <v>4.4000000000000004</v>
      </c>
      <c r="L59" s="2" t="s">
        <v>26</v>
      </c>
      <c r="M59" s="2" t="s">
        <v>46</v>
      </c>
      <c r="N59" s="2" t="s">
        <v>76</v>
      </c>
      <c r="O59" s="2" t="s">
        <v>26</v>
      </c>
      <c r="P59" s="2" t="s">
        <v>26</v>
      </c>
      <c r="Q59" s="2">
        <v>17</v>
      </c>
      <c r="R59" s="2" t="s">
        <v>59</v>
      </c>
      <c r="S59" s="2" t="s">
        <v>30</v>
      </c>
    </row>
    <row r="60" spans="1:19" x14ac:dyDescent="0.25">
      <c r="A60" s="2">
        <v>59</v>
      </c>
      <c r="B60" s="2">
        <v>69</v>
      </c>
      <c r="C60" s="2" t="s">
        <v>19</v>
      </c>
      <c r="D60" s="2" t="s">
        <v>104</v>
      </c>
      <c r="E60" s="2" t="s">
        <v>21</v>
      </c>
      <c r="F60" s="7">
        <v>54</v>
      </c>
      <c r="G60" s="2" t="s">
        <v>70</v>
      </c>
      <c r="H60" s="2" t="s">
        <v>45</v>
      </c>
      <c r="I60" s="2" t="s">
        <v>63</v>
      </c>
      <c r="J60" s="2" t="s">
        <v>54</v>
      </c>
      <c r="K60" s="2">
        <v>4.2</v>
      </c>
      <c r="L60" s="2" t="s">
        <v>26</v>
      </c>
      <c r="M60" s="2" t="s">
        <v>27</v>
      </c>
      <c r="N60" s="2" t="s">
        <v>40</v>
      </c>
      <c r="O60" s="2" t="s">
        <v>26</v>
      </c>
      <c r="P60" s="2" t="s">
        <v>26</v>
      </c>
      <c r="Q60" s="2">
        <v>29</v>
      </c>
      <c r="R60" s="2" t="s">
        <v>29</v>
      </c>
      <c r="S60" s="2" t="s">
        <v>88</v>
      </c>
    </row>
    <row r="61" spans="1:19" x14ac:dyDescent="0.25">
      <c r="A61" s="2">
        <v>60</v>
      </c>
      <c r="B61" s="2">
        <v>63</v>
      </c>
      <c r="C61" s="2" t="s">
        <v>19</v>
      </c>
      <c r="D61" s="2" t="s">
        <v>133</v>
      </c>
      <c r="E61" s="2" t="s">
        <v>69</v>
      </c>
      <c r="F61" s="7">
        <v>79</v>
      </c>
      <c r="G61" s="2" t="s">
        <v>62</v>
      </c>
      <c r="H61" s="2" t="s">
        <v>23</v>
      </c>
      <c r="I61" s="2" t="s">
        <v>134</v>
      </c>
      <c r="J61" s="2" t="s">
        <v>39</v>
      </c>
      <c r="K61" s="2">
        <v>4.5999999999999996</v>
      </c>
      <c r="L61" s="2" t="s">
        <v>26</v>
      </c>
      <c r="M61" s="2" t="s">
        <v>59</v>
      </c>
      <c r="N61" s="2" t="s">
        <v>55</v>
      </c>
      <c r="O61" s="2" t="s">
        <v>26</v>
      </c>
      <c r="P61" s="2" t="s">
        <v>26</v>
      </c>
      <c r="Q61" s="2">
        <v>4</v>
      </c>
      <c r="R61" s="2" t="s">
        <v>59</v>
      </c>
      <c r="S61" s="2" t="s">
        <v>41</v>
      </c>
    </row>
    <row r="62" spans="1:19" x14ac:dyDescent="0.25">
      <c r="A62" s="2">
        <v>61</v>
      </c>
      <c r="B62" s="2">
        <v>50</v>
      </c>
      <c r="C62" s="2" t="s">
        <v>19</v>
      </c>
      <c r="D62" s="2" t="s">
        <v>31</v>
      </c>
      <c r="E62" s="2" t="s">
        <v>21</v>
      </c>
      <c r="F62" s="7">
        <v>37</v>
      </c>
      <c r="G62" s="2" t="s">
        <v>135</v>
      </c>
      <c r="H62" s="2" t="s">
        <v>23</v>
      </c>
      <c r="I62" s="2" t="s">
        <v>110</v>
      </c>
      <c r="J62" s="2" t="s">
        <v>54</v>
      </c>
      <c r="K62" s="2">
        <v>4</v>
      </c>
      <c r="L62" s="2" t="s">
        <v>26</v>
      </c>
      <c r="M62" s="2" t="s">
        <v>27</v>
      </c>
      <c r="N62" s="2" t="s">
        <v>28</v>
      </c>
      <c r="O62" s="2" t="s">
        <v>26</v>
      </c>
      <c r="P62" s="2" t="s">
        <v>26</v>
      </c>
      <c r="Q62" s="2">
        <v>17</v>
      </c>
      <c r="R62" s="2" t="s">
        <v>35</v>
      </c>
      <c r="S62" s="2" t="s">
        <v>41</v>
      </c>
    </row>
    <row r="63" spans="1:19" x14ac:dyDescent="0.25">
      <c r="A63" s="2">
        <v>62</v>
      </c>
      <c r="B63" s="2">
        <v>55</v>
      </c>
      <c r="C63" s="2" t="s">
        <v>19</v>
      </c>
      <c r="D63" s="2" t="s">
        <v>119</v>
      </c>
      <c r="E63" s="2" t="s">
        <v>69</v>
      </c>
      <c r="F63" s="7">
        <v>68</v>
      </c>
      <c r="G63" s="2" t="s">
        <v>105</v>
      </c>
      <c r="H63" s="2" t="s">
        <v>45</v>
      </c>
      <c r="I63" s="2" t="s">
        <v>121</v>
      </c>
      <c r="J63" s="2" t="s">
        <v>25</v>
      </c>
      <c r="K63" s="2">
        <v>4.7</v>
      </c>
      <c r="L63" s="2" t="s">
        <v>26</v>
      </c>
      <c r="M63" s="2" t="s">
        <v>34</v>
      </c>
      <c r="N63" s="2" t="s">
        <v>76</v>
      </c>
      <c r="O63" s="2" t="s">
        <v>26</v>
      </c>
      <c r="P63" s="2" t="s">
        <v>26</v>
      </c>
      <c r="Q63" s="2">
        <v>21</v>
      </c>
      <c r="R63" s="2" t="s">
        <v>27</v>
      </c>
      <c r="S63" s="2" t="s">
        <v>97</v>
      </c>
    </row>
    <row r="64" spans="1:19" x14ac:dyDescent="0.25">
      <c r="A64" s="2">
        <v>63</v>
      </c>
      <c r="B64" s="2">
        <v>30</v>
      </c>
      <c r="C64" s="2" t="s">
        <v>19</v>
      </c>
      <c r="D64" s="2" t="s">
        <v>51</v>
      </c>
      <c r="E64" s="2" t="s">
        <v>43</v>
      </c>
      <c r="F64" s="7">
        <v>21</v>
      </c>
      <c r="G64" s="2" t="s">
        <v>91</v>
      </c>
      <c r="H64" s="2" t="s">
        <v>38</v>
      </c>
      <c r="I64" s="2" t="s">
        <v>136</v>
      </c>
      <c r="J64" s="2" t="s">
        <v>39</v>
      </c>
      <c r="K64" s="2">
        <v>3.8</v>
      </c>
      <c r="L64" s="2" t="s">
        <v>26</v>
      </c>
      <c r="M64" s="2" t="s">
        <v>27</v>
      </c>
      <c r="N64" s="2" t="s">
        <v>40</v>
      </c>
      <c r="O64" s="2" t="s">
        <v>26</v>
      </c>
      <c r="P64" s="2" t="s">
        <v>26</v>
      </c>
      <c r="Q64" s="2">
        <v>31</v>
      </c>
      <c r="R64" s="2" t="s">
        <v>27</v>
      </c>
      <c r="S64" s="2" t="s">
        <v>30</v>
      </c>
    </row>
    <row r="65" spans="1:19" x14ac:dyDescent="0.25">
      <c r="A65" s="2">
        <v>64</v>
      </c>
      <c r="B65" s="2">
        <v>33</v>
      </c>
      <c r="C65" s="2" t="s">
        <v>19</v>
      </c>
      <c r="D65" s="2" t="s">
        <v>89</v>
      </c>
      <c r="E65" s="2" t="s">
        <v>69</v>
      </c>
      <c r="F65" s="7">
        <v>79</v>
      </c>
      <c r="G65" s="2" t="s">
        <v>117</v>
      </c>
      <c r="H65" s="2" t="s">
        <v>23</v>
      </c>
      <c r="I65" s="2" t="s">
        <v>93</v>
      </c>
      <c r="J65" s="2" t="s">
        <v>25</v>
      </c>
      <c r="K65" s="2">
        <v>2.7</v>
      </c>
      <c r="L65" s="2" t="s">
        <v>26</v>
      </c>
      <c r="M65" s="2" t="s">
        <v>27</v>
      </c>
      <c r="N65" s="2" t="s">
        <v>72</v>
      </c>
      <c r="O65" s="2" t="s">
        <v>26</v>
      </c>
      <c r="P65" s="2" t="s">
        <v>26</v>
      </c>
      <c r="Q65" s="2">
        <v>43</v>
      </c>
      <c r="R65" s="2" t="s">
        <v>27</v>
      </c>
      <c r="S65" s="2" t="s">
        <v>41</v>
      </c>
    </row>
    <row r="66" spans="1:19" x14ac:dyDescent="0.25">
      <c r="A66" s="2">
        <v>65</v>
      </c>
      <c r="B66" s="2">
        <v>65</v>
      </c>
      <c r="C66" s="2" t="s">
        <v>19</v>
      </c>
      <c r="D66" s="2" t="s">
        <v>137</v>
      </c>
      <c r="E66" s="2" t="s">
        <v>43</v>
      </c>
      <c r="F66" s="7">
        <v>83</v>
      </c>
      <c r="G66" s="2" t="s">
        <v>90</v>
      </c>
      <c r="H66" s="2" t="s">
        <v>38</v>
      </c>
      <c r="I66" s="2" t="s">
        <v>96</v>
      </c>
      <c r="J66" s="2" t="s">
        <v>58</v>
      </c>
      <c r="K66" s="2">
        <v>4.8</v>
      </c>
      <c r="L66" s="2" t="s">
        <v>26</v>
      </c>
      <c r="M66" s="2" t="s">
        <v>46</v>
      </c>
      <c r="N66" s="2" t="s">
        <v>55</v>
      </c>
      <c r="O66" s="2" t="s">
        <v>26</v>
      </c>
      <c r="P66" s="2" t="s">
        <v>26</v>
      </c>
      <c r="Q66" s="2">
        <v>18</v>
      </c>
      <c r="R66" s="2" t="s">
        <v>59</v>
      </c>
      <c r="S66" s="2" t="s">
        <v>30</v>
      </c>
    </row>
    <row r="67" spans="1:19" x14ac:dyDescent="0.25">
      <c r="A67" s="2">
        <v>66</v>
      </c>
      <c r="B67" s="2">
        <v>65</v>
      </c>
      <c r="C67" s="2" t="s">
        <v>19</v>
      </c>
      <c r="D67" s="2" t="s">
        <v>132</v>
      </c>
      <c r="E67" s="2" t="s">
        <v>69</v>
      </c>
      <c r="F67" s="7">
        <v>36</v>
      </c>
      <c r="G67" s="2" t="s">
        <v>127</v>
      </c>
      <c r="H67" s="2" t="s">
        <v>45</v>
      </c>
      <c r="I67" s="2" t="s">
        <v>75</v>
      </c>
      <c r="J67" s="2" t="s">
        <v>39</v>
      </c>
      <c r="K67" s="2">
        <v>4.8</v>
      </c>
      <c r="L67" s="2" t="s">
        <v>26</v>
      </c>
      <c r="M67" s="2" t="s">
        <v>27</v>
      </c>
      <c r="N67" s="2" t="s">
        <v>72</v>
      </c>
      <c r="O67" s="2" t="s">
        <v>26</v>
      </c>
      <c r="P67" s="2" t="s">
        <v>26</v>
      </c>
      <c r="Q67" s="2">
        <v>44</v>
      </c>
      <c r="R67" s="2" t="s">
        <v>29</v>
      </c>
      <c r="S67" s="2" t="s">
        <v>97</v>
      </c>
    </row>
    <row r="68" spans="1:19" x14ac:dyDescent="0.25">
      <c r="A68" s="2">
        <v>67</v>
      </c>
      <c r="B68" s="2">
        <v>31</v>
      </c>
      <c r="C68" s="2" t="s">
        <v>19</v>
      </c>
      <c r="D68" s="2" t="s">
        <v>20</v>
      </c>
      <c r="E68" s="2" t="s">
        <v>21</v>
      </c>
      <c r="F68" s="7">
        <v>94</v>
      </c>
      <c r="G68" s="2" t="s">
        <v>138</v>
      </c>
      <c r="H68" s="2" t="s">
        <v>38</v>
      </c>
      <c r="I68" s="2" t="s">
        <v>136</v>
      </c>
      <c r="J68" s="2" t="s">
        <v>25</v>
      </c>
      <c r="K68" s="2">
        <v>4.7</v>
      </c>
      <c r="L68" s="2" t="s">
        <v>26</v>
      </c>
      <c r="M68" s="2" t="s">
        <v>34</v>
      </c>
      <c r="N68" s="2" t="s">
        <v>72</v>
      </c>
      <c r="O68" s="2" t="s">
        <v>26</v>
      </c>
      <c r="P68" s="2" t="s">
        <v>26</v>
      </c>
      <c r="Q68" s="2">
        <v>3</v>
      </c>
      <c r="R68" s="2" t="s">
        <v>29</v>
      </c>
      <c r="S68" s="2" t="s">
        <v>97</v>
      </c>
    </row>
    <row r="69" spans="1:19" x14ac:dyDescent="0.25">
      <c r="A69" s="2">
        <v>68</v>
      </c>
      <c r="B69" s="2">
        <v>45</v>
      </c>
      <c r="C69" s="2" t="s">
        <v>19</v>
      </c>
      <c r="D69" s="2" t="s">
        <v>64</v>
      </c>
      <c r="E69" s="2" t="s">
        <v>65</v>
      </c>
      <c r="F69" s="7">
        <v>33</v>
      </c>
      <c r="G69" s="2" t="s">
        <v>139</v>
      </c>
      <c r="H69" s="2" t="s">
        <v>23</v>
      </c>
      <c r="I69" s="2" t="s">
        <v>24</v>
      </c>
      <c r="J69" s="2" t="s">
        <v>25</v>
      </c>
      <c r="K69" s="2">
        <v>4.4000000000000004</v>
      </c>
      <c r="L69" s="2" t="s">
        <v>26</v>
      </c>
      <c r="M69" s="2" t="s">
        <v>46</v>
      </c>
      <c r="N69" s="2" t="s">
        <v>76</v>
      </c>
      <c r="O69" s="2" t="s">
        <v>26</v>
      </c>
      <c r="P69" s="2" t="s">
        <v>26</v>
      </c>
      <c r="Q69" s="2">
        <v>49</v>
      </c>
      <c r="R69" s="2" t="s">
        <v>59</v>
      </c>
      <c r="S69" s="2" t="s">
        <v>88</v>
      </c>
    </row>
    <row r="70" spans="1:19" x14ac:dyDescent="0.25">
      <c r="A70" s="2">
        <v>69</v>
      </c>
      <c r="B70" s="2">
        <v>57</v>
      </c>
      <c r="C70" s="2" t="s">
        <v>19</v>
      </c>
      <c r="D70" s="2" t="s">
        <v>68</v>
      </c>
      <c r="E70" s="2" t="s">
        <v>69</v>
      </c>
      <c r="F70" s="7">
        <v>46</v>
      </c>
      <c r="G70" s="2" t="s">
        <v>140</v>
      </c>
      <c r="H70" s="2" t="s">
        <v>23</v>
      </c>
      <c r="I70" s="2" t="s">
        <v>67</v>
      </c>
      <c r="J70" s="2" t="s">
        <v>54</v>
      </c>
      <c r="K70" s="2">
        <v>3.9</v>
      </c>
      <c r="L70" s="2" t="s">
        <v>26</v>
      </c>
      <c r="M70" s="2" t="s">
        <v>27</v>
      </c>
      <c r="N70" s="2" t="s">
        <v>47</v>
      </c>
      <c r="O70" s="2" t="s">
        <v>26</v>
      </c>
      <c r="P70" s="2" t="s">
        <v>26</v>
      </c>
      <c r="Q70" s="2">
        <v>21</v>
      </c>
      <c r="R70" s="2" t="s">
        <v>35</v>
      </c>
      <c r="S70" s="2" t="s">
        <v>97</v>
      </c>
    </row>
    <row r="71" spans="1:19" x14ac:dyDescent="0.25">
      <c r="A71" s="2">
        <v>70</v>
      </c>
      <c r="B71" s="2">
        <v>48</v>
      </c>
      <c r="C71" s="2" t="s">
        <v>19</v>
      </c>
      <c r="D71" s="2" t="s">
        <v>133</v>
      </c>
      <c r="E71" s="2" t="s">
        <v>69</v>
      </c>
      <c r="F71" s="7">
        <v>70</v>
      </c>
      <c r="G71" s="2" t="s">
        <v>122</v>
      </c>
      <c r="H71" s="2" t="s">
        <v>38</v>
      </c>
      <c r="I71" s="2" t="s">
        <v>109</v>
      </c>
      <c r="J71" s="2" t="s">
        <v>54</v>
      </c>
      <c r="K71" s="2">
        <v>4.4000000000000004</v>
      </c>
      <c r="L71" s="2" t="s">
        <v>26</v>
      </c>
      <c r="M71" s="2" t="s">
        <v>27</v>
      </c>
      <c r="N71" s="2" t="s">
        <v>28</v>
      </c>
      <c r="O71" s="2" t="s">
        <v>26</v>
      </c>
      <c r="P71" s="2" t="s">
        <v>26</v>
      </c>
      <c r="Q71" s="2">
        <v>5</v>
      </c>
      <c r="R71" s="2" t="s">
        <v>35</v>
      </c>
      <c r="S71" s="2" t="s">
        <v>41</v>
      </c>
    </row>
    <row r="72" spans="1:19" x14ac:dyDescent="0.25">
      <c r="A72" s="2">
        <v>71</v>
      </c>
      <c r="B72" s="2">
        <v>22</v>
      </c>
      <c r="C72" s="2" t="s">
        <v>19</v>
      </c>
      <c r="D72" s="2" t="s">
        <v>133</v>
      </c>
      <c r="E72" s="2" t="s">
        <v>69</v>
      </c>
      <c r="F72" s="7">
        <v>29</v>
      </c>
      <c r="G72" s="2" t="s">
        <v>90</v>
      </c>
      <c r="H72" s="2" t="s">
        <v>45</v>
      </c>
      <c r="I72" s="2" t="s">
        <v>136</v>
      </c>
      <c r="J72" s="2" t="s">
        <v>58</v>
      </c>
      <c r="K72" s="2">
        <v>4.2</v>
      </c>
      <c r="L72" s="2" t="s">
        <v>26</v>
      </c>
      <c r="M72" s="2" t="s">
        <v>27</v>
      </c>
      <c r="N72" s="2" t="s">
        <v>28</v>
      </c>
      <c r="O72" s="2" t="s">
        <v>26</v>
      </c>
      <c r="P72" s="2" t="s">
        <v>26</v>
      </c>
      <c r="Q72" s="2">
        <v>32</v>
      </c>
      <c r="R72" s="2" t="s">
        <v>59</v>
      </c>
      <c r="S72" s="2" t="s">
        <v>97</v>
      </c>
    </row>
    <row r="73" spans="1:19" x14ac:dyDescent="0.25">
      <c r="A73" s="2">
        <v>72</v>
      </c>
      <c r="B73" s="2">
        <v>36</v>
      </c>
      <c r="C73" s="2" t="s">
        <v>19</v>
      </c>
      <c r="D73" s="2" t="s">
        <v>82</v>
      </c>
      <c r="E73" s="2" t="s">
        <v>21</v>
      </c>
      <c r="F73" s="7">
        <v>48</v>
      </c>
      <c r="G73" s="2" t="s">
        <v>141</v>
      </c>
      <c r="H73" s="2" t="s">
        <v>23</v>
      </c>
      <c r="I73" s="2" t="s">
        <v>81</v>
      </c>
      <c r="J73" s="2" t="s">
        <v>54</v>
      </c>
      <c r="K73" s="2">
        <v>2.9</v>
      </c>
      <c r="L73" s="2" t="s">
        <v>26</v>
      </c>
      <c r="M73" s="2" t="s">
        <v>59</v>
      </c>
      <c r="N73" s="2" t="s">
        <v>28</v>
      </c>
      <c r="O73" s="2" t="s">
        <v>26</v>
      </c>
      <c r="P73" s="2" t="s">
        <v>26</v>
      </c>
      <c r="Q73" s="2">
        <v>34</v>
      </c>
      <c r="R73" s="2" t="s">
        <v>34</v>
      </c>
      <c r="S73" s="2" t="s">
        <v>50</v>
      </c>
    </row>
    <row r="74" spans="1:19" x14ac:dyDescent="0.25">
      <c r="A74" s="2">
        <v>73</v>
      </c>
      <c r="B74" s="2">
        <v>18</v>
      </c>
      <c r="C74" s="2" t="s">
        <v>19</v>
      </c>
      <c r="D74" s="2" t="s">
        <v>82</v>
      </c>
      <c r="E74" s="2" t="s">
        <v>21</v>
      </c>
      <c r="F74" s="7">
        <v>26</v>
      </c>
      <c r="G74" s="2" t="s">
        <v>142</v>
      </c>
      <c r="H74" s="2" t="s">
        <v>45</v>
      </c>
      <c r="I74" s="2" t="s">
        <v>79</v>
      </c>
      <c r="J74" s="2" t="s">
        <v>25</v>
      </c>
      <c r="K74" s="2">
        <v>2.9</v>
      </c>
      <c r="L74" s="2" t="s">
        <v>26</v>
      </c>
      <c r="M74" s="2" t="s">
        <v>59</v>
      </c>
      <c r="N74" s="2" t="s">
        <v>76</v>
      </c>
      <c r="O74" s="2" t="s">
        <v>26</v>
      </c>
      <c r="P74" s="2" t="s">
        <v>26</v>
      </c>
      <c r="Q74" s="2">
        <v>21</v>
      </c>
      <c r="R74" s="2" t="s">
        <v>34</v>
      </c>
      <c r="S74" s="2" t="s">
        <v>97</v>
      </c>
    </row>
    <row r="75" spans="1:19" x14ac:dyDescent="0.25">
      <c r="A75" s="2">
        <v>74</v>
      </c>
      <c r="B75" s="2">
        <v>48</v>
      </c>
      <c r="C75" s="2" t="s">
        <v>19</v>
      </c>
      <c r="D75" s="2" t="s">
        <v>95</v>
      </c>
      <c r="E75" s="2" t="s">
        <v>21</v>
      </c>
      <c r="F75" s="7">
        <v>85</v>
      </c>
      <c r="G75" s="2" t="s">
        <v>78</v>
      </c>
      <c r="H75" s="2" t="s">
        <v>45</v>
      </c>
      <c r="I75" s="2" t="s">
        <v>86</v>
      </c>
      <c r="J75" s="2" t="s">
        <v>39</v>
      </c>
      <c r="K75" s="2">
        <v>2.7</v>
      </c>
      <c r="L75" s="2" t="s">
        <v>26</v>
      </c>
      <c r="M75" s="2" t="s">
        <v>59</v>
      </c>
      <c r="N75" s="2" t="s">
        <v>40</v>
      </c>
      <c r="O75" s="2" t="s">
        <v>26</v>
      </c>
      <c r="P75" s="2" t="s">
        <v>26</v>
      </c>
      <c r="Q75" s="2">
        <v>43</v>
      </c>
      <c r="R75" s="2" t="s">
        <v>34</v>
      </c>
      <c r="S75" s="2" t="s">
        <v>77</v>
      </c>
    </row>
    <row r="76" spans="1:19" x14ac:dyDescent="0.25">
      <c r="A76" s="2">
        <v>75</v>
      </c>
      <c r="B76" s="2">
        <v>49</v>
      </c>
      <c r="C76" s="2" t="s">
        <v>19</v>
      </c>
      <c r="D76" s="2" t="s">
        <v>143</v>
      </c>
      <c r="E76" s="2" t="s">
        <v>69</v>
      </c>
      <c r="F76" s="7">
        <v>58</v>
      </c>
      <c r="G76" s="2" t="s">
        <v>116</v>
      </c>
      <c r="H76" s="2" t="s">
        <v>23</v>
      </c>
      <c r="I76" s="2" t="s">
        <v>84</v>
      </c>
      <c r="J76" s="2" t="s">
        <v>39</v>
      </c>
      <c r="K76" s="2">
        <v>4.5</v>
      </c>
      <c r="L76" s="2" t="s">
        <v>26</v>
      </c>
      <c r="M76" s="2" t="s">
        <v>46</v>
      </c>
      <c r="N76" s="2" t="s">
        <v>28</v>
      </c>
      <c r="O76" s="2" t="s">
        <v>26</v>
      </c>
      <c r="P76" s="2" t="s">
        <v>26</v>
      </c>
      <c r="Q76" s="2">
        <v>3</v>
      </c>
      <c r="R76" s="2" t="s">
        <v>35</v>
      </c>
      <c r="S76" s="2" t="s">
        <v>88</v>
      </c>
    </row>
    <row r="77" spans="1:19" x14ac:dyDescent="0.25">
      <c r="A77" s="2">
        <v>76</v>
      </c>
      <c r="B77" s="2">
        <v>64</v>
      </c>
      <c r="C77" s="2" t="s">
        <v>19</v>
      </c>
      <c r="D77" s="2" t="s">
        <v>119</v>
      </c>
      <c r="E77" s="2" t="s">
        <v>69</v>
      </c>
      <c r="F77" s="7">
        <v>85</v>
      </c>
      <c r="G77" s="2" t="s">
        <v>140</v>
      </c>
      <c r="H77" s="2" t="s">
        <v>45</v>
      </c>
      <c r="I77" s="2" t="s">
        <v>144</v>
      </c>
      <c r="J77" s="2" t="s">
        <v>54</v>
      </c>
      <c r="K77" s="2">
        <v>2.7</v>
      </c>
      <c r="L77" s="2" t="s">
        <v>26</v>
      </c>
      <c r="M77" s="2" t="s">
        <v>59</v>
      </c>
      <c r="N77" s="2" t="s">
        <v>40</v>
      </c>
      <c r="O77" s="2" t="s">
        <v>26</v>
      </c>
      <c r="P77" s="2" t="s">
        <v>26</v>
      </c>
      <c r="Q77" s="2">
        <v>21</v>
      </c>
      <c r="R77" s="2" t="s">
        <v>27</v>
      </c>
      <c r="S77" s="2" t="s">
        <v>50</v>
      </c>
    </row>
    <row r="78" spans="1:19" x14ac:dyDescent="0.25">
      <c r="A78" s="2">
        <v>77</v>
      </c>
      <c r="B78" s="2">
        <v>50</v>
      </c>
      <c r="C78" s="2" t="s">
        <v>19</v>
      </c>
      <c r="D78" s="2" t="s">
        <v>124</v>
      </c>
      <c r="E78" s="2" t="s">
        <v>69</v>
      </c>
      <c r="F78" s="7">
        <v>43</v>
      </c>
      <c r="G78" s="2" t="s">
        <v>80</v>
      </c>
      <c r="H78" s="2" t="s">
        <v>38</v>
      </c>
      <c r="I78" s="2" t="s">
        <v>86</v>
      </c>
      <c r="J78" s="2" t="s">
        <v>54</v>
      </c>
      <c r="K78" s="2">
        <v>4.2</v>
      </c>
      <c r="L78" s="2" t="s">
        <v>26</v>
      </c>
      <c r="M78" s="2" t="s">
        <v>34</v>
      </c>
      <c r="N78" s="2" t="s">
        <v>40</v>
      </c>
      <c r="O78" s="2" t="s">
        <v>26</v>
      </c>
      <c r="P78" s="2" t="s">
        <v>26</v>
      </c>
      <c r="Q78" s="2">
        <v>32</v>
      </c>
      <c r="R78" s="2" t="s">
        <v>29</v>
      </c>
      <c r="S78" s="2" t="s">
        <v>88</v>
      </c>
    </row>
    <row r="79" spans="1:19" x14ac:dyDescent="0.25">
      <c r="A79" s="2">
        <v>78</v>
      </c>
      <c r="B79" s="2">
        <v>22</v>
      </c>
      <c r="C79" s="2" t="s">
        <v>19</v>
      </c>
      <c r="D79" s="2" t="s">
        <v>82</v>
      </c>
      <c r="E79" s="2" t="s">
        <v>21</v>
      </c>
      <c r="F79" s="7">
        <v>53</v>
      </c>
      <c r="G79" s="2" t="s">
        <v>80</v>
      </c>
      <c r="H79" s="2" t="s">
        <v>23</v>
      </c>
      <c r="I79" s="2" t="s">
        <v>81</v>
      </c>
      <c r="J79" s="2" t="s">
        <v>54</v>
      </c>
      <c r="K79" s="2">
        <v>3.3</v>
      </c>
      <c r="L79" s="2" t="s">
        <v>26</v>
      </c>
      <c r="M79" s="2" t="s">
        <v>59</v>
      </c>
      <c r="N79" s="2" t="s">
        <v>47</v>
      </c>
      <c r="O79" s="2" t="s">
        <v>26</v>
      </c>
      <c r="P79" s="2" t="s">
        <v>26</v>
      </c>
      <c r="Q79" s="2">
        <v>36</v>
      </c>
      <c r="R79" s="2" t="s">
        <v>59</v>
      </c>
      <c r="S79" s="2" t="s">
        <v>30</v>
      </c>
    </row>
    <row r="80" spans="1:19" x14ac:dyDescent="0.25">
      <c r="A80" s="2">
        <v>79</v>
      </c>
      <c r="B80" s="2">
        <v>50</v>
      </c>
      <c r="C80" s="2" t="s">
        <v>19</v>
      </c>
      <c r="D80" s="2" t="s">
        <v>87</v>
      </c>
      <c r="E80" s="2" t="s">
        <v>21</v>
      </c>
      <c r="F80" s="7">
        <v>91</v>
      </c>
      <c r="G80" s="2" t="s">
        <v>145</v>
      </c>
      <c r="H80" s="2" t="s">
        <v>45</v>
      </c>
      <c r="I80" s="2" t="s">
        <v>33</v>
      </c>
      <c r="J80" s="2" t="s">
        <v>39</v>
      </c>
      <c r="K80" s="2">
        <v>4.7</v>
      </c>
      <c r="L80" s="2" t="s">
        <v>26</v>
      </c>
      <c r="M80" s="2" t="s">
        <v>29</v>
      </c>
      <c r="N80" s="2" t="s">
        <v>40</v>
      </c>
      <c r="O80" s="2" t="s">
        <v>26</v>
      </c>
      <c r="P80" s="2" t="s">
        <v>26</v>
      </c>
      <c r="Q80" s="2">
        <v>50</v>
      </c>
      <c r="R80" s="2" t="s">
        <v>29</v>
      </c>
      <c r="S80" s="2" t="s">
        <v>30</v>
      </c>
    </row>
    <row r="81" spans="1:19" x14ac:dyDescent="0.25">
      <c r="A81" s="2">
        <v>80</v>
      </c>
      <c r="B81" s="2">
        <v>38</v>
      </c>
      <c r="C81" s="2" t="s">
        <v>19</v>
      </c>
      <c r="D81" s="2" t="s">
        <v>102</v>
      </c>
      <c r="E81" s="2" t="s">
        <v>65</v>
      </c>
      <c r="F81" s="7">
        <v>96</v>
      </c>
      <c r="G81" s="2" t="s">
        <v>146</v>
      </c>
      <c r="H81" s="2" t="s">
        <v>45</v>
      </c>
      <c r="I81" s="2" t="s">
        <v>79</v>
      </c>
      <c r="J81" s="2" t="s">
        <v>25</v>
      </c>
      <c r="K81" s="2">
        <v>2.6</v>
      </c>
      <c r="L81" s="2" t="s">
        <v>26</v>
      </c>
      <c r="M81" s="2" t="s">
        <v>34</v>
      </c>
      <c r="N81" s="2" t="s">
        <v>72</v>
      </c>
      <c r="O81" s="2" t="s">
        <v>26</v>
      </c>
      <c r="P81" s="2" t="s">
        <v>26</v>
      </c>
      <c r="Q81" s="2">
        <v>43</v>
      </c>
      <c r="R81" s="2" t="s">
        <v>34</v>
      </c>
      <c r="S81" s="2" t="s">
        <v>97</v>
      </c>
    </row>
    <row r="82" spans="1:19" x14ac:dyDescent="0.25">
      <c r="A82" s="2">
        <v>81</v>
      </c>
      <c r="B82" s="2">
        <v>19</v>
      </c>
      <c r="C82" s="2" t="s">
        <v>19</v>
      </c>
      <c r="D82" s="2" t="s">
        <v>42</v>
      </c>
      <c r="E82" s="2" t="s">
        <v>43</v>
      </c>
      <c r="F82" s="7">
        <v>72</v>
      </c>
      <c r="G82" s="2" t="s">
        <v>85</v>
      </c>
      <c r="H82" s="2" t="s">
        <v>92</v>
      </c>
      <c r="I82" s="2" t="s">
        <v>144</v>
      </c>
      <c r="J82" s="2" t="s">
        <v>54</v>
      </c>
      <c r="K82" s="2">
        <v>3.3</v>
      </c>
      <c r="L82" s="2" t="s">
        <v>26</v>
      </c>
      <c r="M82" s="2" t="s">
        <v>27</v>
      </c>
      <c r="N82" s="2" t="s">
        <v>76</v>
      </c>
      <c r="O82" s="2" t="s">
        <v>26</v>
      </c>
      <c r="P82" s="2" t="s">
        <v>26</v>
      </c>
      <c r="Q82" s="2">
        <v>24</v>
      </c>
      <c r="R82" s="2" t="s">
        <v>27</v>
      </c>
      <c r="S82" s="2" t="s">
        <v>97</v>
      </c>
    </row>
    <row r="83" spans="1:19" x14ac:dyDescent="0.25">
      <c r="A83" s="2">
        <v>82</v>
      </c>
      <c r="B83" s="2">
        <v>67</v>
      </c>
      <c r="C83" s="2" t="s">
        <v>19</v>
      </c>
      <c r="D83" s="2" t="s">
        <v>73</v>
      </c>
      <c r="E83" s="2" t="s">
        <v>43</v>
      </c>
      <c r="F83" s="7">
        <v>96</v>
      </c>
      <c r="G83" s="2" t="s">
        <v>141</v>
      </c>
      <c r="H83" s="2" t="s">
        <v>23</v>
      </c>
      <c r="I83" s="2" t="s">
        <v>33</v>
      </c>
      <c r="J83" s="2" t="s">
        <v>54</v>
      </c>
      <c r="K83" s="2">
        <v>2.6</v>
      </c>
      <c r="L83" s="2" t="s">
        <v>26</v>
      </c>
      <c r="M83" s="2" t="s">
        <v>46</v>
      </c>
      <c r="N83" s="2" t="s">
        <v>28</v>
      </c>
      <c r="O83" s="2" t="s">
        <v>26</v>
      </c>
      <c r="P83" s="2" t="s">
        <v>26</v>
      </c>
      <c r="Q83" s="2">
        <v>36</v>
      </c>
      <c r="R83" s="2" t="s">
        <v>27</v>
      </c>
      <c r="S83" s="2" t="s">
        <v>97</v>
      </c>
    </row>
    <row r="84" spans="1:19" x14ac:dyDescent="0.25">
      <c r="A84" s="2">
        <v>83</v>
      </c>
      <c r="B84" s="2">
        <v>19</v>
      </c>
      <c r="C84" s="2" t="s">
        <v>19</v>
      </c>
      <c r="D84" s="2" t="s">
        <v>95</v>
      </c>
      <c r="E84" s="2" t="s">
        <v>21</v>
      </c>
      <c r="F84" s="7">
        <v>28</v>
      </c>
      <c r="G84" s="2" t="s">
        <v>142</v>
      </c>
      <c r="H84" s="2" t="s">
        <v>38</v>
      </c>
      <c r="I84" s="2" t="s">
        <v>79</v>
      </c>
      <c r="J84" s="2" t="s">
        <v>39</v>
      </c>
      <c r="K84" s="2">
        <v>4</v>
      </c>
      <c r="L84" s="2" t="s">
        <v>26</v>
      </c>
      <c r="M84" s="2" t="s">
        <v>34</v>
      </c>
      <c r="N84" s="2" t="s">
        <v>72</v>
      </c>
      <c r="O84" s="2" t="s">
        <v>26</v>
      </c>
      <c r="P84" s="2" t="s">
        <v>26</v>
      </c>
      <c r="Q84" s="2">
        <v>21</v>
      </c>
      <c r="R84" s="2" t="s">
        <v>27</v>
      </c>
      <c r="S84" s="2" t="s">
        <v>97</v>
      </c>
    </row>
    <row r="85" spans="1:19" x14ac:dyDescent="0.25">
      <c r="A85" s="2">
        <v>84</v>
      </c>
      <c r="B85" s="2">
        <v>36</v>
      </c>
      <c r="C85" s="2" t="s">
        <v>19</v>
      </c>
      <c r="D85" s="2" t="s">
        <v>82</v>
      </c>
      <c r="E85" s="2" t="s">
        <v>21</v>
      </c>
      <c r="F85" s="7">
        <v>40</v>
      </c>
      <c r="G85" s="2" t="s">
        <v>105</v>
      </c>
      <c r="H85" s="2" t="s">
        <v>45</v>
      </c>
      <c r="I85" s="2" t="s">
        <v>49</v>
      </c>
      <c r="J85" s="2" t="s">
        <v>54</v>
      </c>
      <c r="K85" s="2">
        <v>4.0999999999999996</v>
      </c>
      <c r="L85" s="2" t="s">
        <v>26</v>
      </c>
      <c r="M85" s="2" t="s">
        <v>59</v>
      </c>
      <c r="N85" s="2" t="s">
        <v>55</v>
      </c>
      <c r="O85" s="2" t="s">
        <v>26</v>
      </c>
      <c r="P85" s="2" t="s">
        <v>26</v>
      </c>
      <c r="Q85" s="2">
        <v>34</v>
      </c>
      <c r="R85" s="2" t="s">
        <v>34</v>
      </c>
      <c r="S85" s="2" t="s">
        <v>41</v>
      </c>
    </row>
    <row r="86" spans="1:19" x14ac:dyDescent="0.25">
      <c r="A86" s="2">
        <v>85</v>
      </c>
      <c r="B86" s="2">
        <v>52</v>
      </c>
      <c r="C86" s="2" t="s">
        <v>19</v>
      </c>
      <c r="D86" s="2" t="s">
        <v>64</v>
      </c>
      <c r="E86" s="2" t="s">
        <v>65</v>
      </c>
      <c r="F86" s="7">
        <v>32</v>
      </c>
      <c r="G86" s="2" t="s">
        <v>117</v>
      </c>
      <c r="H86" s="2" t="s">
        <v>38</v>
      </c>
      <c r="I86" s="2" t="s">
        <v>100</v>
      </c>
      <c r="J86" s="2" t="s">
        <v>39</v>
      </c>
      <c r="K86" s="2">
        <v>4.4000000000000004</v>
      </c>
      <c r="L86" s="2" t="s">
        <v>26</v>
      </c>
      <c r="M86" s="2" t="s">
        <v>35</v>
      </c>
      <c r="N86" s="2" t="s">
        <v>55</v>
      </c>
      <c r="O86" s="2" t="s">
        <v>26</v>
      </c>
      <c r="P86" s="2" t="s">
        <v>26</v>
      </c>
      <c r="Q86" s="2">
        <v>42</v>
      </c>
      <c r="R86" s="2" t="s">
        <v>34</v>
      </c>
      <c r="S86" s="2" t="s">
        <v>97</v>
      </c>
    </row>
    <row r="87" spans="1:19" x14ac:dyDescent="0.25">
      <c r="A87" s="2">
        <v>86</v>
      </c>
      <c r="B87" s="2">
        <v>53</v>
      </c>
      <c r="C87" s="2" t="s">
        <v>19</v>
      </c>
      <c r="D87" s="2" t="s">
        <v>89</v>
      </c>
      <c r="E87" s="2" t="s">
        <v>69</v>
      </c>
      <c r="F87" s="7">
        <v>95</v>
      </c>
      <c r="G87" s="2" t="s">
        <v>130</v>
      </c>
      <c r="H87" s="2" t="s">
        <v>45</v>
      </c>
      <c r="I87" s="2" t="s">
        <v>63</v>
      </c>
      <c r="J87" s="2" t="s">
        <v>25</v>
      </c>
      <c r="K87" s="2">
        <v>4.5</v>
      </c>
      <c r="L87" s="2" t="s">
        <v>26</v>
      </c>
      <c r="M87" s="2" t="s">
        <v>27</v>
      </c>
      <c r="N87" s="2" t="s">
        <v>47</v>
      </c>
      <c r="O87" s="2" t="s">
        <v>26</v>
      </c>
      <c r="P87" s="2" t="s">
        <v>26</v>
      </c>
      <c r="Q87" s="2">
        <v>2</v>
      </c>
      <c r="R87" s="2" t="s">
        <v>59</v>
      </c>
      <c r="S87" s="2" t="s">
        <v>77</v>
      </c>
    </row>
    <row r="88" spans="1:19" x14ac:dyDescent="0.25">
      <c r="A88" s="2">
        <v>87</v>
      </c>
      <c r="B88" s="2">
        <v>24</v>
      </c>
      <c r="C88" s="2" t="s">
        <v>19</v>
      </c>
      <c r="D88" s="2" t="s">
        <v>104</v>
      </c>
      <c r="E88" s="2" t="s">
        <v>21</v>
      </c>
      <c r="F88" s="7">
        <v>41</v>
      </c>
      <c r="G88" s="2" t="s">
        <v>107</v>
      </c>
      <c r="H88" s="2" t="s">
        <v>23</v>
      </c>
      <c r="I88" s="2" t="s">
        <v>71</v>
      </c>
      <c r="J88" s="2" t="s">
        <v>39</v>
      </c>
      <c r="K88" s="2">
        <v>3.7</v>
      </c>
      <c r="L88" s="2" t="s">
        <v>26</v>
      </c>
      <c r="M88" s="2" t="s">
        <v>29</v>
      </c>
      <c r="N88" s="2" t="s">
        <v>72</v>
      </c>
      <c r="O88" s="2" t="s">
        <v>26</v>
      </c>
      <c r="P88" s="2" t="s">
        <v>26</v>
      </c>
      <c r="Q88" s="2">
        <v>47</v>
      </c>
      <c r="R88" s="2" t="s">
        <v>35</v>
      </c>
      <c r="S88" s="2" t="s">
        <v>77</v>
      </c>
    </row>
    <row r="89" spans="1:19" x14ac:dyDescent="0.25">
      <c r="A89" s="2">
        <v>88</v>
      </c>
      <c r="B89" s="2">
        <v>52</v>
      </c>
      <c r="C89" s="2" t="s">
        <v>19</v>
      </c>
      <c r="D89" s="2" t="s">
        <v>73</v>
      </c>
      <c r="E89" s="2" t="s">
        <v>43</v>
      </c>
      <c r="F89" s="7">
        <v>53</v>
      </c>
      <c r="G89" s="2" t="s">
        <v>123</v>
      </c>
      <c r="H89" s="2" t="s">
        <v>45</v>
      </c>
      <c r="I89" s="2" t="s">
        <v>96</v>
      </c>
      <c r="J89" s="2" t="s">
        <v>58</v>
      </c>
      <c r="K89" s="2">
        <v>3.7</v>
      </c>
      <c r="L89" s="2" t="s">
        <v>26</v>
      </c>
      <c r="M89" s="2" t="s">
        <v>59</v>
      </c>
      <c r="N89" s="2" t="s">
        <v>72</v>
      </c>
      <c r="O89" s="2" t="s">
        <v>26</v>
      </c>
      <c r="P89" s="2" t="s">
        <v>26</v>
      </c>
      <c r="Q89" s="2">
        <v>44</v>
      </c>
      <c r="R89" s="2" t="s">
        <v>59</v>
      </c>
      <c r="S89" s="2" t="s">
        <v>30</v>
      </c>
    </row>
    <row r="90" spans="1:19" x14ac:dyDescent="0.25">
      <c r="A90" s="2">
        <v>89</v>
      </c>
      <c r="B90" s="2">
        <v>33</v>
      </c>
      <c r="C90" s="2" t="s">
        <v>19</v>
      </c>
      <c r="D90" s="2" t="s">
        <v>113</v>
      </c>
      <c r="E90" s="2" t="s">
        <v>21</v>
      </c>
      <c r="F90" s="7">
        <v>47</v>
      </c>
      <c r="G90" s="2" t="s">
        <v>52</v>
      </c>
      <c r="H90" s="2" t="s">
        <v>45</v>
      </c>
      <c r="I90" s="2" t="s">
        <v>121</v>
      </c>
      <c r="J90" s="2" t="s">
        <v>58</v>
      </c>
      <c r="K90" s="2">
        <v>3.5</v>
      </c>
      <c r="L90" s="2" t="s">
        <v>26</v>
      </c>
      <c r="M90" s="2" t="s">
        <v>27</v>
      </c>
      <c r="N90" s="2" t="s">
        <v>40</v>
      </c>
      <c r="O90" s="2" t="s">
        <v>26</v>
      </c>
      <c r="P90" s="2" t="s">
        <v>26</v>
      </c>
      <c r="Q90" s="2">
        <v>35</v>
      </c>
      <c r="R90" s="2" t="s">
        <v>27</v>
      </c>
      <c r="S90" s="2" t="s">
        <v>88</v>
      </c>
    </row>
    <row r="91" spans="1:19" x14ac:dyDescent="0.25">
      <c r="A91" s="2">
        <v>90</v>
      </c>
      <c r="B91" s="2">
        <v>47</v>
      </c>
      <c r="C91" s="2" t="s">
        <v>19</v>
      </c>
      <c r="D91" s="2" t="s">
        <v>102</v>
      </c>
      <c r="E91" s="2" t="s">
        <v>65</v>
      </c>
      <c r="F91" s="7">
        <v>83</v>
      </c>
      <c r="G91" s="2" t="s">
        <v>99</v>
      </c>
      <c r="H91" s="2" t="s">
        <v>92</v>
      </c>
      <c r="I91" s="2" t="s">
        <v>71</v>
      </c>
      <c r="J91" s="2" t="s">
        <v>58</v>
      </c>
      <c r="K91" s="2">
        <v>3.6</v>
      </c>
      <c r="L91" s="2" t="s">
        <v>26</v>
      </c>
      <c r="M91" s="2" t="s">
        <v>34</v>
      </c>
      <c r="N91" s="2" t="s">
        <v>47</v>
      </c>
      <c r="O91" s="2" t="s">
        <v>26</v>
      </c>
      <c r="P91" s="2" t="s">
        <v>26</v>
      </c>
      <c r="Q91" s="2">
        <v>15</v>
      </c>
      <c r="R91" s="2" t="s">
        <v>35</v>
      </c>
      <c r="S91" s="2" t="s">
        <v>60</v>
      </c>
    </row>
    <row r="92" spans="1:19" x14ac:dyDescent="0.25">
      <c r="A92" s="2">
        <v>91</v>
      </c>
      <c r="B92" s="2">
        <v>25</v>
      </c>
      <c r="C92" s="2" t="s">
        <v>19</v>
      </c>
      <c r="D92" s="2" t="s">
        <v>124</v>
      </c>
      <c r="E92" s="2" t="s">
        <v>69</v>
      </c>
      <c r="F92" s="7">
        <v>48</v>
      </c>
      <c r="G92" s="2" t="s">
        <v>131</v>
      </c>
      <c r="H92" s="2" t="s">
        <v>23</v>
      </c>
      <c r="I92" s="2" t="s">
        <v>84</v>
      </c>
      <c r="J92" s="2" t="s">
        <v>54</v>
      </c>
      <c r="K92" s="2">
        <v>2.9</v>
      </c>
      <c r="L92" s="2" t="s">
        <v>26</v>
      </c>
      <c r="M92" s="2" t="s">
        <v>29</v>
      </c>
      <c r="N92" s="2" t="s">
        <v>28</v>
      </c>
      <c r="O92" s="2" t="s">
        <v>26</v>
      </c>
      <c r="P92" s="2" t="s">
        <v>26</v>
      </c>
      <c r="Q92" s="2">
        <v>29</v>
      </c>
      <c r="R92" s="2" t="s">
        <v>27</v>
      </c>
      <c r="S92" s="2" t="s">
        <v>88</v>
      </c>
    </row>
    <row r="93" spans="1:19" x14ac:dyDescent="0.25">
      <c r="A93" s="2">
        <v>92</v>
      </c>
      <c r="B93" s="2">
        <v>44</v>
      </c>
      <c r="C93" s="2" t="s">
        <v>19</v>
      </c>
      <c r="D93" s="2" t="s">
        <v>119</v>
      </c>
      <c r="E93" s="2" t="s">
        <v>69</v>
      </c>
      <c r="F93" s="7">
        <v>99</v>
      </c>
      <c r="G93" s="2" t="s">
        <v>131</v>
      </c>
      <c r="H93" s="2" t="s">
        <v>38</v>
      </c>
      <c r="I93" s="2" t="s">
        <v>96</v>
      </c>
      <c r="J93" s="2" t="s">
        <v>25</v>
      </c>
      <c r="K93" s="2">
        <v>4.5999999999999996</v>
      </c>
      <c r="L93" s="2" t="s">
        <v>26</v>
      </c>
      <c r="M93" s="2" t="s">
        <v>46</v>
      </c>
      <c r="N93" s="2" t="s">
        <v>55</v>
      </c>
      <c r="O93" s="2" t="s">
        <v>26</v>
      </c>
      <c r="P93" s="2" t="s">
        <v>26</v>
      </c>
      <c r="Q93" s="2">
        <v>18</v>
      </c>
      <c r="R93" s="2" t="s">
        <v>27</v>
      </c>
      <c r="S93" s="2" t="s">
        <v>97</v>
      </c>
    </row>
    <row r="94" spans="1:19" x14ac:dyDescent="0.25">
      <c r="A94" s="2">
        <v>93</v>
      </c>
      <c r="B94" s="2">
        <v>61</v>
      </c>
      <c r="C94" s="2" t="s">
        <v>19</v>
      </c>
      <c r="D94" s="2" t="s">
        <v>102</v>
      </c>
      <c r="E94" s="2" t="s">
        <v>65</v>
      </c>
      <c r="F94" s="7">
        <v>87</v>
      </c>
      <c r="G94" s="2" t="s">
        <v>105</v>
      </c>
      <c r="H94" s="2" t="s">
        <v>45</v>
      </c>
      <c r="I94" s="2" t="s">
        <v>79</v>
      </c>
      <c r="J94" s="2" t="s">
        <v>25</v>
      </c>
      <c r="K94" s="2">
        <v>4.4000000000000004</v>
      </c>
      <c r="L94" s="2" t="s">
        <v>26</v>
      </c>
      <c r="M94" s="2" t="s">
        <v>35</v>
      </c>
      <c r="N94" s="2" t="s">
        <v>72</v>
      </c>
      <c r="O94" s="2" t="s">
        <v>26</v>
      </c>
      <c r="P94" s="2" t="s">
        <v>26</v>
      </c>
      <c r="Q94" s="2">
        <v>13</v>
      </c>
      <c r="R94" s="2" t="s">
        <v>29</v>
      </c>
      <c r="S94" s="2" t="s">
        <v>97</v>
      </c>
    </row>
    <row r="95" spans="1:19" x14ac:dyDescent="0.25">
      <c r="A95" s="2">
        <v>94</v>
      </c>
      <c r="B95" s="2">
        <v>37</v>
      </c>
      <c r="C95" s="2" t="s">
        <v>19</v>
      </c>
      <c r="D95" s="2" t="s">
        <v>31</v>
      </c>
      <c r="E95" s="2" t="s">
        <v>21</v>
      </c>
      <c r="F95" s="7">
        <v>62</v>
      </c>
      <c r="G95" s="2" t="s">
        <v>103</v>
      </c>
      <c r="H95" s="2" t="s">
        <v>45</v>
      </c>
      <c r="I95" s="2" t="s">
        <v>75</v>
      </c>
      <c r="J95" s="2" t="s">
        <v>58</v>
      </c>
      <c r="K95" s="2">
        <v>4.5</v>
      </c>
      <c r="L95" s="2" t="s">
        <v>26</v>
      </c>
      <c r="M95" s="2" t="s">
        <v>46</v>
      </c>
      <c r="N95" s="2" t="s">
        <v>55</v>
      </c>
      <c r="O95" s="2" t="s">
        <v>26</v>
      </c>
      <c r="P95" s="2" t="s">
        <v>26</v>
      </c>
      <c r="Q95" s="2">
        <v>46</v>
      </c>
      <c r="R95" s="2" t="s">
        <v>27</v>
      </c>
      <c r="S95" s="2" t="s">
        <v>41</v>
      </c>
    </row>
    <row r="96" spans="1:19" x14ac:dyDescent="0.25">
      <c r="A96" s="2">
        <v>95</v>
      </c>
      <c r="B96" s="2">
        <v>58</v>
      </c>
      <c r="C96" s="2" t="s">
        <v>19</v>
      </c>
      <c r="D96" s="2" t="s">
        <v>87</v>
      </c>
      <c r="E96" s="2" t="s">
        <v>21</v>
      </c>
      <c r="F96" s="7">
        <v>76</v>
      </c>
      <c r="G96" s="2" t="s">
        <v>107</v>
      </c>
      <c r="H96" s="2" t="s">
        <v>38</v>
      </c>
      <c r="I96" s="2" t="s">
        <v>67</v>
      </c>
      <c r="J96" s="2" t="s">
        <v>39</v>
      </c>
      <c r="K96" s="2">
        <v>4.5999999999999996</v>
      </c>
      <c r="L96" s="2" t="s">
        <v>26</v>
      </c>
      <c r="M96" s="2" t="s">
        <v>34</v>
      </c>
      <c r="N96" s="2" t="s">
        <v>40</v>
      </c>
      <c r="O96" s="2" t="s">
        <v>26</v>
      </c>
      <c r="P96" s="2" t="s">
        <v>26</v>
      </c>
      <c r="Q96" s="2">
        <v>28</v>
      </c>
      <c r="R96" s="2" t="s">
        <v>27</v>
      </c>
      <c r="S96" s="2" t="s">
        <v>41</v>
      </c>
    </row>
    <row r="97" spans="1:19" x14ac:dyDescent="0.25">
      <c r="A97" s="2">
        <v>96</v>
      </c>
      <c r="B97" s="2">
        <v>37</v>
      </c>
      <c r="C97" s="2" t="s">
        <v>19</v>
      </c>
      <c r="D97" s="2" t="s">
        <v>51</v>
      </c>
      <c r="E97" s="2" t="s">
        <v>43</v>
      </c>
      <c r="F97" s="7">
        <v>100</v>
      </c>
      <c r="G97" s="2" t="s">
        <v>70</v>
      </c>
      <c r="H97" s="2" t="s">
        <v>23</v>
      </c>
      <c r="I97" s="2" t="s">
        <v>71</v>
      </c>
      <c r="J97" s="2" t="s">
        <v>58</v>
      </c>
      <c r="K97" s="2">
        <v>3.8</v>
      </c>
      <c r="L97" s="2" t="s">
        <v>26</v>
      </c>
      <c r="M97" s="2" t="s">
        <v>46</v>
      </c>
      <c r="N97" s="2" t="s">
        <v>40</v>
      </c>
      <c r="O97" s="2" t="s">
        <v>26</v>
      </c>
      <c r="P97" s="2" t="s">
        <v>26</v>
      </c>
      <c r="Q97" s="2">
        <v>48</v>
      </c>
      <c r="R97" s="2" t="s">
        <v>46</v>
      </c>
      <c r="S97" s="2" t="s">
        <v>88</v>
      </c>
    </row>
    <row r="98" spans="1:19" x14ac:dyDescent="0.25">
      <c r="A98" s="2">
        <v>97</v>
      </c>
      <c r="B98" s="2">
        <v>32</v>
      </c>
      <c r="C98" s="2" t="s">
        <v>19</v>
      </c>
      <c r="D98" s="2" t="s">
        <v>143</v>
      </c>
      <c r="E98" s="2" t="s">
        <v>69</v>
      </c>
      <c r="F98" s="7">
        <v>73</v>
      </c>
      <c r="G98" s="2" t="s">
        <v>80</v>
      </c>
      <c r="H98" s="2" t="s">
        <v>38</v>
      </c>
      <c r="I98" s="2" t="s">
        <v>81</v>
      </c>
      <c r="J98" s="2" t="s">
        <v>39</v>
      </c>
      <c r="K98" s="2">
        <v>3.6</v>
      </c>
      <c r="L98" s="2" t="s">
        <v>26</v>
      </c>
      <c r="M98" s="2" t="s">
        <v>29</v>
      </c>
      <c r="N98" s="2" t="s">
        <v>28</v>
      </c>
      <c r="O98" s="2" t="s">
        <v>26</v>
      </c>
      <c r="P98" s="2" t="s">
        <v>26</v>
      </c>
      <c r="Q98" s="2">
        <v>43</v>
      </c>
      <c r="R98" s="2" t="s">
        <v>29</v>
      </c>
      <c r="S98" s="2" t="s">
        <v>97</v>
      </c>
    </row>
    <row r="99" spans="1:19" x14ac:dyDescent="0.25">
      <c r="A99" s="2">
        <v>98</v>
      </c>
      <c r="B99" s="2">
        <v>21</v>
      </c>
      <c r="C99" s="2" t="s">
        <v>19</v>
      </c>
      <c r="D99" s="2" t="s">
        <v>73</v>
      </c>
      <c r="E99" s="2" t="s">
        <v>43</v>
      </c>
      <c r="F99" s="7">
        <v>92</v>
      </c>
      <c r="G99" s="2" t="s">
        <v>141</v>
      </c>
      <c r="H99" s="2" t="s">
        <v>45</v>
      </c>
      <c r="I99" s="2" t="s">
        <v>86</v>
      </c>
      <c r="J99" s="2" t="s">
        <v>25</v>
      </c>
      <c r="K99" s="2">
        <v>4.8</v>
      </c>
      <c r="L99" s="2" t="s">
        <v>26</v>
      </c>
      <c r="M99" s="2" t="s">
        <v>46</v>
      </c>
      <c r="N99" s="2" t="s">
        <v>76</v>
      </c>
      <c r="O99" s="2" t="s">
        <v>26</v>
      </c>
      <c r="P99" s="2" t="s">
        <v>26</v>
      </c>
      <c r="Q99" s="2">
        <v>37</v>
      </c>
      <c r="R99" s="2" t="s">
        <v>35</v>
      </c>
      <c r="S99" s="2" t="s">
        <v>50</v>
      </c>
    </row>
    <row r="100" spans="1:19" x14ac:dyDescent="0.25">
      <c r="A100" s="2">
        <v>99</v>
      </c>
      <c r="B100" s="2">
        <v>20</v>
      </c>
      <c r="C100" s="2" t="s">
        <v>19</v>
      </c>
      <c r="D100" s="2" t="s">
        <v>36</v>
      </c>
      <c r="E100" s="2" t="s">
        <v>21</v>
      </c>
      <c r="F100" s="7">
        <v>67</v>
      </c>
      <c r="G100" s="2" t="s">
        <v>85</v>
      </c>
      <c r="H100" s="2" t="s">
        <v>92</v>
      </c>
      <c r="I100" s="2" t="s">
        <v>86</v>
      </c>
      <c r="J100" s="2" t="s">
        <v>39</v>
      </c>
      <c r="K100" s="2">
        <v>2.6</v>
      </c>
      <c r="L100" s="2" t="s">
        <v>26</v>
      </c>
      <c r="M100" s="2" t="s">
        <v>35</v>
      </c>
      <c r="N100" s="2" t="s">
        <v>47</v>
      </c>
      <c r="O100" s="2" t="s">
        <v>26</v>
      </c>
      <c r="P100" s="2" t="s">
        <v>26</v>
      </c>
      <c r="Q100" s="2">
        <v>20</v>
      </c>
      <c r="R100" s="2" t="s">
        <v>34</v>
      </c>
      <c r="S100" s="2" t="s">
        <v>50</v>
      </c>
    </row>
    <row r="101" spans="1:19" x14ac:dyDescent="0.25">
      <c r="A101" s="2">
        <v>100</v>
      </c>
      <c r="B101" s="2">
        <v>26</v>
      </c>
      <c r="C101" s="2" t="s">
        <v>19</v>
      </c>
      <c r="D101" s="2" t="s">
        <v>104</v>
      </c>
      <c r="E101" s="2" t="s">
        <v>21</v>
      </c>
      <c r="F101" s="7">
        <v>40</v>
      </c>
      <c r="G101" s="2" t="s">
        <v>70</v>
      </c>
      <c r="H101" s="2" t="s">
        <v>92</v>
      </c>
      <c r="I101" s="2" t="s">
        <v>126</v>
      </c>
      <c r="J101" s="2" t="s">
        <v>54</v>
      </c>
      <c r="K101" s="2">
        <v>3.7</v>
      </c>
      <c r="L101" s="2" t="s">
        <v>26</v>
      </c>
      <c r="M101" s="2" t="s">
        <v>35</v>
      </c>
      <c r="N101" s="2" t="s">
        <v>28</v>
      </c>
      <c r="O101" s="2" t="s">
        <v>26</v>
      </c>
      <c r="P101" s="2" t="s">
        <v>26</v>
      </c>
      <c r="Q101" s="2">
        <v>33</v>
      </c>
      <c r="R101" s="2" t="s">
        <v>59</v>
      </c>
      <c r="S101" s="2" t="s">
        <v>60</v>
      </c>
    </row>
    <row r="102" spans="1:19" x14ac:dyDescent="0.25">
      <c r="A102" s="2">
        <v>101</v>
      </c>
      <c r="B102" s="2">
        <v>62</v>
      </c>
      <c r="C102" s="2" t="s">
        <v>19</v>
      </c>
      <c r="D102" s="2" t="s">
        <v>89</v>
      </c>
      <c r="E102" s="2" t="s">
        <v>69</v>
      </c>
      <c r="F102" s="7">
        <v>98</v>
      </c>
      <c r="G102" s="2" t="s">
        <v>147</v>
      </c>
      <c r="H102" s="2" t="s">
        <v>45</v>
      </c>
      <c r="I102" s="2" t="s">
        <v>33</v>
      </c>
      <c r="J102" s="2" t="s">
        <v>58</v>
      </c>
      <c r="K102" s="2">
        <v>2.7</v>
      </c>
      <c r="L102" s="2" t="s">
        <v>26</v>
      </c>
      <c r="M102" s="2" t="s">
        <v>46</v>
      </c>
      <c r="N102" s="2" t="s">
        <v>28</v>
      </c>
      <c r="O102" s="2" t="s">
        <v>26</v>
      </c>
      <c r="P102" s="2" t="s">
        <v>26</v>
      </c>
      <c r="Q102" s="2">
        <v>31</v>
      </c>
      <c r="R102" s="2" t="s">
        <v>35</v>
      </c>
      <c r="S102" s="2" t="s">
        <v>30</v>
      </c>
    </row>
    <row r="103" spans="1:19" x14ac:dyDescent="0.25">
      <c r="A103" s="2">
        <v>102</v>
      </c>
      <c r="B103" s="2">
        <v>27</v>
      </c>
      <c r="C103" s="2" t="s">
        <v>19</v>
      </c>
      <c r="D103" s="2" t="s">
        <v>64</v>
      </c>
      <c r="E103" s="2" t="s">
        <v>65</v>
      </c>
      <c r="F103" s="7">
        <v>85</v>
      </c>
      <c r="G103" s="2" t="s">
        <v>114</v>
      </c>
      <c r="H103" s="2" t="s">
        <v>92</v>
      </c>
      <c r="I103" s="2" t="s">
        <v>53</v>
      </c>
      <c r="J103" s="2" t="s">
        <v>39</v>
      </c>
      <c r="K103" s="2">
        <v>4.5999999999999996</v>
      </c>
      <c r="L103" s="2" t="s">
        <v>26</v>
      </c>
      <c r="M103" s="2" t="s">
        <v>29</v>
      </c>
      <c r="N103" s="2" t="s">
        <v>28</v>
      </c>
      <c r="O103" s="2" t="s">
        <v>26</v>
      </c>
      <c r="P103" s="2" t="s">
        <v>26</v>
      </c>
      <c r="Q103" s="2">
        <v>50</v>
      </c>
      <c r="R103" s="2" t="s">
        <v>27</v>
      </c>
      <c r="S103" s="2" t="s">
        <v>77</v>
      </c>
    </row>
    <row r="104" spans="1:19" x14ac:dyDescent="0.25">
      <c r="A104" s="2">
        <v>103</v>
      </c>
      <c r="B104" s="2">
        <v>51</v>
      </c>
      <c r="C104" s="2" t="s">
        <v>19</v>
      </c>
      <c r="D104" s="2" t="s">
        <v>125</v>
      </c>
      <c r="E104" s="2" t="s">
        <v>21</v>
      </c>
      <c r="F104" s="7">
        <v>67</v>
      </c>
      <c r="G104" s="2" t="s">
        <v>101</v>
      </c>
      <c r="H104" s="2" t="s">
        <v>23</v>
      </c>
      <c r="I104" s="2" t="s">
        <v>84</v>
      </c>
      <c r="J104" s="2" t="s">
        <v>25</v>
      </c>
      <c r="K104" s="2">
        <v>4.8</v>
      </c>
      <c r="L104" s="2" t="s">
        <v>26</v>
      </c>
      <c r="M104" s="2" t="s">
        <v>27</v>
      </c>
      <c r="N104" s="2" t="s">
        <v>47</v>
      </c>
      <c r="O104" s="2" t="s">
        <v>26</v>
      </c>
      <c r="P104" s="2" t="s">
        <v>26</v>
      </c>
      <c r="Q104" s="2">
        <v>35</v>
      </c>
      <c r="R104" s="2" t="s">
        <v>27</v>
      </c>
      <c r="S104" s="2" t="s">
        <v>60</v>
      </c>
    </row>
    <row r="105" spans="1:19" x14ac:dyDescent="0.25">
      <c r="A105" s="2">
        <v>104</v>
      </c>
      <c r="B105" s="2">
        <v>54</v>
      </c>
      <c r="C105" s="2" t="s">
        <v>19</v>
      </c>
      <c r="D105" s="2" t="s">
        <v>137</v>
      </c>
      <c r="E105" s="2" t="s">
        <v>43</v>
      </c>
      <c r="F105" s="7">
        <v>89</v>
      </c>
      <c r="G105" s="2" t="s">
        <v>66</v>
      </c>
      <c r="H105" s="2" t="s">
        <v>23</v>
      </c>
      <c r="I105" s="2" t="s">
        <v>108</v>
      </c>
      <c r="J105" s="2" t="s">
        <v>25</v>
      </c>
      <c r="K105" s="2">
        <v>4</v>
      </c>
      <c r="L105" s="2" t="s">
        <v>26</v>
      </c>
      <c r="M105" s="2" t="s">
        <v>59</v>
      </c>
      <c r="N105" s="2" t="s">
        <v>47</v>
      </c>
      <c r="O105" s="2" t="s">
        <v>26</v>
      </c>
      <c r="P105" s="2" t="s">
        <v>26</v>
      </c>
      <c r="Q105" s="2">
        <v>22</v>
      </c>
      <c r="R105" s="2" t="s">
        <v>29</v>
      </c>
      <c r="S105" s="2" t="s">
        <v>77</v>
      </c>
    </row>
    <row r="106" spans="1:19" x14ac:dyDescent="0.25">
      <c r="A106" s="2">
        <v>105</v>
      </c>
      <c r="B106" s="2">
        <v>55</v>
      </c>
      <c r="C106" s="2" t="s">
        <v>19</v>
      </c>
      <c r="D106" s="2" t="s">
        <v>89</v>
      </c>
      <c r="E106" s="2" t="s">
        <v>69</v>
      </c>
      <c r="F106" s="7">
        <v>24</v>
      </c>
      <c r="G106" s="2" t="s">
        <v>83</v>
      </c>
      <c r="H106" s="2" t="s">
        <v>23</v>
      </c>
      <c r="I106" s="2" t="s">
        <v>71</v>
      </c>
      <c r="J106" s="2" t="s">
        <v>39</v>
      </c>
      <c r="K106" s="2">
        <v>4.4000000000000004</v>
      </c>
      <c r="L106" s="2" t="s">
        <v>26</v>
      </c>
      <c r="M106" s="2" t="s">
        <v>34</v>
      </c>
      <c r="N106" s="2" t="s">
        <v>72</v>
      </c>
      <c r="O106" s="2" t="s">
        <v>26</v>
      </c>
      <c r="P106" s="2" t="s">
        <v>26</v>
      </c>
      <c r="Q106" s="2">
        <v>1</v>
      </c>
      <c r="R106" s="2" t="s">
        <v>46</v>
      </c>
      <c r="S106" s="2" t="s">
        <v>88</v>
      </c>
    </row>
    <row r="107" spans="1:19" x14ac:dyDescent="0.25">
      <c r="A107" s="2">
        <v>106</v>
      </c>
      <c r="B107" s="2">
        <v>69</v>
      </c>
      <c r="C107" s="2" t="s">
        <v>19</v>
      </c>
      <c r="D107" s="2" t="s">
        <v>132</v>
      </c>
      <c r="E107" s="2" t="s">
        <v>69</v>
      </c>
      <c r="F107" s="7">
        <v>96</v>
      </c>
      <c r="G107" s="2" t="s">
        <v>85</v>
      </c>
      <c r="H107" s="2" t="s">
        <v>45</v>
      </c>
      <c r="I107" s="2" t="s">
        <v>63</v>
      </c>
      <c r="J107" s="2" t="s">
        <v>58</v>
      </c>
      <c r="K107" s="2">
        <v>3.6</v>
      </c>
      <c r="L107" s="2" t="s">
        <v>26</v>
      </c>
      <c r="M107" s="2" t="s">
        <v>34</v>
      </c>
      <c r="N107" s="2" t="s">
        <v>47</v>
      </c>
      <c r="O107" s="2" t="s">
        <v>26</v>
      </c>
      <c r="P107" s="2" t="s">
        <v>26</v>
      </c>
      <c r="Q107" s="2">
        <v>4</v>
      </c>
      <c r="R107" s="2" t="s">
        <v>34</v>
      </c>
      <c r="S107" s="2" t="s">
        <v>50</v>
      </c>
    </row>
    <row r="108" spans="1:19" x14ac:dyDescent="0.25">
      <c r="A108" s="2">
        <v>107</v>
      </c>
      <c r="B108" s="2">
        <v>64</v>
      </c>
      <c r="C108" s="2" t="s">
        <v>19</v>
      </c>
      <c r="D108" s="2" t="s">
        <v>102</v>
      </c>
      <c r="E108" s="2" t="s">
        <v>65</v>
      </c>
      <c r="F108" s="7">
        <v>35</v>
      </c>
      <c r="G108" s="2" t="s">
        <v>148</v>
      </c>
      <c r="H108" s="2" t="s">
        <v>23</v>
      </c>
      <c r="I108" s="2" t="s">
        <v>53</v>
      </c>
      <c r="J108" s="2" t="s">
        <v>54</v>
      </c>
      <c r="K108" s="2">
        <v>3.7</v>
      </c>
      <c r="L108" s="2" t="s">
        <v>26</v>
      </c>
      <c r="M108" s="2" t="s">
        <v>35</v>
      </c>
      <c r="N108" s="2" t="s">
        <v>55</v>
      </c>
      <c r="O108" s="2" t="s">
        <v>26</v>
      </c>
      <c r="P108" s="2" t="s">
        <v>26</v>
      </c>
      <c r="Q108" s="2">
        <v>31</v>
      </c>
      <c r="R108" s="2" t="s">
        <v>27</v>
      </c>
      <c r="S108" s="2" t="s">
        <v>88</v>
      </c>
    </row>
    <row r="109" spans="1:19" x14ac:dyDescent="0.25">
      <c r="A109" s="2">
        <v>108</v>
      </c>
      <c r="B109" s="2">
        <v>28</v>
      </c>
      <c r="C109" s="2" t="s">
        <v>19</v>
      </c>
      <c r="D109" s="2" t="s">
        <v>51</v>
      </c>
      <c r="E109" s="2" t="s">
        <v>43</v>
      </c>
      <c r="F109" s="7">
        <v>67</v>
      </c>
      <c r="G109" s="2" t="s">
        <v>128</v>
      </c>
      <c r="H109" s="2" t="s">
        <v>23</v>
      </c>
      <c r="I109" s="2" t="s">
        <v>79</v>
      </c>
      <c r="J109" s="2" t="s">
        <v>25</v>
      </c>
      <c r="K109" s="2">
        <v>3.1</v>
      </c>
      <c r="L109" s="2" t="s">
        <v>26</v>
      </c>
      <c r="M109" s="2" t="s">
        <v>35</v>
      </c>
      <c r="N109" s="2" t="s">
        <v>47</v>
      </c>
      <c r="O109" s="2" t="s">
        <v>26</v>
      </c>
      <c r="P109" s="2" t="s">
        <v>26</v>
      </c>
      <c r="Q109" s="2">
        <v>46</v>
      </c>
      <c r="R109" s="2" t="s">
        <v>46</v>
      </c>
      <c r="S109" s="2" t="s">
        <v>30</v>
      </c>
    </row>
    <row r="110" spans="1:19" x14ac:dyDescent="0.25">
      <c r="A110" s="2">
        <v>109</v>
      </c>
      <c r="B110" s="2">
        <v>70</v>
      </c>
      <c r="C110" s="2" t="s">
        <v>19</v>
      </c>
      <c r="D110" s="2" t="s">
        <v>125</v>
      </c>
      <c r="E110" s="2" t="s">
        <v>21</v>
      </c>
      <c r="F110" s="7">
        <v>79</v>
      </c>
      <c r="G110" s="2" t="s">
        <v>57</v>
      </c>
      <c r="H110" s="2" t="s">
        <v>23</v>
      </c>
      <c r="I110" s="2" t="s">
        <v>75</v>
      </c>
      <c r="J110" s="2" t="s">
        <v>39</v>
      </c>
      <c r="K110" s="2">
        <v>3.4</v>
      </c>
      <c r="L110" s="2" t="s">
        <v>26</v>
      </c>
      <c r="M110" s="2" t="s">
        <v>34</v>
      </c>
      <c r="N110" s="2" t="s">
        <v>47</v>
      </c>
      <c r="O110" s="2" t="s">
        <v>26</v>
      </c>
      <c r="P110" s="2" t="s">
        <v>26</v>
      </c>
      <c r="Q110" s="2">
        <v>32</v>
      </c>
      <c r="R110" s="2" t="s">
        <v>34</v>
      </c>
      <c r="S110" s="2" t="s">
        <v>77</v>
      </c>
    </row>
    <row r="111" spans="1:19" x14ac:dyDescent="0.25">
      <c r="A111" s="2">
        <v>110</v>
      </c>
      <c r="B111" s="2">
        <v>58</v>
      </c>
      <c r="C111" s="2" t="s">
        <v>19</v>
      </c>
      <c r="D111" s="2" t="s">
        <v>113</v>
      </c>
      <c r="E111" s="2" t="s">
        <v>21</v>
      </c>
      <c r="F111" s="7">
        <v>85</v>
      </c>
      <c r="G111" s="2" t="s">
        <v>90</v>
      </c>
      <c r="H111" s="2" t="s">
        <v>45</v>
      </c>
      <c r="I111" s="2" t="s">
        <v>84</v>
      </c>
      <c r="J111" s="2" t="s">
        <v>39</v>
      </c>
      <c r="K111" s="2">
        <v>2.6</v>
      </c>
      <c r="L111" s="2" t="s">
        <v>26</v>
      </c>
      <c r="M111" s="2" t="s">
        <v>35</v>
      </c>
      <c r="N111" s="2" t="s">
        <v>47</v>
      </c>
      <c r="O111" s="2" t="s">
        <v>26</v>
      </c>
      <c r="P111" s="2" t="s">
        <v>26</v>
      </c>
      <c r="Q111" s="2">
        <v>43</v>
      </c>
      <c r="R111" s="2" t="s">
        <v>34</v>
      </c>
      <c r="S111" s="2" t="s">
        <v>30</v>
      </c>
    </row>
    <row r="112" spans="1:19" x14ac:dyDescent="0.25">
      <c r="A112" s="2">
        <v>111</v>
      </c>
      <c r="B112" s="2">
        <v>56</v>
      </c>
      <c r="C112" s="2" t="s">
        <v>19</v>
      </c>
      <c r="D112" s="2" t="s">
        <v>132</v>
      </c>
      <c r="E112" s="2" t="s">
        <v>69</v>
      </c>
      <c r="F112" s="7">
        <v>26</v>
      </c>
      <c r="G112" s="2" t="s">
        <v>85</v>
      </c>
      <c r="H112" s="2" t="s">
        <v>45</v>
      </c>
      <c r="I112" s="2" t="s">
        <v>94</v>
      </c>
      <c r="J112" s="2" t="s">
        <v>54</v>
      </c>
      <c r="K112" s="2">
        <v>4</v>
      </c>
      <c r="L112" s="2" t="s">
        <v>26</v>
      </c>
      <c r="M112" s="2" t="s">
        <v>34</v>
      </c>
      <c r="N112" s="2" t="s">
        <v>55</v>
      </c>
      <c r="O112" s="2" t="s">
        <v>26</v>
      </c>
      <c r="P112" s="2" t="s">
        <v>26</v>
      </c>
      <c r="Q112" s="2">
        <v>26</v>
      </c>
      <c r="R112" s="2" t="s">
        <v>29</v>
      </c>
      <c r="S112" s="2" t="s">
        <v>30</v>
      </c>
    </row>
    <row r="113" spans="1:19" x14ac:dyDescent="0.25">
      <c r="A113" s="2">
        <v>112</v>
      </c>
      <c r="B113" s="2">
        <v>26</v>
      </c>
      <c r="C113" s="2" t="s">
        <v>19</v>
      </c>
      <c r="D113" s="2" t="s">
        <v>133</v>
      </c>
      <c r="E113" s="2" t="s">
        <v>69</v>
      </c>
      <c r="F113" s="7">
        <v>75</v>
      </c>
      <c r="G113" s="2" t="s">
        <v>37</v>
      </c>
      <c r="H113" s="2" t="s">
        <v>23</v>
      </c>
      <c r="I113" s="2" t="s">
        <v>75</v>
      </c>
      <c r="J113" s="2" t="s">
        <v>54</v>
      </c>
      <c r="K113" s="2">
        <v>5</v>
      </c>
      <c r="L113" s="2" t="s">
        <v>26</v>
      </c>
      <c r="M113" s="2" t="s">
        <v>46</v>
      </c>
      <c r="N113" s="2" t="s">
        <v>40</v>
      </c>
      <c r="O113" s="2" t="s">
        <v>26</v>
      </c>
      <c r="P113" s="2" t="s">
        <v>26</v>
      </c>
      <c r="Q113" s="2">
        <v>9</v>
      </c>
      <c r="R113" s="2" t="s">
        <v>27</v>
      </c>
      <c r="S113" s="2" t="s">
        <v>50</v>
      </c>
    </row>
    <row r="114" spans="1:19" x14ac:dyDescent="0.25">
      <c r="A114" s="2">
        <v>113</v>
      </c>
      <c r="B114" s="2">
        <v>37</v>
      </c>
      <c r="C114" s="2" t="s">
        <v>19</v>
      </c>
      <c r="D114" s="2" t="s">
        <v>143</v>
      </c>
      <c r="E114" s="2" t="s">
        <v>69</v>
      </c>
      <c r="F114" s="7">
        <v>65</v>
      </c>
      <c r="G114" s="2" t="s">
        <v>103</v>
      </c>
      <c r="H114" s="2" t="s">
        <v>45</v>
      </c>
      <c r="I114" s="2" t="s">
        <v>108</v>
      </c>
      <c r="J114" s="2" t="s">
        <v>39</v>
      </c>
      <c r="K114" s="2">
        <v>4.3</v>
      </c>
      <c r="L114" s="2" t="s">
        <v>26</v>
      </c>
      <c r="M114" s="2" t="s">
        <v>27</v>
      </c>
      <c r="N114" s="2" t="s">
        <v>40</v>
      </c>
      <c r="O114" s="2" t="s">
        <v>26</v>
      </c>
      <c r="P114" s="2" t="s">
        <v>26</v>
      </c>
      <c r="Q114" s="2">
        <v>28</v>
      </c>
      <c r="R114" s="2" t="s">
        <v>46</v>
      </c>
      <c r="S114" s="2" t="s">
        <v>77</v>
      </c>
    </row>
    <row r="115" spans="1:19" x14ac:dyDescent="0.25">
      <c r="A115" s="2">
        <v>114</v>
      </c>
      <c r="B115" s="2">
        <v>44</v>
      </c>
      <c r="C115" s="2" t="s">
        <v>19</v>
      </c>
      <c r="D115" s="2" t="s">
        <v>124</v>
      </c>
      <c r="E115" s="2" t="s">
        <v>69</v>
      </c>
      <c r="F115" s="7">
        <v>54</v>
      </c>
      <c r="G115" s="2" t="s">
        <v>127</v>
      </c>
      <c r="H115" s="2" t="s">
        <v>23</v>
      </c>
      <c r="I115" s="2" t="s">
        <v>33</v>
      </c>
      <c r="J115" s="2" t="s">
        <v>25</v>
      </c>
      <c r="K115" s="2">
        <v>3.1</v>
      </c>
      <c r="L115" s="2" t="s">
        <v>26</v>
      </c>
      <c r="M115" s="2" t="s">
        <v>59</v>
      </c>
      <c r="N115" s="2" t="s">
        <v>47</v>
      </c>
      <c r="O115" s="2" t="s">
        <v>26</v>
      </c>
      <c r="P115" s="2" t="s">
        <v>26</v>
      </c>
      <c r="Q115" s="2">
        <v>20</v>
      </c>
      <c r="R115" s="2" t="s">
        <v>46</v>
      </c>
      <c r="S115" s="2" t="s">
        <v>60</v>
      </c>
    </row>
    <row r="116" spans="1:19" x14ac:dyDescent="0.25">
      <c r="A116" s="2">
        <v>115</v>
      </c>
      <c r="B116" s="2">
        <v>70</v>
      </c>
      <c r="C116" s="2" t="s">
        <v>19</v>
      </c>
      <c r="D116" s="2" t="s">
        <v>64</v>
      </c>
      <c r="E116" s="2" t="s">
        <v>65</v>
      </c>
      <c r="F116" s="7">
        <v>95</v>
      </c>
      <c r="G116" s="2" t="s">
        <v>37</v>
      </c>
      <c r="H116" s="2" t="s">
        <v>38</v>
      </c>
      <c r="I116" s="2" t="s">
        <v>144</v>
      </c>
      <c r="J116" s="2" t="s">
        <v>54</v>
      </c>
      <c r="K116" s="2">
        <v>3.7</v>
      </c>
      <c r="L116" s="2" t="s">
        <v>26</v>
      </c>
      <c r="M116" s="2" t="s">
        <v>29</v>
      </c>
      <c r="N116" s="2" t="s">
        <v>76</v>
      </c>
      <c r="O116" s="2" t="s">
        <v>26</v>
      </c>
      <c r="P116" s="2" t="s">
        <v>26</v>
      </c>
      <c r="Q116" s="2">
        <v>9</v>
      </c>
      <c r="R116" s="2" t="s">
        <v>35</v>
      </c>
      <c r="S116" s="2" t="s">
        <v>41</v>
      </c>
    </row>
    <row r="117" spans="1:19" x14ac:dyDescent="0.25">
      <c r="A117" s="2">
        <v>116</v>
      </c>
      <c r="B117" s="2">
        <v>53</v>
      </c>
      <c r="C117" s="2" t="s">
        <v>19</v>
      </c>
      <c r="D117" s="2" t="s">
        <v>87</v>
      </c>
      <c r="E117" s="2" t="s">
        <v>21</v>
      </c>
      <c r="F117" s="7">
        <v>94</v>
      </c>
      <c r="G117" s="2" t="s">
        <v>52</v>
      </c>
      <c r="H117" s="2" t="s">
        <v>45</v>
      </c>
      <c r="I117" s="2" t="s">
        <v>24</v>
      </c>
      <c r="J117" s="2" t="s">
        <v>39</v>
      </c>
      <c r="K117" s="2">
        <v>3.8</v>
      </c>
      <c r="L117" s="2" t="s">
        <v>26</v>
      </c>
      <c r="M117" s="2" t="s">
        <v>35</v>
      </c>
      <c r="N117" s="2" t="s">
        <v>55</v>
      </c>
      <c r="O117" s="2" t="s">
        <v>26</v>
      </c>
      <c r="P117" s="2" t="s">
        <v>26</v>
      </c>
      <c r="Q117" s="2">
        <v>48</v>
      </c>
      <c r="R117" s="2" t="s">
        <v>59</v>
      </c>
      <c r="S117" s="2" t="s">
        <v>97</v>
      </c>
    </row>
    <row r="118" spans="1:19" x14ac:dyDescent="0.25">
      <c r="A118" s="2">
        <v>117</v>
      </c>
      <c r="B118" s="2">
        <v>55</v>
      </c>
      <c r="C118" s="2" t="s">
        <v>19</v>
      </c>
      <c r="D118" s="2" t="s">
        <v>73</v>
      </c>
      <c r="E118" s="2" t="s">
        <v>43</v>
      </c>
      <c r="F118" s="7">
        <v>86</v>
      </c>
      <c r="G118" s="2" t="s">
        <v>141</v>
      </c>
      <c r="H118" s="2" t="s">
        <v>38</v>
      </c>
      <c r="I118" s="2" t="s">
        <v>144</v>
      </c>
      <c r="J118" s="2" t="s">
        <v>39</v>
      </c>
      <c r="K118" s="2">
        <v>3.4</v>
      </c>
      <c r="L118" s="2" t="s">
        <v>26</v>
      </c>
      <c r="M118" s="2" t="s">
        <v>46</v>
      </c>
      <c r="N118" s="2" t="s">
        <v>40</v>
      </c>
      <c r="O118" s="2" t="s">
        <v>26</v>
      </c>
      <c r="P118" s="2" t="s">
        <v>26</v>
      </c>
      <c r="Q118" s="2">
        <v>12</v>
      </c>
      <c r="R118" s="2" t="s">
        <v>29</v>
      </c>
      <c r="S118" s="2" t="s">
        <v>50</v>
      </c>
    </row>
    <row r="119" spans="1:19" x14ac:dyDescent="0.25">
      <c r="A119" s="2">
        <v>118</v>
      </c>
      <c r="B119" s="2">
        <v>50</v>
      </c>
      <c r="C119" s="2" t="s">
        <v>19</v>
      </c>
      <c r="D119" s="2" t="s">
        <v>42</v>
      </c>
      <c r="E119" s="2" t="s">
        <v>43</v>
      </c>
      <c r="F119" s="7">
        <v>32</v>
      </c>
      <c r="G119" s="2" t="s">
        <v>147</v>
      </c>
      <c r="H119" s="2" t="s">
        <v>23</v>
      </c>
      <c r="I119" s="2" t="s">
        <v>134</v>
      </c>
      <c r="J119" s="2" t="s">
        <v>54</v>
      </c>
      <c r="K119" s="2">
        <v>4.5999999999999996</v>
      </c>
      <c r="L119" s="2" t="s">
        <v>26</v>
      </c>
      <c r="M119" s="2" t="s">
        <v>34</v>
      </c>
      <c r="N119" s="2" t="s">
        <v>28</v>
      </c>
      <c r="O119" s="2" t="s">
        <v>26</v>
      </c>
      <c r="P119" s="2" t="s">
        <v>26</v>
      </c>
      <c r="Q119" s="2">
        <v>29</v>
      </c>
      <c r="R119" s="2" t="s">
        <v>35</v>
      </c>
      <c r="S119" s="2" t="s">
        <v>30</v>
      </c>
    </row>
    <row r="120" spans="1:19" x14ac:dyDescent="0.25">
      <c r="A120" s="2">
        <v>119</v>
      </c>
      <c r="B120" s="2">
        <v>50</v>
      </c>
      <c r="C120" s="2" t="s">
        <v>19</v>
      </c>
      <c r="D120" s="2" t="s">
        <v>31</v>
      </c>
      <c r="E120" s="2" t="s">
        <v>21</v>
      </c>
      <c r="F120" s="7">
        <v>45</v>
      </c>
      <c r="G120" s="2" t="s">
        <v>22</v>
      </c>
      <c r="H120" s="2" t="s">
        <v>23</v>
      </c>
      <c r="I120" s="2" t="s">
        <v>121</v>
      </c>
      <c r="J120" s="2" t="s">
        <v>58</v>
      </c>
      <c r="K120" s="2">
        <v>4.8</v>
      </c>
      <c r="L120" s="2" t="s">
        <v>26</v>
      </c>
      <c r="M120" s="2" t="s">
        <v>34</v>
      </c>
      <c r="N120" s="2" t="s">
        <v>72</v>
      </c>
      <c r="O120" s="2" t="s">
        <v>26</v>
      </c>
      <c r="P120" s="2" t="s">
        <v>26</v>
      </c>
      <c r="Q120" s="2">
        <v>27</v>
      </c>
      <c r="R120" s="2" t="s">
        <v>35</v>
      </c>
      <c r="S120" s="2" t="s">
        <v>77</v>
      </c>
    </row>
    <row r="121" spans="1:19" x14ac:dyDescent="0.25">
      <c r="A121" s="2">
        <v>120</v>
      </c>
      <c r="B121" s="2">
        <v>38</v>
      </c>
      <c r="C121" s="2" t="s">
        <v>19</v>
      </c>
      <c r="D121" s="2" t="s">
        <v>64</v>
      </c>
      <c r="E121" s="2" t="s">
        <v>65</v>
      </c>
      <c r="F121" s="7">
        <v>76</v>
      </c>
      <c r="G121" s="2" t="s">
        <v>52</v>
      </c>
      <c r="H121" s="2" t="s">
        <v>45</v>
      </c>
      <c r="I121" s="2" t="s">
        <v>121</v>
      </c>
      <c r="J121" s="2" t="s">
        <v>58</v>
      </c>
      <c r="K121" s="2">
        <v>4.3</v>
      </c>
      <c r="L121" s="2" t="s">
        <v>26</v>
      </c>
      <c r="M121" s="2" t="s">
        <v>59</v>
      </c>
      <c r="N121" s="2" t="s">
        <v>28</v>
      </c>
      <c r="O121" s="2" t="s">
        <v>26</v>
      </c>
      <c r="P121" s="2" t="s">
        <v>26</v>
      </c>
      <c r="Q121" s="2">
        <v>44</v>
      </c>
      <c r="R121" s="2" t="s">
        <v>35</v>
      </c>
      <c r="S121" s="2" t="s">
        <v>50</v>
      </c>
    </row>
    <row r="122" spans="1:19" x14ac:dyDescent="0.25">
      <c r="A122" s="2">
        <v>121</v>
      </c>
      <c r="B122" s="2">
        <v>64</v>
      </c>
      <c r="C122" s="2" t="s">
        <v>19</v>
      </c>
      <c r="D122" s="2" t="s">
        <v>124</v>
      </c>
      <c r="E122" s="2" t="s">
        <v>69</v>
      </c>
      <c r="F122" s="7">
        <v>84</v>
      </c>
      <c r="G122" s="2" t="s">
        <v>66</v>
      </c>
      <c r="H122" s="2" t="s">
        <v>23</v>
      </c>
      <c r="I122" s="2" t="s">
        <v>108</v>
      </c>
      <c r="J122" s="2" t="s">
        <v>54</v>
      </c>
      <c r="K122" s="2">
        <v>4</v>
      </c>
      <c r="L122" s="2" t="s">
        <v>26</v>
      </c>
      <c r="M122" s="2" t="s">
        <v>46</v>
      </c>
      <c r="N122" s="2" t="s">
        <v>28</v>
      </c>
      <c r="O122" s="2" t="s">
        <v>26</v>
      </c>
      <c r="P122" s="2" t="s">
        <v>26</v>
      </c>
      <c r="Q122" s="2">
        <v>32</v>
      </c>
      <c r="R122" s="2" t="s">
        <v>34</v>
      </c>
      <c r="S122" s="2" t="s">
        <v>50</v>
      </c>
    </row>
    <row r="123" spans="1:19" x14ac:dyDescent="0.25">
      <c r="A123" s="2">
        <v>122</v>
      </c>
      <c r="B123" s="2">
        <v>19</v>
      </c>
      <c r="C123" s="2" t="s">
        <v>19</v>
      </c>
      <c r="D123" s="2" t="s">
        <v>61</v>
      </c>
      <c r="E123" s="2" t="s">
        <v>21</v>
      </c>
      <c r="F123" s="7">
        <v>72</v>
      </c>
      <c r="G123" s="2" t="s">
        <v>141</v>
      </c>
      <c r="H123" s="2" t="s">
        <v>45</v>
      </c>
      <c r="I123" s="2" t="s">
        <v>79</v>
      </c>
      <c r="J123" s="2" t="s">
        <v>25</v>
      </c>
      <c r="K123" s="2">
        <v>4.2</v>
      </c>
      <c r="L123" s="2" t="s">
        <v>26</v>
      </c>
      <c r="M123" s="2" t="s">
        <v>35</v>
      </c>
      <c r="N123" s="2" t="s">
        <v>55</v>
      </c>
      <c r="O123" s="2" t="s">
        <v>26</v>
      </c>
      <c r="P123" s="2" t="s">
        <v>26</v>
      </c>
      <c r="Q123" s="2">
        <v>11</v>
      </c>
      <c r="R123" s="2" t="s">
        <v>35</v>
      </c>
      <c r="S123" s="2" t="s">
        <v>30</v>
      </c>
    </row>
    <row r="124" spans="1:19" x14ac:dyDescent="0.25">
      <c r="A124" s="2">
        <v>123</v>
      </c>
      <c r="B124" s="2">
        <v>40</v>
      </c>
      <c r="C124" s="2" t="s">
        <v>19</v>
      </c>
      <c r="D124" s="2" t="s">
        <v>132</v>
      </c>
      <c r="E124" s="2" t="s">
        <v>69</v>
      </c>
      <c r="F124" s="7">
        <v>40</v>
      </c>
      <c r="G124" s="2" t="s">
        <v>149</v>
      </c>
      <c r="H124" s="2" t="s">
        <v>23</v>
      </c>
      <c r="I124" s="2" t="s">
        <v>110</v>
      </c>
      <c r="J124" s="2" t="s">
        <v>39</v>
      </c>
      <c r="K124" s="2">
        <v>4.8</v>
      </c>
      <c r="L124" s="2" t="s">
        <v>26</v>
      </c>
      <c r="M124" s="2" t="s">
        <v>27</v>
      </c>
      <c r="N124" s="2" t="s">
        <v>72</v>
      </c>
      <c r="O124" s="2" t="s">
        <v>26</v>
      </c>
      <c r="P124" s="2" t="s">
        <v>26</v>
      </c>
      <c r="Q124" s="2">
        <v>44</v>
      </c>
      <c r="R124" s="2" t="s">
        <v>35</v>
      </c>
      <c r="S124" s="2" t="s">
        <v>30</v>
      </c>
    </row>
    <row r="125" spans="1:19" x14ac:dyDescent="0.25">
      <c r="A125" s="2">
        <v>124</v>
      </c>
      <c r="B125" s="2">
        <v>57</v>
      </c>
      <c r="C125" s="2" t="s">
        <v>19</v>
      </c>
      <c r="D125" s="2" t="s">
        <v>31</v>
      </c>
      <c r="E125" s="2" t="s">
        <v>21</v>
      </c>
      <c r="F125" s="7">
        <v>89</v>
      </c>
      <c r="G125" s="2" t="s">
        <v>62</v>
      </c>
      <c r="H125" s="2" t="s">
        <v>23</v>
      </c>
      <c r="I125" s="2" t="s">
        <v>110</v>
      </c>
      <c r="J125" s="2" t="s">
        <v>58</v>
      </c>
      <c r="K125" s="2">
        <v>3.1</v>
      </c>
      <c r="L125" s="2" t="s">
        <v>26</v>
      </c>
      <c r="M125" s="2" t="s">
        <v>59</v>
      </c>
      <c r="N125" s="2" t="s">
        <v>40</v>
      </c>
      <c r="O125" s="2" t="s">
        <v>26</v>
      </c>
      <c r="P125" s="2" t="s">
        <v>26</v>
      </c>
      <c r="Q125" s="2">
        <v>46</v>
      </c>
      <c r="R125" s="2" t="s">
        <v>35</v>
      </c>
      <c r="S125" s="2" t="s">
        <v>41</v>
      </c>
    </row>
    <row r="126" spans="1:19" x14ac:dyDescent="0.25">
      <c r="A126" s="2">
        <v>125</v>
      </c>
      <c r="B126" s="2">
        <v>44</v>
      </c>
      <c r="C126" s="2" t="s">
        <v>19</v>
      </c>
      <c r="D126" s="2" t="s">
        <v>31</v>
      </c>
      <c r="E126" s="2" t="s">
        <v>21</v>
      </c>
      <c r="F126" s="7">
        <v>86</v>
      </c>
      <c r="G126" s="2" t="s">
        <v>107</v>
      </c>
      <c r="H126" s="2" t="s">
        <v>45</v>
      </c>
      <c r="I126" s="2" t="s">
        <v>24</v>
      </c>
      <c r="J126" s="2" t="s">
        <v>39</v>
      </c>
      <c r="K126" s="2">
        <v>3.1</v>
      </c>
      <c r="L126" s="2" t="s">
        <v>26</v>
      </c>
      <c r="M126" s="2" t="s">
        <v>46</v>
      </c>
      <c r="N126" s="2" t="s">
        <v>47</v>
      </c>
      <c r="O126" s="2" t="s">
        <v>26</v>
      </c>
      <c r="P126" s="2" t="s">
        <v>26</v>
      </c>
      <c r="Q126" s="2">
        <v>50</v>
      </c>
      <c r="R126" s="2" t="s">
        <v>46</v>
      </c>
      <c r="S126" s="2" t="s">
        <v>50</v>
      </c>
    </row>
    <row r="127" spans="1:19" x14ac:dyDescent="0.25">
      <c r="A127" s="2">
        <v>126</v>
      </c>
      <c r="B127" s="2">
        <v>49</v>
      </c>
      <c r="C127" s="2" t="s">
        <v>19</v>
      </c>
      <c r="D127" s="2" t="s">
        <v>61</v>
      </c>
      <c r="E127" s="2" t="s">
        <v>21</v>
      </c>
      <c r="F127" s="7">
        <v>54</v>
      </c>
      <c r="G127" s="2" t="s">
        <v>99</v>
      </c>
      <c r="H127" s="2" t="s">
        <v>45</v>
      </c>
      <c r="I127" s="2" t="s">
        <v>126</v>
      </c>
      <c r="J127" s="2" t="s">
        <v>25</v>
      </c>
      <c r="K127" s="2">
        <v>3.6</v>
      </c>
      <c r="L127" s="2" t="s">
        <v>26</v>
      </c>
      <c r="M127" s="2" t="s">
        <v>35</v>
      </c>
      <c r="N127" s="2" t="s">
        <v>47</v>
      </c>
      <c r="O127" s="2" t="s">
        <v>26</v>
      </c>
      <c r="P127" s="2" t="s">
        <v>26</v>
      </c>
      <c r="Q127" s="2">
        <v>45</v>
      </c>
      <c r="R127" s="2" t="s">
        <v>29</v>
      </c>
      <c r="S127" s="2" t="s">
        <v>97</v>
      </c>
    </row>
    <row r="128" spans="1:19" x14ac:dyDescent="0.25">
      <c r="A128" s="2">
        <v>127</v>
      </c>
      <c r="B128" s="2">
        <v>43</v>
      </c>
      <c r="C128" s="2" t="s">
        <v>19</v>
      </c>
      <c r="D128" s="2" t="s">
        <v>61</v>
      </c>
      <c r="E128" s="2" t="s">
        <v>21</v>
      </c>
      <c r="F128" s="7">
        <v>36</v>
      </c>
      <c r="G128" s="2" t="s">
        <v>91</v>
      </c>
      <c r="H128" s="2" t="s">
        <v>23</v>
      </c>
      <c r="I128" s="2" t="s">
        <v>71</v>
      </c>
      <c r="J128" s="2" t="s">
        <v>39</v>
      </c>
      <c r="K128" s="2">
        <v>3.9</v>
      </c>
      <c r="L128" s="2" t="s">
        <v>26</v>
      </c>
      <c r="M128" s="2" t="s">
        <v>34</v>
      </c>
      <c r="N128" s="2" t="s">
        <v>76</v>
      </c>
      <c r="O128" s="2" t="s">
        <v>26</v>
      </c>
      <c r="P128" s="2" t="s">
        <v>26</v>
      </c>
      <c r="Q128" s="2">
        <v>48</v>
      </c>
      <c r="R128" s="2" t="s">
        <v>35</v>
      </c>
      <c r="S128" s="2" t="s">
        <v>97</v>
      </c>
    </row>
    <row r="129" spans="1:19" x14ac:dyDescent="0.25">
      <c r="A129" s="2">
        <v>128</v>
      </c>
      <c r="B129" s="2">
        <v>24</v>
      </c>
      <c r="C129" s="2" t="s">
        <v>19</v>
      </c>
      <c r="D129" s="2" t="s">
        <v>31</v>
      </c>
      <c r="E129" s="2" t="s">
        <v>21</v>
      </c>
      <c r="F129" s="7">
        <v>89</v>
      </c>
      <c r="G129" s="2" t="s">
        <v>91</v>
      </c>
      <c r="H129" s="2" t="s">
        <v>45</v>
      </c>
      <c r="I129" s="2" t="s">
        <v>24</v>
      </c>
      <c r="J129" s="2" t="s">
        <v>25</v>
      </c>
      <c r="K129" s="2">
        <v>4.8</v>
      </c>
      <c r="L129" s="2" t="s">
        <v>26</v>
      </c>
      <c r="M129" s="2" t="s">
        <v>29</v>
      </c>
      <c r="N129" s="2" t="s">
        <v>47</v>
      </c>
      <c r="O129" s="2" t="s">
        <v>26</v>
      </c>
      <c r="P129" s="2" t="s">
        <v>26</v>
      </c>
      <c r="Q129" s="2">
        <v>26</v>
      </c>
      <c r="R129" s="2" t="s">
        <v>27</v>
      </c>
      <c r="S129" s="2" t="s">
        <v>41</v>
      </c>
    </row>
    <row r="130" spans="1:19" x14ac:dyDescent="0.25">
      <c r="A130" s="2">
        <v>129</v>
      </c>
      <c r="B130" s="2">
        <v>20</v>
      </c>
      <c r="C130" s="2" t="s">
        <v>19</v>
      </c>
      <c r="D130" s="2" t="s">
        <v>119</v>
      </c>
      <c r="E130" s="2" t="s">
        <v>69</v>
      </c>
      <c r="F130" s="7">
        <v>32</v>
      </c>
      <c r="G130" s="2" t="s">
        <v>99</v>
      </c>
      <c r="H130" s="2" t="s">
        <v>45</v>
      </c>
      <c r="I130" s="2" t="s">
        <v>81</v>
      </c>
      <c r="J130" s="2" t="s">
        <v>39</v>
      </c>
      <c r="K130" s="2">
        <v>4.7</v>
      </c>
      <c r="L130" s="2" t="s">
        <v>26</v>
      </c>
      <c r="M130" s="2" t="s">
        <v>29</v>
      </c>
      <c r="N130" s="2" t="s">
        <v>55</v>
      </c>
      <c r="O130" s="2" t="s">
        <v>26</v>
      </c>
      <c r="P130" s="2" t="s">
        <v>26</v>
      </c>
      <c r="Q130" s="2">
        <v>21</v>
      </c>
      <c r="R130" s="2" t="s">
        <v>27</v>
      </c>
      <c r="S130" s="2" t="s">
        <v>30</v>
      </c>
    </row>
    <row r="131" spans="1:19" x14ac:dyDescent="0.25">
      <c r="A131" s="2">
        <v>130</v>
      </c>
      <c r="B131" s="2">
        <v>24</v>
      </c>
      <c r="C131" s="2" t="s">
        <v>19</v>
      </c>
      <c r="D131" s="2" t="s">
        <v>82</v>
      </c>
      <c r="E131" s="2" t="s">
        <v>21</v>
      </c>
      <c r="F131" s="7">
        <v>67</v>
      </c>
      <c r="G131" s="2" t="s">
        <v>138</v>
      </c>
      <c r="H131" s="2" t="s">
        <v>92</v>
      </c>
      <c r="I131" s="2" t="s">
        <v>79</v>
      </c>
      <c r="J131" s="2" t="s">
        <v>54</v>
      </c>
      <c r="K131" s="2">
        <v>4.2</v>
      </c>
      <c r="L131" s="2" t="s">
        <v>26</v>
      </c>
      <c r="M131" s="2" t="s">
        <v>35</v>
      </c>
      <c r="N131" s="2" t="s">
        <v>72</v>
      </c>
      <c r="O131" s="2" t="s">
        <v>26</v>
      </c>
      <c r="P131" s="2" t="s">
        <v>26</v>
      </c>
      <c r="Q131" s="2">
        <v>49</v>
      </c>
      <c r="R131" s="2" t="s">
        <v>46</v>
      </c>
      <c r="S131" s="2" t="s">
        <v>77</v>
      </c>
    </row>
    <row r="132" spans="1:19" x14ac:dyDescent="0.25">
      <c r="A132" s="2">
        <v>131</v>
      </c>
      <c r="B132" s="2">
        <v>44</v>
      </c>
      <c r="C132" s="2" t="s">
        <v>19</v>
      </c>
      <c r="D132" s="2" t="s">
        <v>119</v>
      </c>
      <c r="E132" s="2" t="s">
        <v>69</v>
      </c>
      <c r="F132" s="7">
        <v>39</v>
      </c>
      <c r="G132" s="2" t="s">
        <v>22</v>
      </c>
      <c r="H132" s="2" t="s">
        <v>23</v>
      </c>
      <c r="I132" s="2" t="s">
        <v>84</v>
      </c>
      <c r="J132" s="2" t="s">
        <v>58</v>
      </c>
      <c r="K132" s="2">
        <v>3.7</v>
      </c>
      <c r="L132" s="2" t="s">
        <v>26</v>
      </c>
      <c r="M132" s="2" t="s">
        <v>27</v>
      </c>
      <c r="N132" s="2" t="s">
        <v>47</v>
      </c>
      <c r="O132" s="2" t="s">
        <v>26</v>
      </c>
      <c r="P132" s="2" t="s">
        <v>26</v>
      </c>
      <c r="Q132" s="2">
        <v>13</v>
      </c>
      <c r="R132" s="2" t="s">
        <v>46</v>
      </c>
      <c r="S132" s="2" t="s">
        <v>30</v>
      </c>
    </row>
    <row r="133" spans="1:19" x14ac:dyDescent="0.25">
      <c r="A133" s="2">
        <v>132</v>
      </c>
      <c r="B133" s="2">
        <v>28</v>
      </c>
      <c r="C133" s="2" t="s">
        <v>19</v>
      </c>
      <c r="D133" s="2" t="s">
        <v>87</v>
      </c>
      <c r="E133" s="2" t="s">
        <v>21</v>
      </c>
      <c r="F133" s="7">
        <v>29</v>
      </c>
      <c r="G133" s="2" t="s">
        <v>32</v>
      </c>
      <c r="H133" s="2" t="s">
        <v>23</v>
      </c>
      <c r="I133" s="2" t="s">
        <v>126</v>
      </c>
      <c r="J133" s="2" t="s">
        <v>54</v>
      </c>
      <c r="K133" s="2">
        <v>3.9</v>
      </c>
      <c r="L133" s="2" t="s">
        <v>26</v>
      </c>
      <c r="M133" s="2" t="s">
        <v>46</v>
      </c>
      <c r="N133" s="2" t="s">
        <v>55</v>
      </c>
      <c r="O133" s="2" t="s">
        <v>26</v>
      </c>
      <c r="P133" s="2" t="s">
        <v>26</v>
      </c>
      <c r="Q133" s="2">
        <v>46</v>
      </c>
      <c r="R133" s="2" t="s">
        <v>27</v>
      </c>
      <c r="S133" s="2" t="s">
        <v>41</v>
      </c>
    </row>
    <row r="134" spans="1:19" x14ac:dyDescent="0.25">
      <c r="A134" s="2">
        <v>133</v>
      </c>
      <c r="B134" s="2">
        <v>30</v>
      </c>
      <c r="C134" s="2" t="s">
        <v>19</v>
      </c>
      <c r="D134" s="2" t="s">
        <v>132</v>
      </c>
      <c r="E134" s="2" t="s">
        <v>69</v>
      </c>
      <c r="F134" s="7">
        <v>58</v>
      </c>
      <c r="G134" s="2" t="s">
        <v>130</v>
      </c>
      <c r="H134" s="2" t="s">
        <v>45</v>
      </c>
      <c r="I134" s="2" t="s">
        <v>121</v>
      </c>
      <c r="J134" s="2" t="s">
        <v>58</v>
      </c>
      <c r="K134" s="2">
        <v>4.7</v>
      </c>
      <c r="L134" s="2" t="s">
        <v>26</v>
      </c>
      <c r="M134" s="2" t="s">
        <v>34</v>
      </c>
      <c r="N134" s="2" t="s">
        <v>72</v>
      </c>
      <c r="O134" s="2" t="s">
        <v>26</v>
      </c>
      <c r="P134" s="2" t="s">
        <v>26</v>
      </c>
      <c r="Q134" s="2">
        <v>42</v>
      </c>
      <c r="R134" s="2" t="s">
        <v>46</v>
      </c>
      <c r="S134" s="2" t="s">
        <v>41</v>
      </c>
    </row>
    <row r="135" spans="1:19" x14ac:dyDescent="0.25">
      <c r="A135" s="2">
        <v>134</v>
      </c>
      <c r="B135" s="2">
        <v>52</v>
      </c>
      <c r="C135" s="2" t="s">
        <v>19</v>
      </c>
      <c r="D135" s="2" t="s">
        <v>31</v>
      </c>
      <c r="E135" s="2" t="s">
        <v>21</v>
      </c>
      <c r="F135" s="7">
        <v>65</v>
      </c>
      <c r="G135" s="2" t="s">
        <v>57</v>
      </c>
      <c r="H135" s="2" t="s">
        <v>45</v>
      </c>
      <c r="I135" s="2" t="s">
        <v>84</v>
      </c>
      <c r="J135" s="2" t="s">
        <v>25</v>
      </c>
      <c r="K135" s="2">
        <v>2.5</v>
      </c>
      <c r="L135" s="2" t="s">
        <v>26</v>
      </c>
      <c r="M135" s="2" t="s">
        <v>34</v>
      </c>
      <c r="N135" s="2" t="s">
        <v>47</v>
      </c>
      <c r="O135" s="2" t="s">
        <v>26</v>
      </c>
      <c r="P135" s="2" t="s">
        <v>26</v>
      </c>
      <c r="Q135" s="2">
        <v>25</v>
      </c>
      <c r="R135" s="2" t="s">
        <v>29</v>
      </c>
      <c r="S135" s="2" t="s">
        <v>50</v>
      </c>
    </row>
    <row r="136" spans="1:19" x14ac:dyDescent="0.25">
      <c r="A136" s="2">
        <v>135</v>
      </c>
      <c r="B136" s="2">
        <v>43</v>
      </c>
      <c r="C136" s="2" t="s">
        <v>19</v>
      </c>
      <c r="D136" s="2" t="s">
        <v>124</v>
      </c>
      <c r="E136" s="2" t="s">
        <v>69</v>
      </c>
      <c r="F136" s="7">
        <v>94</v>
      </c>
      <c r="G136" s="2" t="s">
        <v>105</v>
      </c>
      <c r="H136" s="2" t="s">
        <v>23</v>
      </c>
      <c r="I136" s="2" t="s">
        <v>24</v>
      </c>
      <c r="J136" s="2" t="s">
        <v>58</v>
      </c>
      <c r="K136" s="2">
        <v>4.9000000000000004</v>
      </c>
      <c r="L136" s="2" t="s">
        <v>26</v>
      </c>
      <c r="M136" s="2" t="s">
        <v>27</v>
      </c>
      <c r="N136" s="2" t="s">
        <v>76</v>
      </c>
      <c r="O136" s="2" t="s">
        <v>26</v>
      </c>
      <c r="P136" s="2" t="s">
        <v>26</v>
      </c>
      <c r="Q136" s="2">
        <v>25</v>
      </c>
      <c r="R136" s="2" t="s">
        <v>35</v>
      </c>
      <c r="S136" s="2" t="s">
        <v>88</v>
      </c>
    </row>
    <row r="137" spans="1:19" x14ac:dyDescent="0.25">
      <c r="A137" s="2">
        <v>136</v>
      </c>
      <c r="B137" s="2">
        <v>43</v>
      </c>
      <c r="C137" s="2" t="s">
        <v>19</v>
      </c>
      <c r="D137" s="2" t="s">
        <v>42</v>
      </c>
      <c r="E137" s="2" t="s">
        <v>43</v>
      </c>
      <c r="F137" s="7">
        <v>81</v>
      </c>
      <c r="G137" s="2" t="s">
        <v>111</v>
      </c>
      <c r="H137" s="2" t="s">
        <v>45</v>
      </c>
      <c r="I137" s="2" t="s">
        <v>75</v>
      </c>
      <c r="J137" s="2" t="s">
        <v>58</v>
      </c>
      <c r="K137" s="2">
        <v>4.0999999999999996</v>
      </c>
      <c r="L137" s="2" t="s">
        <v>26</v>
      </c>
      <c r="M137" s="2" t="s">
        <v>46</v>
      </c>
      <c r="N137" s="2" t="s">
        <v>28</v>
      </c>
      <c r="O137" s="2" t="s">
        <v>26</v>
      </c>
      <c r="P137" s="2" t="s">
        <v>26</v>
      </c>
      <c r="Q137" s="2">
        <v>12</v>
      </c>
      <c r="R137" s="2" t="s">
        <v>46</v>
      </c>
      <c r="S137" s="2" t="s">
        <v>60</v>
      </c>
    </row>
    <row r="138" spans="1:19" x14ac:dyDescent="0.25">
      <c r="A138" s="2">
        <v>137</v>
      </c>
      <c r="B138" s="2">
        <v>39</v>
      </c>
      <c r="C138" s="2" t="s">
        <v>19</v>
      </c>
      <c r="D138" s="2" t="s">
        <v>20</v>
      </c>
      <c r="E138" s="2" t="s">
        <v>21</v>
      </c>
      <c r="F138" s="7">
        <v>86</v>
      </c>
      <c r="G138" s="2" t="s">
        <v>131</v>
      </c>
      <c r="H138" s="2" t="s">
        <v>45</v>
      </c>
      <c r="I138" s="2" t="s">
        <v>53</v>
      </c>
      <c r="J138" s="2" t="s">
        <v>25</v>
      </c>
      <c r="K138" s="2">
        <v>3.3</v>
      </c>
      <c r="L138" s="2" t="s">
        <v>26</v>
      </c>
      <c r="M138" s="2" t="s">
        <v>27</v>
      </c>
      <c r="N138" s="2" t="s">
        <v>40</v>
      </c>
      <c r="O138" s="2" t="s">
        <v>26</v>
      </c>
      <c r="P138" s="2" t="s">
        <v>26</v>
      </c>
      <c r="Q138" s="2">
        <v>4</v>
      </c>
      <c r="R138" s="2" t="s">
        <v>59</v>
      </c>
      <c r="S138" s="2" t="s">
        <v>60</v>
      </c>
    </row>
    <row r="139" spans="1:19" x14ac:dyDescent="0.25">
      <c r="A139" s="2">
        <v>138</v>
      </c>
      <c r="B139" s="2">
        <v>68</v>
      </c>
      <c r="C139" s="2" t="s">
        <v>19</v>
      </c>
      <c r="D139" s="2" t="s">
        <v>51</v>
      </c>
      <c r="E139" s="2" t="s">
        <v>43</v>
      </c>
      <c r="F139" s="7">
        <v>43</v>
      </c>
      <c r="G139" s="2" t="s">
        <v>112</v>
      </c>
      <c r="H139" s="2" t="s">
        <v>45</v>
      </c>
      <c r="I139" s="2" t="s">
        <v>49</v>
      </c>
      <c r="J139" s="2" t="s">
        <v>39</v>
      </c>
      <c r="K139" s="2">
        <v>4.7</v>
      </c>
      <c r="L139" s="2" t="s">
        <v>26</v>
      </c>
      <c r="M139" s="2" t="s">
        <v>35</v>
      </c>
      <c r="N139" s="2" t="s">
        <v>40</v>
      </c>
      <c r="O139" s="2" t="s">
        <v>26</v>
      </c>
      <c r="P139" s="2" t="s">
        <v>26</v>
      </c>
      <c r="Q139" s="2">
        <v>38</v>
      </c>
      <c r="R139" s="2" t="s">
        <v>46</v>
      </c>
      <c r="S139" s="2" t="s">
        <v>41</v>
      </c>
    </row>
    <row r="140" spans="1:19" x14ac:dyDescent="0.25">
      <c r="A140" s="2">
        <v>139</v>
      </c>
      <c r="B140" s="2">
        <v>68</v>
      </c>
      <c r="C140" s="2" t="s">
        <v>19</v>
      </c>
      <c r="D140" s="2" t="s">
        <v>87</v>
      </c>
      <c r="E140" s="2" t="s">
        <v>21</v>
      </c>
      <c r="F140" s="7">
        <v>29</v>
      </c>
      <c r="G140" s="2" t="s">
        <v>142</v>
      </c>
      <c r="H140" s="2" t="s">
        <v>45</v>
      </c>
      <c r="I140" s="2" t="s">
        <v>33</v>
      </c>
      <c r="J140" s="2" t="s">
        <v>25</v>
      </c>
      <c r="K140" s="2">
        <v>4.4000000000000004</v>
      </c>
      <c r="L140" s="2" t="s">
        <v>26</v>
      </c>
      <c r="M140" s="2" t="s">
        <v>35</v>
      </c>
      <c r="N140" s="2" t="s">
        <v>76</v>
      </c>
      <c r="O140" s="2" t="s">
        <v>26</v>
      </c>
      <c r="P140" s="2" t="s">
        <v>26</v>
      </c>
      <c r="Q140" s="2">
        <v>42</v>
      </c>
      <c r="R140" s="2" t="s">
        <v>34</v>
      </c>
      <c r="S140" s="2" t="s">
        <v>41</v>
      </c>
    </row>
    <row r="141" spans="1:19" x14ac:dyDescent="0.25">
      <c r="A141" s="2">
        <v>140</v>
      </c>
      <c r="B141" s="2">
        <v>49</v>
      </c>
      <c r="C141" s="2" t="s">
        <v>19</v>
      </c>
      <c r="D141" s="2" t="s">
        <v>64</v>
      </c>
      <c r="E141" s="2" t="s">
        <v>65</v>
      </c>
      <c r="F141" s="7">
        <v>95</v>
      </c>
      <c r="G141" s="2" t="s">
        <v>103</v>
      </c>
      <c r="H141" s="2" t="s">
        <v>45</v>
      </c>
      <c r="I141" s="2" t="s">
        <v>53</v>
      </c>
      <c r="J141" s="2" t="s">
        <v>58</v>
      </c>
      <c r="K141" s="2">
        <v>3.8</v>
      </c>
      <c r="L141" s="2" t="s">
        <v>26</v>
      </c>
      <c r="M141" s="2" t="s">
        <v>59</v>
      </c>
      <c r="N141" s="2" t="s">
        <v>76</v>
      </c>
      <c r="O141" s="2" t="s">
        <v>26</v>
      </c>
      <c r="P141" s="2" t="s">
        <v>26</v>
      </c>
      <c r="Q141" s="2">
        <v>30</v>
      </c>
      <c r="R141" s="2" t="s">
        <v>29</v>
      </c>
      <c r="S141" s="2" t="s">
        <v>50</v>
      </c>
    </row>
    <row r="142" spans="1:19" x14ac:dyDescent="0.25">
      <c r="A142" s="2">
        <v>141</v>
      </c>
      <c r="B142" s="2">
        <v>63</v>
      </c>
      <c r="C142" s="2" t="s">
        <v>19</v>
      </c>
      <c r="D142" s="2" t="s">
        <v>56</v>
      </c>
      <c r="E142" s="2" t="s">
        <v>21</v>
      </c>
      <c r="F142" s="7">
        <v>28</v>
      </c>
      <c r="G142" s="2" t="s">
        <v>98</v>
      </c>
      <c r="H142" s="2" t="s">
        <v>23</v>
      </c>
      <c r="I142" s="2" t="s">
        <v>134</v>
      </c>
      <c r="J142" s="2" t="s">
        <v>58</v>
      </c>
      <c r="K142" s="2">
        <v>3.9</v>
      </c>
      <c r="L142" s="2" t="s">
        <v>26</v>
      </c>
      <c r="M142" s="2" t="s">
        <v>34</v>
      </c>
      <c r="N142" s="2" t="s">
        <v>72</v>
      </c>
      <c r="O142" s="2" t="s">
        <v>26</v>
      </c>
      <c r="P142" s="2" t="s">
        <v>26</v>
      </c>
      <c r="Q142" s="2">
        <v>50</v>
      </c>
      <c r="R142" s="2" t="s">
        <v>27</v>
      </c>
      <c r="S142" s="2" t="s">
        <v>41</v>
      </c>
    </row>
    <row r="143" spans="1:19" x14ac:dyDescent="0.25">
      <c r="A143" s="2">
        <v>142</v>
      </c>
      <c r="B143" s="2">
        <v>56</v>
      </c>
      <c r="C143" s="2" t="s">
        <v>19</v>
      </c>
      <c r="D143" s="2" t="s">
        <v>143</v>
      </c>
      <c r="E143" s="2" t="s">
        <v>69</v>
      </c>
      <c r="F143" s="7">
        <v>46</v>
      </c>
      <c r="G143" s="2" t="s">
        <v>141</v>
      </c>
      <c r="H143" s="2" t="s">
        <v>45</v>
      </c>
      <c r="I143" s="2" t="s">
        <v>49</v>
      </c>
      <c r="J143" s="2" t="s">
        <v>58</v>
      </c>
      <c r="K143" s="2">
        <v>4.9000000000000004</v>
      </c>
      <c r="L143" s="2" t="s">
        <v>26</v>
      </c>
      <c r="M143" s="2" t="s">
        <v>46</v>
      </c>
      <c r="N143" s="2" t="s">
        <v>40</v>
      </c>
      <c r="O143" s="2" t="s">
        <v>26</v>
      </c>
      <c r="P143" s="2" t="s">
        <v>26</v>
      </c>
      <c r="Q143" s="2">
        <v>45</v>
      </c>
      <c r="R143" s="2" t="s">
        <v>46</v>
      </c>
      <c r="S143" s="2" t="s">
        <v>41</v>
      </c>
    </row>
    <row r="144" spans="1:19" x14ac:dyDescent="0.25">
      <c r="A144" s="2">
        <v>143</v>
      </c>
      <c r="B144" s="2">
        <v>37</v>
      </c>
      <c r="C144" s="2" t="s">
        <v>19</v>
      </c>
      <c r="D144" s="2" t="s">
        <v>102</v>
      </c>
      <c r="E144" s="2" t="s">
        <v>65</v>
      </c>
      <c r="F144" s="7">
        <v>58</v>
      </c>
      <c r="G144" s="2" t="s">
        <v>145</v>
      </c>
      <c r="H144" s="2" t="s">
        <v>23</v>
      </c>
      <c r="I144" s="2" t="s">
        <v>84</v>
      </c>
      <c r="J144" s="2" t="s">
        <v>58</v>
      </c>
      <c r="K144" s="2">
        <v>3.1</v>
      </c>
      <c r="L144" s="2" t="s">
        <v>26</v>
      </c>
      <c r="M144" s="2" t="s">
        <v>46</v>
      </c>
      <c r="N144" s="2" t="s">
        <v>40</v>
      </c>
      <c r="O144" s="2" t="s">
        <v>26</v>
      </c>
      <c r="P144" s="2" t="s">
        <v>26</v>
      </c>
      <c r="Q144" s="2">
        <v>33</v>
      </c>
      <c r="R144" s="2" t="s">
        <v>27</v>
      </c>
      <c r="S144" s="2" t="s">
        <v>30</v>
      </c>
    </row>
    <row r="145" spans="1:19" x14ac:dyDescent="0.25">
      <c r="A145" s="2">
        <v>144</v>
      </c>
      <c r="B145" s="2">
        <v>30</v>
      </c>
      <c r="C145" s="2" t="s">
        <v>19</v>
      </c>
      <c r="D145" s="2" t="s">
        <v>64</v>
      </c>
      <c r="E145" s="2" t="s">
        <v>65</v>
      </c>
      <c r="F145" s="7">
        <v>48</v>
      </c>
      <c r="G145" s="2" t="s">
        <v>70</v>
      </c>
      <c r="H145" s="2" t="s">
        <v>45</v>
      </c>
      <c r="I145" s="2" t="s">
        <v>118</v>
      </c>
      <c r="J145" s="2" t="s">
        <v>58</v>
      </c>
      <c r="K145" s="2">
        <v>2.7</v>
      </c>
      <c r="L145" s="2" t="s">
        <v>26</v>
      </c>
      <c r="M145" s="2" t="s">
        <v>34</v>
      </c>
      <c r="N145" s="2" t="s">
        <v>76</v>
      </c>
      <c r="O145" s="2" t="s">
        <v>26</v>
      </c>
      <c r="P145" s="2" t="s">
        <v>26</v>
      </c>
      <c r="Q145" s="2">
        <v>25</v>
      </c>
      <c r="R145" s="2" t="s">
        <v>46</v>
      </c>
      <c r="S145" s="2" t="s">
        <v>60</v>
      </c>
    </row>
    <row r="146" spans="1:19" x14ac:dyDescent="0.25">
      <c r="A146" s="2">
        <v>145</v>
      </c>
      <c r="B146" s="2">
        <v>19</v>
      </c>
      <c r="C146" s="2" t="s">
        <v>19</v>
      </c>
      <c r="D146" s="2" t="s">
        <v>73</v>
      </c>
      <c r="E146" s="2" t="s">
        <v>43</v>
      </c>
      <c r="F146" s="7">
        <v>43</v>
      </c>
      <c r="G146" s="2" t="s">
        <v>127</v>
      </c>
      <c r="H146" s="2" t="s">
        <v>45</v>
      </c>
      <c r="I146" s="2" t="s">
        <v>67</v>
      </c>
      <c r="J146" s="2" t="s">
        <v>58</v>
      </c>
      <c r="K146" s="2">
        <v>3.2</v>
      </c>
      <c r="L146" s="2" t="s">
        <v>26</v>
      </c>
      <c r="M146" s="2" t="s">
        <v>27</v>
      </c>
      <c r="N146" s="2" t="s">
        <v>28</v>
      </c>
      <c r="O146" s="2" t="s">
        <v>26</v>
      </c>
      <c r="P146" s="2" t="s">
        <v>26</v>
      </c>
      <c r="Q146" s="2">
        <v>25</v>
      </c>
      <c r="R146" s="2" t="s">
        <v>35</v>
      </c>
      <c r="S146" s="2" t="s">
        <v>88</v>
      </c>
    </row>
    <row r="147" spans="1:19" x14ac:dyDescent="0.25">
      <c r="A147" s="2">
        <v>146</v>
      </c>
      <c r="B147" s="2">
        <v>24</v>
      </c>
      <c r="C147" s="2" t="s">
        <v>19</v>
      </c>
      <c r="D147" s="2" t="s">
        <v>106</v>
      </c>
      <c r="E147" s="2" t="s">
        <v>69</v>
      </c>
      <c r="F147" s="7">
        <v>95</v>
      </c>
      <c r="G147" s="2" t="s">
        <v>70</v>
      </c>
      <c r="H147" s="2" t="s">
        <v>45</v>
      </c>
      <c r="I147" s="2" t="s">
        <v>86</v>
      </c>
      <c r="J147" s="2" t="s">
        <v>58</v>
      </c>
      <c r="K147" s="2">
        <v>4.5</v>
      </c>
      <c r="L147" s="2" t="s">
        <v>26</v>
      </c>
      <c r="M147" s="2" t="s">
        <v>29</v>
      </c>
      <c r="N147" s="2" t="s">
        <v>55</v>
      </c>
      <c r="O147" s="2" t="s">
        <v>26</v>
      </c>
      <c r="P147" s="2" t="s">
        <v>26</v>
      </c>
      <c r="Q147" s="2">
        <v>44</v>
      </c>
      <c r="R147" s="2" t="s">
        <v>59</v>
      </c>
      <c r="S147" s="2" t="s">
        <v>60</v>
      </c>
    </row>
    <row r="148" spans="1:19" x14ac:dyDescent="0.25">
      <c r="A148" s="2">
        <v>147</v>
      </c>
      <c r="B148" s="2">
        <v>52</v>
      </c>
      <c r="C148" s="2" t="s">
        <v>19</v>
      </c>
      <c r="D148" s="2" t="s">
        <v>87</v>
      </c>
      <c r="E148" s="2" t="s">
        <v>21</v>
      </c>
      <c r="F148" s="7">
        <v>30</v>
      </c>
      <c r="G148" s="2" t="s">
        <v>112</v>
      </c>
      <c r="H148" s="2" t="s">
        <v>38</v>
      </c>
      <c r="I148" s="2" t="s">
        <v>94</v>
      </c>
      <c r="J148" s="2" t="s">
        <v>58</v>
      </c>
      <c r="K148" s="2">
        <v>4</v>
      </c>
      <c r="L148" s="2" t="s">
        <v>26</v>
      </c>
      <c r="M148" s="2" t="s">
        <v>59</v>
      </c>
      <c r="N148" s="2" t="s">
        <v>55</v>
      </c>
      <c r="O148" s="2" t="s">
        <v>26</v>
      </c>
      <c r="P148" s="2" t="s">
        <v>26</v>
      </c>
      <c r="Q148" s="2">
        <v>21</v>
      </c>
      <c r="R148" s="2" t="s">
        <v>29</v>
      </c>
      <c r="S148" s="2" t="s">
        <v>30</v>
      </c>
    </row>
    <row r="149" spans="1:19" x14ac:dyDescent="0.25">
      <c r="A149" s="2">
        <v>148</v>
      </c>
      <c r="B149" s="2">
        <v>63</v>
      </c>
      <c r="C149" s="2" t="s">
        <v>19</v>
      </c>
      <c r="D149" s="2" t="s">
        <v>73</v>
      </c>
      <c r="E149" s="2" t="s">
        <v>43</v>
      </c>
      <c r="F149" s="7">
        <v>64</v>
      </c>
      <c r="G149" s="2" t="s">
        <v>135</v>
      </c>
      <c r="H149" s="2" t="s">
        <v>45</v>
      </c>
      <c r="I149" s="2" t="s">
        <v>75</v>
      </c>
      <c r="J149" s="2" t="s">
        <v>54</v>
      </c>
      <c r="K149" s="2">
        <v>3.5</v>
      </c>
      <c r="L149" s="2" t="s">
        <v>26</v>
      </c>
      <c r="M149" s="2" t="s">
        <v>34</v>
      </c>
      <c r="N149" s="2" t="s">
        <v>72</v>
      </c>
      <c r="O149" s="2" t="s">
        <v>26</v>
      </c>
      <c r="P149" s="2" t="s">
        <v>26</v>
      </c>
      <c r="Q149" s="2">
        <v>31</v>
      </c>
      <c r="R149" s="2" t="s">
        <v>34</v>
      </c>
      <c r="S149" s="2" t="s">
        <v>30</v>
      </c>
    </row>
    <row r="150" spans="1:19" x14ac:dyDescent="0.25">
      <c r="A150" s="2">
        <v>149</v>
      </c>
      <c r="B150" s="2">
        <v>37</v>
      </c>
      <c r="C150" s="2" t="s">
        <v>19</v>
      </c>
      <c r="D150" s="2" t="s">
        <v>143</v>
      </c>
      <c r="E150" s="2" t="s">
        <v>69</v>
      </c>
      <c r="F150" s="7">
        <v>90</v>
      </c>
      <c r="G150" s="2" t="s">
        <v>52</v>
      </c>
      <c r="H150" s="2" t="s">
        <v>45</v>
      </c>
      <c r="I150" s="2" t="s">
        <v>24</v>
      </c>
      <c r="J150" s="2" t="s">
        <v>58</v>
      </c>
      <c r="K150" s="2">
        <v>2.6</v>
      </c>
      <c r="L150" s="2" t="s">
        <v>26</v>
      </c>
      <c r="M150" s="2" t="s">
        <v>46</v>
      </c>
      <c r="N150" s="2" t="s">
        <v>76</v>
      </c>
      <c r="O150" s="2" t="s">
        <v>26</v>
      </c>
      <c r="P150" s="2" t="s">
        <v>26</v>
      </c>
      <c r="Q150" s="2">
        <v>47</v>
      </c>
      <c r="R150" s="2" t="s">
        <v>59</v>
      </c>
      <c r="S150" s="2" t="s">
        <v>50</v>
      </c>
    </row>
    <row r="151" spans="1:19" x14ac:dyDescent="0.25">
      <c r="A151" s="2">
        <v>150</v>
      </c>
      <c r="B151" s="2">
        <v>38</v>
      </c>
      <c r="C151" s="2" t="s">
        <v>19</v>
      </c>
      <c r="D151" s="2" t="s">
        <v>95</v>
      </c>
      <c r="E151" s="2" t="s">
        <v>21</v>
      </c>
      <c r="F151" s="7">
        <v>76</v>
      </c>
      <c r="G151" s="2" t="s">
        <v>80</v>
      </c>
      <c r="H151" s="2" t="s">
        <v>45</v>
      </c>
      <c r="I151" s="2" t="s">
        <v>53</v>
      </c>
      <c r="J151" s="2" t="s">
        <v>54</v>
      </c>
      <c r="K151" s="2">
        <v>3.2</v>
      </c>
      <c r="L151" s="2" t="s">
        <v>26</v>
      </c>
      <c r="M151" s="2" t="s">
        <v>29</v>
      </c>
      <c r="N151" s="2" t="s">
        <v>40</v>
      </c>
      <c r="O151" s="2" t="s">
        <v>26</v>
      </c>
      <c r="P151" s="2" t="s">
        <v>26</v>
      </c>
      <c r="Q151" s="2">
        <v>14</v>
      </c>
      <c r="R151" s="2" t="s">
        <v>46</v>
      </c>
      <c r="S151" s="2" t="s">
        <v>88</v>
      </c>
    </row>
    <row r="152" spans="1:19" x14ac:dyDescent="0.25">
      <c r="A152" s="2">
        <v>151</v>
      </c>
      <c r="B152" s="2">
        <v>35</v>
      </c>
      <c r="C152" s="2" t="s">
        <v>19</v>
      </c>
      <c r="D152" s="2" t="s">
        <v>137</v>
      </c>
      <c r="E152" s="2" t="s">
        <v>43</v>
      </c>
      <c r="F152" s="7">
        <v>96</v>
      </c>
      <c r="G152" s="2" t="s">
        <v>99</v>
      </c>
      <c r="H152" s="2" t="s">
        <v>23</v>
      </c>
      <c r="I152" s="2" t="s">
        <v>109</v>
      </c>
      <c r="J152" s="2" t="s">
        <v>58</v>
      </c>
      <c r="K152" s="2">
        <v>4.9000000000000004</v>
      </c>
      <c r="L152" s="2" t="s">
        <v>26</v>
      </c>
      <c r="M152" s="2" t="s">
        <v>34</v>
      </c>
      <c r="N152" s="2" t="s">
        <v>55</v>
      </c>
      <c r="O152" s="2" t="s">
        <v>26</v>
      </c>
      <c r="P152" s="2" t="s">
        <v>26</v>
      </c>
      <c r="Q152" s="2">
        <v>17</v>
      </c>
      <c r="R152" s="2" t="s">
        <v>59</v>
      </c>
      <c r="S152" s="2" t="s">
        <v>97</v>
      </c>
    </row>
    <row r="153" spans="1:19" x14ac:dyDescent="0.25">
      <c r="A153" s="2">
        <v>152</v>
      </c>
      <c r="B153" s="2">
        <v>28</v>
      </c>
      <c r="C153" s="2" t="s">
        <v>19</v>
      </c>
      <c r="D153" s="2" t="s">
        <v>89</v>
      </c>
      <c r="E153" s="2" t="s">
        <v>69</v>
      </c>
      <c r="F153" s="7">
        <v>47</v>
      </c>
      <c r="G153" s="2" t="s">
        <v>114</v>
      </c>
      <c r="H153" s="2" t="s">
        <v>23</v>
      </c>
      <c r="I153" s="2" t="s">
        <v>49</v>
      </c>
      <c r="J153" s="2" t="s">
        <v>58</v>
      </c>
      <c r="K153" s="2">
        <v>4.5</v>
      </c>
      <c r="L153" s="2" t="s">
        <v>26</v>
      </c>
      <c r="M153" s="2" t="s">
        <v>59</v>
      </c>
      <c r="N153" s="2" t="s">
        <v>47</v>
      </c>
      <c r="O153" s="2" t="s">
        <v>26</v>
      </c>
      <c r="P153" s="2" t="s">
        <v>26</v>
      </c>
      <c r="Q153" s="2">
        <v>3</v>
      </c>
      <c r="R153" s="2" t="s">
        <v>29</v>
      </c>
      <c r="S153" s="2" t="s">
        <v>50</v>
      </c>
    </row>
    <row r="154" spans="1:19" x14ac:dyDescent="0.25">
      <c r="A154" s="2">
        <v>153</v>
      </c>
      <c r="B154" s="2">
        <v>30</v>
      </c>
      <c r="C154" s="2" t="s">
        <v>19</v>
      </c>
      <c r="D154" s="2" t="s">
        <v>56</v>
      </c>
      <c r="E154" s="2" t="s">
        <v>21</v>
      </c>
      <c r="F154" s="7">
        <v>85</v>
      </c>
      <c r="G154" s="2" t="s">
        <v>131</v>
      </c>
      <c r="H154" s="2" t="s">
        <v>38</v>
      </c>
      <c r="I154" s="2" t="s">
        <v>110</v>
      </c>
      <c r="J154" s="2" t="s">
        <v>54</v>
      </c>
      <c r="K154" s="2">
        <v>4.3</v>
      </c>
      <c r="L154" s="2" t="s">
        <v>26</v>
      </c>
      <c r="M154" s="2" t="s">
        <v>46</v>
      </c>
      <c r="N154" s="2" t="s">
        <v>28</v>
      </c>
      <c r="O154" s="2" t="s">
        <v>26</v>
      </c>
      <c r="P154" s="2" t="s">
        <v>26</v>
      </c>
      <c r="Q154" s="2">
        <v>42</v>
      </c>
      <c r="R154" s="2" t="s">
        <v>29</v>
      </c>
      <c r="S154" s="2" t="s">
        <v>50</v>
      </c>
    </row>
    <row r="155" spans="1:19" x14ac:dyDescent="0.25">
      <c r="A155" s="2">
        <v>154</v>
      </c>
      <c r="B155" s="2">
        <v>69</v>
      </c>
      <c r="C155" s="2" t="s">
        <v>19</v>
      </c>
      <c r="D155" s="2" t="s">
        <v>104</v>
      </c>
      <c r="E155" s="2" t="s">
        <v>21</v>
      </c>
      <c r="F155" s="7">
        <v>55</v>
      </c>
      <c r="G155" s="2" t="s">
        <v>98</v>
      </c>
      <c r="H155" s="2" t="s">
        <v>45</v>
      </c>
      <c r="I155" s="2" t="s">
        <v>33</v>
      </c>
      <c r="J155" s="2" t="s">
        <v>25</v>
      </c>
      <c r="K155" s="2">
        <v>3.2</v>
      </c>
      <c r="L155" s="2" t="s">
        <v>26</v>
      </c>
      <c r="M155" s="2" t="s">
        <v>59</v>
      </c>
      <c r="N155" s="2" t="s">
        <v>55</v>
      </c>
      <c r="O155" s="2" t="s">
        <v>26</v>
      </c>
      <c r="P155" s="2" t="s">
        <v>26</v>
      </c>
      <c r="Q155" s="2">
        <v>22</v>
      </c>
      <c r="R155" s="2" t="s">
        <v>59</v>
      </c>
      <c r="S155" s="2" t="s">
        <v>50</v>
      </c>
    </row>
    <row r="156" spans="1:19" x14ac:dyDescent="0.25">
      <c r="A156" s="2">
        <v>155</v>
      </c>
      <c r="B156" s="2">
        <v>41</v>
      </c>
      <c r="C156" s="2" t="s">
        <v>19</v>
      </c>
      <c r="D156" s="2" t="s">
        <v>82</v>
      </c>
      <c r="E156" s="2" t="s">
        <v>21</v>
      </c>
      <c r="F156" s="7">
        <v>98</v>
      </c>
      <c r="G156" s="2" t="s">
        <v>101</v>
      </c>
      <c r="H156" s="2" t="s">
        <v>45</v>
      </c>
      <c r="I156" s="2" t="s">
        <v>63</v>
      </c>
      <c r="J156" s="2" t="s">
        <v>58</v>
      </c>
      <c r="K156" s="2">
        <v>3.6</v>
      </c>
      <c r="L156" s="2" t="s">
        <v>26</v>
      </c>
      <c r="M156" s="2" t="s">
        <v>59</v>
      </c>
      <c r="N156" s="2" t="s">
        <v>47</v>
      </c>
      <c r="O156" s="2" t="s">
        <v>26</v>
      </c>
      <c r="P156" s="2" t="s">
        <v>26</v>
      </c>
      <c r="Q156" s="2">
        <v>21</v>
      </c>
      <c r="R156" s="2" t="s">
        <v>29</v>
      </c>
      <c r="S156" s="2" t="s">
        <v>60</v>
      </c>
    </row>
    <row r="157" spans="1:19" x14ac:dyDescent="0.25">
      <c r="A157" s="2">
        <v>156</v>
      </c>
      <c r="B157" s="2">
        <v>63</v>
      </c>
      <c r="C157" s="2" t="s">
        <v>19</v>
      </c>
      <c r="D157" s="2" t="s">
        <v>125</v>
      </c>
      <c r="E157" s="2" t="s">
        <v>21</v>
      </c>
      <c r="F157" s="7">
        <v>77</v>
      </c>
      <c r="G157" s="2" t="s">
        <v>32</v>
      </c>
      <c r="H157" s="2" t="s">
        <v>38</v>
      </c>
      <c r="I157" s="2" t="s">
        <v>79</v>
      </c>
      <c r="J157" s="2" t="s">
        <v>39</v>
      </c>
      <c r="K157" s="2">
        <v>4.3</v>
      </c>
      <c r="L157" s="2" t="s">
        <v>26</v>
      </c>
      <c r="M157" s="2" t="s">
        <v>35</v>
      </c>
      <c r="N157" s="2" t="s">
        <v>40</v>
      </c>
      <c r="O157" s="2" t="s">
        <v>26</v>
      </c>
      <c r="P157" s="2" t="s">
        <v>26</v>
      </c>
      <c r="Q157" s="2">
        <v>21</v>
      </c>
      <c r="R157" s="2" t="s">
        <v>34</v>
      </c>
      <c r="S157" s="2" t="s">
        <v>60</v>
      </c>
    </row>
    <row r="158" spans="1:19" x14ac:dyDescent="0.25">
      <c r="A158" s="2">
        <v>157</v>
      </c>
      <c r="B158" s="2">
        <v>35</v>
      </c>
      <c r="C158" s="2" t="s">
        <v>19</v>
      </c>
      <c r="D158" s="2" t="s">
        <v>61</v>
      </c>
      <c r="E158" s="2" t="s">
        <v>21</v>
      </c>
      <c r="F158" s="7">
        <v>26</v>
      </c>
      <c r="G158" s="2" t="s">
        <v>70</v>
      </c>
      <c r="H158" s="2" t="s">
        <v>45</v>
      </c>
      <c r="I158" s="2" t="s">
        <v>93</v>
      </c>
      <c r="J158" s="2" t="s">
        <v>58</v>
      </c>
      <c r="K158" s="2">
        <v>4</v>
      </c>
      <c r="L158" s="2" t="s">
        <v>26</v>
      </c>
      <c r="M158" s="2" t="s">
        <v>29</v>
      </c>
      <c r="N158" s="2" t="s">
        <v>55</v>
      </c>
      <c r="O158" s="2" t="s">
        <v>26</v>
      </c>
      <c r="P158" s="2" t="s">
        <v>26</v>
      </c>
      <c r="Q158" s="2">
        <v>40</v>
      </c>
      <c r="R158" s="2" t="s">
        <v>59</v>
      </c>
      <c r="S158" s="2" t="s">
        <v>50</v>
      </c>
    </row>
    <row r="159" spans="1:19" x14ac:dyDescent="0.25">
      <c r="A159" s="2">
        <v>158</v>
      </c>
      <c r="B159" s="2">
        <v>36</v>
      </c>
      <c r="C159" s="2" t="s">
        <v>19</v>
      </c>
      <c r="D159" s="2" t="s">
        <v>124</v>
      </c>
      <c r="E159" s="2" t="s">
        <v>69</v>
      </c>
      <c r="F159" s="7">
        <v>68</v>
      </c>
      <c r="G159" s="2" t="s">
        <v>129</v>
      </c>
      <c r="H159" s="2" t="s">
        <v>38</v>
      </c>
      <c r="I159" s="2" t="s">
        <v>134</v>
      </c>
      <c r="J159" s="2" t="s">
        <v>58</v>
      </c>
      <c r="K159" s="2">
        <v>3</v>
      </c>
      <c r="L159" s="2" t="s">
        <v>26</v>
      </c>
      <c r="M159" s="2" t="s">
        <v>59</v>
      </c>
      <c r="N159" s="2" t="s">
        <v>47</v>
      </c>
      <c r="O159" s="2" t="s">
        <v>26</v>
      </c>
      <c r="P159" s="2" t="s">
        <v>26</v>
      </c>
      <c r="Q159" s="2">
        <v>1</v>
      </c>
      <c r="R159" s="2" t="s">
        <v>34</v>
      </c>
      <c r="S159" s="2" t="s">
        <v>30</v>
      </c>
    </row>
    <row r="160" spans="1:19" x14ac:dyDescent="0.25">
      <c r="A160" s="2">
        <v>159</v>
      </c>
      <c r="B160" s="2">
        <v>25</v>
      </c>
      <c r="C160" s="2" t="s">
        <v>19</v>
      </c>
      <c r="D160" s="2" t="s">
        <v>56</v>
      </c>
      <c r="E160" s="2" t="s">
        <v>21</v>
      </c>
      <c r="F160" s="7">
        <v>73</v>
      </c>
      <c r="G160" s="2" t="s">
        <v>139</v>
      </c>
      <c r="H160" s="2" t="s">
        <v>92</v>
      </c>
      <c r="I160" s="2" t="s">
        <v>86</v>
      </c>
      <c r="J160" s="2" t="s">
        <v>58</v>
      </c>
      <c r="K160" s="2">
        <v>4.0999999999999996</v>
      </c>
      <c r="L160" s="2" t="s">
        <v>26</v>
      </c>
      <c r="M160" s="2" t="s">
        <v>34</v>
      </c>
      <c r="N160" s="2" t="s">
        <v>55</v>
      </c>
      <c r="O160" s="2" t="s">
        <v>26</v>
      </c>
      <c r="P160" s="2" t="s">
        <v>26</v>
      </c>
      <c r="Q160" s="2">
        <v>50</v>
      </c>
      <c r="R160" s="2" t="s">
        <v>34</v>
      </c>
      <c r="S160" s="2" t="s">
        <v>88</v>
      </c>
    </row>
    <row r="161" spans="1:19" x14ac:dyDescent="0.25">
      <c r="A161" s="2">
        <v>160</v>
      </c>
      <c r="B161" s="2">
        <v>58</v>
      </c>
      <c r="C161" s="2" t="s">
        <v>19</v>
      </c>
      <c r="D161" s="2" t="s">
        <v>143</v>
      </c>
      <c r="E161" s="2" t="s">
        <v>69</v>
      </c>
      <c r="F161" s="7">
        <v>27</v>
      </c>
      <c r="G161" s="2" t="s">
        <v>83</v>
      </c>
      <c r="H161" s="2" t="s">
        <v>45</v>
      </c>
      <c r="I161" s="2" t="s">
        <v>63</v>
      </c>
      <c r="J161" s="2" t="s">
        <v>58</v>
      </c>
      <c r="K161" s="2">
        <v>3.8</v>
      </c>
      <c r="L161" s="2" t="s">
        <v>26</v>
      </c>
      <c r="M161" s="2" t="s">
        <v>59</v>
      </c>
      <c r="N161" s="2" t="s">
        <v>76</v>
      </c>
      <c r="O161" s="2" t="s">
        <v>26</v>
      </c>
      <c r="P161" s="2" t="s">
        <v>26</v>
      </c>
      <c r="Q161" s="2">
        <v>39</v>
      </c>
      <c r="R161" s="2" t="s">
        <v>34</v>
      </c>
      <c r="S161" s="2" t="s">
        <v>97</v>
      </c>
    </row>
    <row r="162" spans="1:19" x14ac:dyDescent="0.25">
      <c r="A162" s="2">
        <v>161</v>
      </c>
      <c r="B162" s="2">
        <v>27</v>
      </c>
      <c r="C162" s="2" t="s">
        <v>19</v>
      </c>
      <c r="D162" s="2" t="s">
        <v>143</v>
      </c>
      <c r="E162" s="2" t="s">
        <v>69</v>
      </c>
      <c r="F162" s="7">
        <v>23</v>
      </c>
      <c r="G162" s="2" t="s">
        <v>105</v>
      </c>
      <c r="H162" s="2" t="s">
        <v>45</v>
      </c>
      <c r="I162" s="2" t="s">
        <v>121</v>
      </c>
      <c r="J162" s="2" t="s">
        <v>54</v>
      </c>
      <c r="K162" s="2">
        <v>4.5999999999999996</v>
      </c>
      <c r="L162" s="2" t="s">
        <v>26</v>
      </c>
      <c r="M162" s="2" t="s">
        <v>34</v>
      </c>
      <c r="N162" s="2" t="s">
        <v>40</v>
      </c>
      <c r="O162" s="2" t="s">
        <v>26</v>
      </c>
      <c r="P162" s="2" t="s">
        <v>26</v>
      </c>
      <c r="Q162" s="2">
        <v>34</v>
      </c>
      <c r="R162" s="2" t="s">
        <v>29</v>
      </c>
      <c r="S162" s="2" t="s">
        <v>88</v>
      </c>
    </row>
    <row r="163" spans="1:19" x14ac:dyDescent="0.25">
      <c r="A163" s="2">
        <v>162</v>
      </c>
      <c r="B163" s="2">
        <v>65</v>
      </c>
      <c r="C163" s="2" t="s">
        <v>19</v>
      </c>
      <c r="D163" s="2" t="s">
        <v>132</v>
      </c>
      <c r="E163" s="2" t="s">
        <v>69</v>
      </c>
      <c r="F163" s="7">
        <v>49</v>
      </c>
      <c r="G163" s="2" t="s">
        <v>114</v>
      </c>
      <c r="H163" s="2" t="s">
        <v>45</v>
      </c>
      <c r="I163" s="2" t="s">
        <v>79</v>
      </c>
      <c r="J163" s="2" t="s">
        <v>58</v>
      </c>
      <c r="K163" s="2">
        <v>3</v>
      </c>
      <c r="L163" s="2" t="s">
        <v>26</v>
      </c>
      <c r="M163" s="2" t="s">
        <v>29</v>
      </c>
      <c r="N163" s="2" t="s">
        <v>28</v>
      </c>
      <c r="O163" s="2" t="s">
        <v>26</v>
      </c>
      <c r="P163" s="2" t="s">
        <v>26</v>
      </c>
      <c r="Q163" s="2">
        <v>29</v>
      </c>
      <c r="R163" s="2" t="s">
        <v>29</v>
      </c>
      <c r="S163" s="2" t="s">
        <v>30</v>
      </c>
    </row>
    <row r="164" spans="1:19" x14ac:dyDescent="0.25">
      <c r="A164" s="2">
        <v>163</v>
      </c>
      <c r="B164" s="2">
        <v>54</v>
      </c>
      <c r="C164" s="2" t="s">
        <v>19</v>
      </c>
      <c r="D164" s="2" t="s">
        <v>89</v>
      </c>
      <c r="E164" s="2" t="s">
        <v>69</v>
      </c>
      <c r="F164" s="7">
        <v>74</v>
      </c>
      <c r="G164" s="2" t="s">
        <v>99</v>
      </c>
      <c r="H164" s="2" t="s">
        <v>45</v>
      </c>
      <c r="I164" s="2" t="s">
        <v>49</v>
      </c>
      <c r="J164" s="2" t="s">
        <v>54</v>
      </c>
      <c r="K164" s="2">
        <v>3</v>
      </c>
      <c r="L164" s="2" t="s">
        <v>26</v>
      </c>
      <c r="M164" s="2" t="s">
        <v>27</v>
      </c>
      <c r="N164" s="2" t="s">
        <v>76</v>
      </c>
      <c r="O164" s="2" t="s">
        <v>26</v>
      </c>
      <c r="P164" s="2" t="s">
        <v>26</v>
      </c>
      <c r="Q164" s="2">
        <v>31</v>
      </c>
      <c r="R164" s="2" t="s">
        <v>46</v>
      </c>
      <c r="S164" s="2" t="s">
        <v>77</v>
      </c>
    </row>
    <row r="165" spans="1:19" x14ac:dyDescent="0.25">
      <c r="A165" s="2">
        <v>164</v>
      </c>
      <c r="B165" s="2">
        <v>54</v>
      </c>
      <c r="C165" s="2" t="s">
        <v>19</v>
      </c>
      <c r="D165" s="2" t="s">
        <v>87</v>
      </c>
      <c r="E165" s="2" t="s">
        <v>21</v>
      </c>
      <c r="F165" s="7">
        <v>67</v>
      </c>
      <c r="G165" s="2" t="s">
        <v>141</v>
      </c>
      <c r="H165" s="2" t="s">
        <v>45</v>
      </c>
      <c r="I165" s="2" t="s">
        <v>75</v>
      </c>
      <c r="J165" s="2" t="s">
        <v>54</v>
      </c>
      <c r="K165" s="2">
        <v>3.4</v>
      </c>
      <c r="L165" s="2" t="s">
        <v>26</v>
      </c>
      <c r="M165" s="2" t="s">
        <v>46</v>
      </c>
      <c r="N165" s="2" t="s">
        <v>55</v>
      </c>
      <c r="O165" s="2" t="s">
        <v>26</v>
      </c>
      <c r="P165" s="2" t="s">
        <v>26</v>
      </c>
      <c r="Q165" s="2">
        <v>8</v>
      </c>
      <c r="R165" s="2" t="s">
        <v>59</v>
      </c>
      <c r="S165" s="2" t="s">
        <v>41</v>
      </c>
    </row>
    <row r="166" spans="1:19" x14ac:dyDescent="0.25">
      <c r="A166" s="2">
        <v>165</v>
      </c>
      <c r="B166" s="2">
        <v>59</v>
      </c>
      <c r="C166" s="2" t="s">
        <v>19</v>
      </c>
      <c r="D166" s="2" t="s">
        <v>68</v>
      </c>
      <c r="E166" s="2" t="s">
        <v>69</v>
      </c>
      <c r="F166" s="7">
        <v>65</v>
      </c>
      <c r="G166" s="2" t="s">
        <v>80</v>
      </c>
      <c r="H166" s="2" t="s">
        <v>38</v>
      </c>
      <c r="I166" s="2" t="s">
        <v>75</v>
      </c>
      <c r="J166" s="2" t="s">
        <v>39</v>
      </c>
      <c r="K166" s="2">
        <v>2.6</v>
      </c>
      <c r="L166" s="2" t="s">
        <v>26</v>
      </c>
      <c r="M166" s="2" t="s">
        <v>59</v>
      </c>
      <c r="N166" s="2" t="s">
        <v>40</v>
      </c>
      <c r="O166" s="2" t="s">
        <v>26</v>
      </c>
      <c r="P166" s="2" t="s">
        <v>26</v>
      </c>
      <c r="Q166" s="2">
        <v>5</v>
      </c>
      <c r="R166" s="2" t="s">
        <v>27</v>
      </c>
      <c r="S166" s="2" t="s">
        <v>30</v>
      </c>
    </row>
    <row r="167" spans="1:19" x14ac:dyDescent="0.25">
      <c r="A167" s="2">
        <v>166</v>
      </c>
      <c r="B167" s="2">
        <v>42</v>
      </c>
      <c r="C167" s="2" t="s">
        <v>19</v>
      </c>
      <c r="D167" s="2" t="s">
        <v>68</v>
      </c>
      <c r="E167" s="2" t="s">
        <v>69</v>
      </c>
      <c r="F167" s="7">
        <v>60</v>
      </c>
      <c r="G167" s="2" t="s">
        <v>22</v>
      </c>
      <c r="H167" s="2" t="s">
        <v>38</v>
      </c>
      <c r="I167" s="2" t="s">
        <v>134</v>
      </c>
      <c r="J167" s="2" t="s">
        <v>25</v>
      </c>
      <c r="K167" s="2">
        <v>2.8</v>
      </c>
      <c r="L167" s="2" t="s">
        <v>26</v>
      </c>
      <c r="M167" s="2" t="s">
        <v>27</v>
      </c>
      <c r="N167" s="2" t="s">
        <v>76</v>
      </c>
      <c r="O167" s="2" t="s">
        <v>26</v>
      </c>
      <c r="P167" s="2" t="s">
        <v>26</v>
      </c>
      <c r="Q167" s="2">
        <v>7</v>
      </c>
      <c r="R167" s="2" t="s">
        <v>35</v>
      </c>
      <c r="S167" s="2" t="s">
        <v>88</v>
      </c>
    </row>
    <row r="168" spans="1:19" x14ac:dyDescent="0.25">
      <c r="A168" s="2">
        <v>167</v>
      </c>
      <c r="B168" s="2">
        <v>46</v>
      </c>
      <c r="C168" s="2" t="s">
        <v>19</v>
      </c>
      <c r="D168" s="2" t="s">
        <v>51</v>
      </c>
      <c r="E168" s="2" t="s">
        <v>43</v>
      </c>
      <c r="F168" s="7">
        <v>31</v>
      </c>
      <c r="G168" s="2" t="s">
        <v>80</v>
      </c>
      <c r="H168" s="2" t="s">
        <v>92</v>
      </c>
      <c r="I168" s="2" t="s">
        <v>126</v>
      </c>
      <c r="J168" s="2" t="s">
        <v>58</v>
      </c>
      <c r="K168" s="2">
        <v>4</v>
      </c>
      <c r="L168" s="2" t="s">
        <v>26</v>
      </c>
      <c r="M168" s="2" t="s">
        <v>35</v>
      </c>
      <c r="N168" s="2" t="s">
        <v>76</v>
      </c>
      <c r="O168" s="2" t="s">
        <v>26</v>
      </c>
      <c r="P168" s="2" t="s">
        <v>26</v>
      </c>
      <c r="Q168" s="2">
        <v>30</v>
      </c>
      <c r="R168" s="2" t="s">
        <v>35</v>
      </c>
      <c r="S168" s="2" t="s">
        <v>88</v>
      </c>
    </row>
    <row r="169" spans="1:19" x14ac:dyDescent="0.25">
      <c r="A169" s="2">
        <v>168</v>
      </c>
      <c r="B169" s="2">
        <v>33</v>
      </c>
      <c r="C169" s="2" t="s">
        <v>19</v>
      </c>
      <c r="D169" s="2" t="s">
        <v>143</v>
      </c>
      <c r="E169" s="2" t="s">
        <v>69</v>
      </c>
      <c r="F169" s="7">
        <v>27</v>
      </c>
      <c r="G169" s="2" t="s">
        <v>74</v>
      </c>
      <c r="H169" s="2" t="s">
        <v>45</v>
      </c>
      <c r="I169" s="2" t="s">
        <v>96</v>
      </c>
      <c r="J169" s="2" t="s">
        <v>58</v>
      </c>
      <c r="K169" s="2">
        <v>4</v>
      </c>
      <c r="L169" s="2" t="s">
        <v>26</v>
      </c>
      <c r="M169" s="2" t="s">
        <v>29</v>
      </c>
      <c r="N169" s="2" t="s">
        <v>28</v>
      </c>
      <c r="O169" s="2" t="s">
        <v>26</v>
      </c>
      <c r="P169" s="2" t="s">
        <v>26</v>
      </c>
      <c r="Q169" s="2">
        <v>14</v>
      </c>
      <c r="R169" s="2" t="s">
        <v>27</v>
      </c>
      <c r="S169" s="2" t="s">
        <v>97</v>
      </c>
    </row>
    <row r="170" spans="1:19" x14ac:dyDescent="0.25">
      <c r="A170" s="2">
        <v>169</v>
      </c>
      <c r="B170" s="2">
        <v>34</v>
      </c>
      <c r="C170" s="2" t="s">
        <v>19</v>
      </c>
      <c r="D170" s="2" t="s">
        <v>73</v>
      </c>
      <c r="E170" s="2" t="s">
        <v>43</v>
      </c>
      <c r="F170" s="7">
        <v>80</v>
      </c>
      <c r="G170" s="2" t="s">
        <v>62</v>
      </c>
      <c r="H170" s="2" t="s">
        <v>45</v>
      </c>
      <c r="I170" s="2" t="s">
        <v>136</v>
      </c>
      <c r="J170" s="2" t="s">
        <v>54</v>
      </c>
      <c r="K170" s="2">
        <v>3</v>
      </c>
      <c r="L170" s="2" t="s">
        <v>26</v>
      </c>
      <c r="M170" s="2" t="s">
        <v>34</v>
      </c>
      <c r="N170" s="2" t="s">
        <v>28</v>
      </c>
      <c r="O170" s="2" t="s">
        <v>26</v>
      </c>
      <c r="P170" s="2" t="s">
        <v>26</v>
      </c>
      <c r="Q170" s="2">
        <v>5</v>
      </c>
      <c r="R170" s="2" t="s">
        <v>35</v>
      </c>
      <c r="S170" s="2" t="s">
        <v>30</v>
      </c>
    </row>
    <row r="171" spans="1:19" x14ac:dyDescent="0.25">
      <c r="A171" s="2">
        <v>170</v>
      </c>
      <c r="B171" s="2">
        <v>27</v>
      </c>
      <c r="C171" s="2" t="s">
        <v>19</v>
      </c>
      <c r="D171" s="2" t="s">
        <v>102</v>
      </c>
      <c r="E171" s="2" t="s">
        <v>65</v>
      </c>
      <c r="F171" s="7">
        <v>30</v>
      </c>
      <c r="G171" s="2" t="s">
        <v>107</v>
      </c>
      <c r="H171" s="2" t="s">
        <v>38</v>
      </c>
      <c r="I171" s="2" t="s">
        <v>81</v>
      </c>
      <c r="J171" s="2" t="s">
        <v>54</v>
      </c>
      <c r="K171" s="2">
        <v>3.3</v>
      </c>
      <c r="L171" s="2" t="s">
        <v>26</v>
      </c>
      <c r="M171" s="2" t="s">
        <v>27</v>
      </c>
      <c r="N171" s="2" t="s">
        <v>55</v>
      </c>
      <c r="O171" s="2" t="s">
        <v>26</v>
      </c>
      <c r="P171" s="2" t="s">
        <v>26</v>
      </c>
      <c r="Q171" s="2">
        <v>3</v>
      </c>
      <c r="R171" s="2" t="s">
        <v>46</v>
      </c>
      <c r="S171" s="2" t="s">
        <v>97</v>
      </c>
    </row>
    <row r="172" spans="1:19" x14ac:dyDescent="0.25">
      <c r="A172" s="2">
        <v>171</v>
      </c>
      <c r="B172" s="2">
        <v>52</v>
      </c>
      <c r="C172" s="2" t="s">
        <v>19</v>
      </c>
      <c r="D172" s="2" t="s">
        <v>56</v>
      </c>
      <c r="E172" s="2" t="s">
        <v>21</v>
      </c>
      <c r="F172" s="7">
        <v>25</v>
      </c>
      <c r="G172" s="2" t="s">
        <v>52</v>
      </c>
      <c r="H172" s="2" t="s">
        <v>45</v>
      </c>
      <c r="I172" s="2" t="s">
        <v>33</v>
      </c>
      <c r="J172" s="2" t="s">
        <v>58</v>
      </c>
      <c r="K172" s="2">
        <v>2.6</v>
      </c>
      <c r="L172" s="2" t="s">
        <v>26</v>
      </c>
      <c r="M172" s="2" t="s">
        <v>29</v>
      </c>
      <c r="N172" s="2" t="s">
        <v>76</v>
      </c>
      <c r="O172" s="2" t="s">
        <v>26</v>
      </c>
      <c r="P172" s="2" t="s">
        <v>26</v>
      </c>
      <c r="Q172" s="2">
        <v>46</v>
      </c>
      <c r="R172" s="2" t="s">
        <v>29</v>
      </c>
      <c r="S172" s="2" t="s">
        <v>77</v>
      </c>
    </row>
    <row r="173" spans="1:19" x14ac:dyDescent="0.25">
      <c r="A173" s="2">
        <v>172</v>
      </c>
      <c r="B173" s="2">
        <v>29</v>
      </c>
      <c r="C173" s="2" t="s">
        <v>19</v>
      </c>
      <c r="D173" s="2" t="s">
        <v>61</v>
      </c>
      <c r="E173" s="2" t="s">
        <v>21</v>
      </c>
      <c r="F173" s="7">
        <v>35</v>
      </c>
      <c r="G173" s="2" t="s">
        <v>141</v>
      </c>
      <c r="H173" s="2" t="s">
        <v>45</v>
      </c>
      <c r="I173" s="2" t="s">
        <v>144</v>
      </c>
      <c r="J173" s="2" t="s">
        <v>54</v>
      </c>
      <c r="K173" s="2">
        <v>3.6</v>
      </c>
      <c r="L173" s="2" t="s">
        <v>26</v>
      </c>
      <c r="M173" s="2" t="s">
        <v>59</v>
      </c>
      <c r="N173" s="2" t="s">
        <v>76</v>
      </c>
      <c r="O173" s="2" t="s">
        <v>26</v>
      </c>
      <c r="P173" s="2" t="s">
        <v>26</v>
      </c>
      <c r="Q173" s="2">
        <v>4</v>
      </c>
      <c r="R173" s="2" t="s">
        <v>27</v>
      </c>
      <c r="S173" s="2" t="s">
        <v>41</v>
      </c>
    </row>
    <row r="174" spans="1:19" x14ac:dyDescent="0.25">
      <c r="A174" s="2">
        <v>173</v>
      </c>
      <c r="B174" s="2">
        <v>54</v>
      </c>
      <c r="C174" s="2" t="s">
        <v>19</v>
      </c>
      <c r="D174" s="2" t="s">
        <v>106</v>
      </c>
      <c r="E174" s="2" t="s">
        <v>69</v>
      </c>
      <c r="F174" s="7">
        <v>67</v>
      </c>
      <c r="G174" s="2" t="s">
        <v>145</v>
      </c>
      <c r="H174" s="2" t="s">
        <v>45</v>
      </c>
      <c r="I174" s="2" t="s">
        <v>84</v>
      </c>
      <c r="J174" s="2" t="s">
        <v>54</v>
      </c>
      <c r="K174" s="2">
        <v>3.9</v>
      </c>
      <c r="L174" s="2" t="s">
        <v>26</v>
      </c>
      <c r="M174" s="2" t="s">
        <v>34</v>
      </c>
      <c r="N174" s="2" t="s">
        <v>47</v>
      </c>
      <c r="O174" s="2" t="s">
        <v>26</v>
      </c>
      <c r="P174" s="2" t="s">
        <v>26</v>
      </c>
      <c r="Q174" s="2">
        <v>42</v>
      </c>
      <c r="R174" s="2" t="s">
        <v>27</v>
      </c>
      <c r="S174" s="2" t="s">
        <v>77</v>
      </c>
    </row>
    <row r="175" spans="1:19" x14ac:dyDescent="0.25">
      <c r="A175" s="2">
        <v>174</v>
      </c>
      <c r="B175" s="2">
        <v>25</v>
      </c>
      <c r="C175" s="2" t="s">
        <v>19</v>
      </c>
      <c r="D175" s="2" t="s">
        <v>124</v>
      </c>
      <c r="E175" s="2" t="s">
        <v>69</v>
      </c>
      <c r="F175" s="7">
        <v>46</v>
      </c>
      <c r="G175" s="2" t="s">
        <v>78</v>
      </c>
      <c r="H175" s="2" t="s">
        <v>45</v>
      </c>
      <c r="I175" s="2" t="s">
        <v>49</v>
      </c>
      <c r="J175" s="2" t="s">
        <v>58</v>
      </c>
      <c r="K175" s="2">
        <v>3.4</v>
      </c>
      <c r="L175" s="2" t="s">
        <v>26</v>
      </c>
      <c r="M175" s="2" t="s">
        <v>46</v>
      </c>
      <c r="N175" s="2" t="s">
        <v>55</v>
      </c>
      <c r="O175" s="2" t="s">
        <v>26</v>
      </c>
      <c r="P175" s="2" t="s">
        <v>26</v>
      </c>
      <c r="Q175" s="2">
        <v>30</v>
      </c>
      <c r="R175" s="2" t="s">
        <v>35</v>
      </c>
      <c r="S175" s="2" t="s">
        <v>50</v>
      </c>
    </row>
    <row r="176" spans="1:19" x14ac:dyDescent="0.25">
      <c r="A176" s="2">
        <v>175</v>
      </c>
      <c r="B176" s="2">
        <v>41</v>
      </c>
      <c r="C176" s="2" t="s">
        <v>19</v>
      </c>
      <c r="D176" s="2" t="s">
        <v>73</v>
      </c>
      <c r="E176" s="2" t="s">
        <v>43</v>
      </c>
      <c r="F176" s="7">
        <v>35</v>
      </c>
      <c r="G176" s="2" t="s">
        <v>129</v>
      </c>
      <c r="H176" s="2" t="s">
        <v>23</v>
      </c>
      <c r="I176" s="2" t="s">
        <v>110</v>
      </c>
      <c r="J176" s="2" t="s">
        <v>25</v>
      </c>
      <c r="K176" s="2">
        <v>3.5</v>
      </c>
      <c r="L176" s="2" t="s">
        <v>26</v>
      </c>
      <c r="M176" s="2" t="s">
        <v>29</v>
      </c>
      <c r="N176" s="2" t="s">
        <v>28</v>
      </c>
      <c r="O176" s="2" t="s">
        <v>26</v>
      </c>
      <c r="P176" s="2" t="s">
        <v>26</v>
      </c>
      <c r="Q176" s="2">
        <v>37</v>
      </c>
      <c r="R176" s="2" t="s">
        <v>29</v>
      </c>
      <c r="S176" s="2" t="s">
        <v>50</v>
      </c>
    </row>
    <row r="177" spans="1:19" x14ac:dyDescent="0.25">
      <c r="A177" s="2">
        <v>176</v>
      </c>
      <c r="B177" s="2">
        <v>53</v>
      </c>
      <c r="C177" s="2" t="s">
        <v>19</v>
      </c>
      <c r="D177" s="2" t="s">
        <v>64</v>
      </c>
      <c r="E177" s="2" t="s">
        <v>65</v>
      </c>
      <c r="F177" s="7">
        <v>86</v>
      </c>
      <c r="G177" s="2" t="s">
        <v>101</v>
      </c>
      <c r="H177" s="2" t="s">
        <v>23</v>
      </c>
      <c r="I177" s="2" t="s">
        <v>84</v>
      </c>
      <c r="J177" s="2" t="s">
        <v>58</v>
      </c>
      <c r="K177" s="2">
        <v>2.8</v>
      </c>
      <c r="L177" s="2" t="s">
        <v>26</v>
      </c>
      <c r="M177" s="2" t="s">
        <v>59</v>
      </c>
      <c r="N177" s="2" t="s">
        <v>47</v>
      </c>
      <c r="O177" s="2" t="s">
        <v>26</v>
      </c>
      <c r="P177" s="2" t="s">
        <v>26</v>
      </c>
      <c r="Q177" s="2">
        <v>2</v>
      </c>
      <c r="R177" s="2" t="s">
        <v>34</v>
      </c>
      <c r="S177" s="2" t="s">
        <v>50</v>
      </c>
    </row>
    <row r="178" spans="1:19" x14ac:dyDescent="0.25">
      <c r="A178" s="2">
        <v>177</v>
      </c>
      <c r="B178" s="2">
        <v>53</v>
      </c>
      <c r="C178" s="2" t="s">
        <v>19</v>
      </c>
      <c r="D178" s="2" t="s">
        <v>132</v>
      </c>
      <c r="E178" s="2" t="s">
        <v>69</v>
      </c>
      <c r="F178" s="7">
        <v>81</v>
      </c>
      <c r="G178" s="2" t="s">
        <v>83</v>
      </c>
      <c r="H178" s="2" t="s">
        <v>23</v>
      </c>
      <c r="I178" s="2" t="s">
        <v>94</v>
      </c>
      <c r="J178" s="2" t="s">
        <v>39</v>
      </c>
      <c r="K178" s="2">
        <v>2.7</v>
      </c>
      <c r="L178" s="2" t="s">
        <v>26</v>
      </c>
      <c r="M178" s="2" t="s">
        <v>34</v>
      </c>
      <c r="N178" s="2" t="s">
        <v>47</v>
      </c>
      <c r="O178" s="2" t="s">
        <v>26</v>
      </c>
      <c r="P178" s="2" t="s">
        <v>26</v>
      </c>
      <c r="Q178" s="2">
        <v>30</v>
      </c>
      <c r="R178" s="2" t="s">
        <v>27</v>
      </c>
      <c r="S178" s="2" t="s">
        <v>60</v>
      </c>
    </row>
    <row r="179" spans="1:19" x14ac:dyDescent="0.25">
      <c r="A179" s="2">
        <v>178</v>
      </c>
      <c r="B179" s="2">
        <v>21</v>
      </c>
      <c r="C179" s="2" t="s">
        <v>19</v>
      </c>
      <c r="D179" s="2" t="s">
        <v>104</v>
      </c>
      <c r="E179" s="2" t="s">
        <v>21</v>
      </c>
      <c r="F179" s="7">
        <v>42</v>
      </c>
      <c r="G179" s="2" t="s">
        <v>111</v>
      </c>
      <c r="H179" s="2" t="s">
        <v>23</v>
      </c>
      <c r="I179" s="2" t="s">
        <v>136</v>
      </c>
      <c r="J179" s="2" t="s">
        <v>58</v>
      </c>
      <c r="K179" s="2">
        <v>3.7</v>
      </c>
      <c r="L179" s="2" t="s">
        <v>26</v>
      </c>
      <c r="M179" s="2" t="s">
        <v>59</v>
      </c>
      <c r="N179" s="2" t="s">
        <v>47</v>
      </c>
      <c r="O179" s="2" t="s">
        <v>26</v>
      </c>
      <c r="P179" s="2" t="s">
        <v>26</v>
      </c>
      <c r="Q179" s="2">
        <v>47</v>
      </c>
      <c r="R179" s="2" t="s">
        <v>34</v>
      </c>
      <c r="S179" s="2" t="s">
        <v>88</v>
      </c>
    </row>
    <row r="180" spans="1:19" x14ac:dyDescent="0.25">
      <c r="A180" s="2">
        <v>179</v>
      </c>
      <c r="B180" s="2">
        <v>61</v>
      </c>
      <c r="C180" s="2" t="s">
        <v>19</v>
      </c>
      <c r="D180" s="2" t="s">
        <v>87</v>
      </c>
      <c r="E180" s="2" t="s">
        <v>21</v>
      </c>
      <c r="F180" s="7">
        <v>43</v>
      </c>
      <c r="G180" s="2" t="s">
        <v>135</v>
      </c>
      <c r="H180" s="2" t="s">
        <v>23</v>
      </c>
      <c r="I180" s="2" t="s">
        <v>93</v>
      </c>
      <c r="J180" s="2" t="s">
        <v>58</v>
      </c>
      <c r="K180" s="2">
        <v>4.3</v>
      </c>
      <c r="L180" s="2" t="s">
        <v>26</v>
      </c>
      <c r="M180" s="2" t="s">
        <v>59</v>
      </c>
      <c r="N180" s="2" t="s">
        <v>72</v>
      </c>
      <c r="O180" s="2" t="s">
        <v>26</v>
      </c>
      <c r="P180" s="2" t="s">
        <v>26</v>
      </c>
      <c r="Q180" s="2">
        <v>21</v>
      </c>
      <c r="R180" s="2" t="s">
        <v>46</v>
      </c>
      <c r="S180" s="2" t="s">
        <v>60</v>
      </c>
    </row>
    <row r="181" spans="1:19" x14ac:dyDescent="0.25">
      <c r="A181" s="2">
        <v>180</v>
      </c>
      <c r="B181" s="2">
        <v>64</v>
      </c>
      <c r="C181" s="2" t="s">
        <v>19</v>
      </c>
      <c r="D181" s="2" t="s">
        <v>137</v>
      </c>
      <c r="E181" s="2" t="s">
        <v>43</v>
      </c>
      <c r="F181" s="7">
        <v>31</v>
      </c>
      <c r="G181" s="2" t="s">
        <v>115</v>
      </c>
      <c r="H181" s="2" t="s">
        <v>45</v>
      </c>
      <c r="I181" s="2" t="s">
        <v>84</v>
      </c>
      <c r="J181" s="2" t="s">
        <v>58</v>
      </c>
      <c r="K181" s="2">
        <v>4.9000000000000004</v>
      </c>
      <c r="L181" s="2" t="s">
        <v>26</v>
      </c>
      <c r="M181" s="2" t="s">
        <v>59</v>
      </c>
      <c r="N181" s="2" t="s">
        <v>76</v>
      </c>
      <c r="O181" s="2" t="s">
        <v>26</v>
      </c>
      <c r="P181" s="2" t="s">
        <v>26</v>
      </c>
      <c r="Q181" s="2">
        <v>9</v>
      </c>
      <c r="R181" s="2" t="s">
        <v>34</v>
      </c>
      <c r="S181" s="2" t="s">
        <v>30</v>
      </c>
    </row>
    <row r="182" spans="1:19" x14ac:dyDescent="0.25">
      <c r="A182" s="2">
        <v>181</v>
      </c>
      <c r="B182" s="2">
        <v>51</v>
      </c>
      <c r="C182" s="2" t="s">
        <v>19</v>
      </c>
      <c r="D182" s="2" t="s">
        <v>42</v>
      </c>
      <c r="E182" s="2" t="s">
        <v>43</v>
      </c>
      <c r="F182" s="7">
        <v>81</v>
      </c>
      <c r="G182" s="2" t="s">
        <v>147</v>
      </c>
      <c r="H182" s="2" t="s">
        <v>23</v>
      </c>
      <c r="I182" s="2" t="s">
        <v>96</v>
      </c>
      <c r="J182" s="2" t="s">
        <v>58</v>
      </c>
      <c r="K182" s="2">
        <v>3.3</v>
      </c>
      <c r="L182" s="2" t="s">
        <v>26</v>
      </c>
      <c r="M182" s="2" t="s">
        <v>35</v>
      </c>
      <c r="N182" s="2" t="s">
        <v>76</v>
      </c>
      <c r="O182" s="2" t="s">
        <v>26</v>
      </c>
      <c r="P182" s="2" t="s">
        <v>26</v>
      </c>
      <c r="Q182" s="2">
        <v>12</v>
      </c>
      <c r="R182" s="2" t="s">
        <v>59</v>
      </c>
      <c r="S182" s="2" t="s">
        <v>30</v>
      </c>
    </row>
    <row r="183" spans="1:19" x14ac:dyDescent="0.25">
      <c r="A183" s="2">
        <v>182</v>
      </c>
      <c r="B183" s="2">
        <v>32</v>
      </c>
      <c r="C183" s="2" t="s">
        <v>19</v>
      </c>
      <c r="D183" s="2" t="s">
        <v>95</v>
      </c>
      <c r="E183" s="2" t="s">
        <v>21</v>
      </c>
      <c r="F183" s="7">
        <v>61</v>
      </c>
      <c r="G183" s="2" t="s">
        <v>37</v>
      </c>
      <c r="H183" s="2" t="s">
        <v>45</v>
      </c>
      <c r="I183" s="2" t="s">
        <v>118</v>
      </c>
      <c r="J183" s="2" t="s">
        <v>54</v>
      </c>
      <c r="K183" s="2">
        <v>4.7</v>
      </c>
      <c r="L183" s="2" t="s">
        <v>26</v>
      </c>
      <c r="M183" s="2" t="s">
        <v>29</v>
      </c>
      <c r="N183" s="2" t="s">
        <v>47</v>
      </c>
      <c r="O183" s="2" t="s">
        <v>26</v>
      </c>
      <c r="P183" s="2" t="s">
        <v>26</v>
      </c>
      <c r="Q183" s="2">
        <v>4</v>
      </c>
      <c r="R183" s="2" t="s">
        <v>34</v>
      </c>
      <c r="S183" s="2" t="s">
        <v>41</v>
      </c>
    </row>
    <row r="184" spans="1:19" x14ac:dyDescent="0.25">
      <c r="A184" s="2">
        <v>183</v>
      </c>
      <c r="B184" s="2">
        <v>38</v>
      </c>
      <c r="C184" s="2" t="s">
        <v>19</v>
      </c>
      <c r="D184" s="2" t="s">
        <v>143</v>
      </c>
      <c r="E184" s="2" t="s">
        <v>69</v>
      </c>
      <c r="F184" s="7">
        <v>96</v>
      </c>
      <c r="G184" s="2" t="s">
        <v>90</v>
      </c>
      <c r="H184" s="2" t="s">
        <v>92</v>
      </c>
      <c r="I184" s="2" t="s">
        <v>75</v>
      </c>
      <c r="J184" s="2" t="s">
        <v>54</v>
      </c>
      <c r="K184" s="2">
        <v>2.8</v>
      </c>
      <c r="L184" s="2" t="s">
        <v>26</v>
      </c>
      <c r="M184" s="2" t="s">
        <v>29</v>
      </c>
      <c r="N184" s="2" t="s">
        <v>76</v>
      </c>
      <c r="O184" s="2" t="s">
        <v>26</v>
      </c>
      <c r="P184" s="2" t="s">
        <v>26</v>
      </c>
      <c r="Q184" s="2">
        <v>10</v>
      </c>
      <c r="R184" s="2" t="s">
        <v>59</v>
      </c>
      <c r="S184" s="2" t="s">
        <v>50</v>
      </c>
    </row>
    <row r="185" spans="1:19" x14ac:dyDescent="0.25">
      <c r="A185" s="2">
        <v>184</v>
      </c>
      <c r="B185" s="2">
        <v>58</v>
      </c>
      <c r="C185" s="2" t="s">
        <v>19</v>
      </c>
      <c r="D185" s="2" t="s">
        <v>87</v>
      </c>
      <c r="E185" s="2" t="s">
        <v>21</v>
      </c>
      <c r="F185" s="7">
        <v>29</v>
      </c>
      <c r="G185" s="2" t="s">
        <v>123</v>
      </c>
      <c r="H185" s="2" t="s">
        <v>92</v>
      </c>
      <c r="I185" s="2" t="s">
        <v>118</v>
      </c>
      <c r="J185" s="2" t="s">
        <v>39</v>
      </c>
      <c r="K185" s="2">
        <v>3.6</v>
      </c>
      <c r="L185" s="2" t="s">
        <v>26</v>
      </c>
      <c r="M185" s="2" t="s">
        <v>34</v>
      </c>
      <c r="N185" s="2" t="s">
        <v>72</v>
      </c>
      <c r="O185" s="2" t="s">
        <v>26</v>
      </c>
      <c r="P185" s="2" t="s">
        <v>26</v>
      </c>
      <c r="Q185" s="2">
        <v>26</v>
      </c>
      <c r="R185" s="2" t="s">
        <v>27</v>
      </c>
      <c r="S185" s="2" t="s">
        <v>41</v>
      </c>
    </row>
    <row r="186" spans="1:19" x14ac:dyDescent="0.25">
      <c r="A186" s="2">
        <v>185</v>
      </c>
      <c r="B186" s="2">
        <v>32</v>
      </c>
      <c r="C186" s="2" t="s">
        <v>19</v>
      </c>
      <c r="D186" s="2" t="s">
        <v>51</v>
      </c>
      <c r="E186" s="2" t="s">
        <v>43</v>
      </c>
      <c r="F186" s="7">
        <v>33</v>
      </c>
      <c r="G186" s="2" t="s">
        <v>78</v>
      </c>
      <c r="H186" s="2" t="s">
        <v>23</v>
      </c>
      <c r="I186" s="2" t="s">
        <v>109</v>
      </c>
      <c r="J186" s="2" t="s">
        <v>39</v>
      </c>
      <c r="K186" s="2">
        <v>3</v>
      </c>
      <c r="L186" s="2" t="s">
        <v>26</v>
      </c>
      <c r="M186" s="2" t="s">
        <v>35</v>
      </c>
      <c r="N186" s="2" t="s">
        <v>28</v>
      </c>
      <c r="O186" s="2" t="s">
        <v>26</v>
      </c>
      <c r="P186" s="2" t="s">
        <v>26</v>
      </c>
      <c r="Q186" s="2">
        <v>40</v>
      </c>
      <c r="R186" s="2" t="s">
        <v>35</v>
      </c>
      <c r="S186" s="2" t="s">
        <v>30</v>
      </c>
    </row>
    <row r="187" spans="1:19" x14ac:dyDescent="0.25">
      <c r="A187" s="2">
        <v>186</v>
      </c>
      <c r="B187" s="2">
        <v>46</v>
      </c>
      <c r="C187" s="2" t="s">
        <v>19</v>
      </c>
      <c r="D187" s="2" t="s">
        <v>113</v>
      </c>
      <c r="E187" s="2" t="s">
        <v>21</v>
      </c>
      <c r="F187" s="7">
        <v>32</v>
      </c>
      <c r="G187" s="2" t="s">
        <v>150</v>
      </c>
      <c r="H187" s="2" t="s">
        <v>92</v>
      </c>
      <c r="I187" s="2" t="s">
        <v>67</v>
      </c>
      <c r="J187" s="2" t="s">
        <v>54</v>
      </c>
      <c r="K187" s="2">
        <v>4.5</v>
      </c>
      <c r="L187" s="2" t="s">
        <v>26</v>
      </c>
      <c r="M187" s="2" t="s">
        <v>34</v>
      </c>
      <c r="N187" s="2" t="s">
        <v>76</v>
      </c>
      <c r="O187" s="2" t="s">
        <v>26</v>
      </c>
      <c r="P187" s="2" t="s">
        <v>26</v>
      </c>
      <c r="Q187" s="2">
        <v>34</v>
      </c>
      <c r="R187" s="2" t="s">
        <v>34</v>
      </c>
      <c r="S187" s="2" t="s">
        <v>30</v>
      </c>
    </row>
    <row r="188" spans="1:19" x14ac:dyDescent="0.25">
      <c r="A188" s="2">
        <v>187</v>
      </c>
      <c r="B188" s="2">
        <v>39</v>
      </c>
      <c r="C188" s="2" t="s">
        <v>19</v>
      </c>
      <c r="D188" s="2" t="s">
        <v>132</v>
      </c>
      <c r="E188" s="2" t="s">
        <v>69</v>
      </c>
      <c r="F188" s="7">
        <v>56</v>
      </c>
      <c r="G188" s="2" t="s">
        <v>148</v>
      </c>
      <c r="H188" s="2" t="s">
        <v>38</v>
      </c>
      <c r="I188" s="2" t="s">
        <v>93</v>
      </c>
      <c r="J188" s="2" t="s">
        <v>54</v>
      </c>
      <c r="K188" s="2">
        <v>2.9</v>
      </c>
      <c r="L188" s="2" t="s">
        <v>26</v>
      </c>
      <c r="M188" s="2" t="s">
        <v>59</v>
      </c>
      <c r="N188" s="2" t="s">
        <v>55</v>
      </c>
      <c r="O188" s="2" t="s">
        <v>26</v>
      </c>
      <c r="P188" s="2" t="s">
        <v>26</v>
      </c>
      <c r="Q188" s="2">
        <v>31</v>
      </c>
      <c r="R188" s="2" t="s">
        <v>59</v>
      </c>
      <c r="S188" s="2" t="s">
        <v>50</v>
      </c>
    </row>
    <row r="189" spans="1:19" x14ac:dyDescent="0.25">
      <c r="A189" s="2">
        <v>188</v>
      </c>
      <c r="B189" s="2">
        <v>19</v>
      </c>
      <c r="C189" s="2" t="s">
        <v>19</v>
      </c>
      <c r="D189" s="2" t="s">
        <v>73</v>
      </c>
      <c r="E189" s="2" t="s">
        <v>43</v>
      </c>
      <c r="F189" s="7">
        <v>94</v>
      </c>
      <c r="G189" s="2" t="s">
        <v>142</v>
      </c>
      <c r="H189" s="2" t="s">
        <v>38</v>
      </c>
      <c r="I189" s="2" t="s">
        <v>75</v>
      </c>
      <c r="J189" s="2" t="s">
        <v>39</v>
      </c>
      <c r="K189" s="2">
        <v>3.3</v>
      </c>
      <c r="L189" s="2" t="s">
        <v>26</v>
      </c>
      <c r="M189" s="2" t="s">
        <v>27</v>
      </c>
      <c r="N189" s="2" t="s">
        <v>76</v>
      </c>
      <c r="O189" s="2" t="s">
        <v>26</v>
      </c>
      <c r="P189" s="2" t="s">
        <v>26</v>
      </c>
      <c r="Q189" s="2">
        <v>1</v>
      </c>
      <c r="R189" s="2" t="s">
        <v>34</v>
      </c>
      <c r="S189" s="2" t="s">
        <v>77</v>
      </c>
    </row>
    <row r="190" spans="1:19" x14ac:dyDescent="0.25">
      <c r="A190" s="2">
        <v>189</v>
      </c>
      <c r="B190" s="2">
        <v>50</v>
      </c>
      <c r="C190" s="2" t="s">
        <v>19</v>
      </c>
      <c r="D190" s="2" t="s">
        <v>104</v>
      </c>
      <c r="E190" s="2" t="s">
        <v>21</v>
      </c>
      <c r="F190" s="7">
        <v>53</v>
      </c>
      <c r="G190" s="2" t="s">
        <v>74</v>
      </c>
      <c r="H190" s="2" t="s">
        <v>45</v>
      </c>
      <c r="I190" s="2" t="s">
        <v>71</v>
      </c>
      <c r="J190" s="2" t="s">
        <v>39</v>
      </c>
      <c r="K190" s="2">
        <v>3.1</v>
      </c>
      <c r="L190" s="2" t="s">
        <v>26</v>
      </c>
      <c r="M190" s="2" t="s">
        <v>27</v>
      </c>
      <c r="N190" s="2" t="s">
        <v>28</v>
      </c>
      <c r="O190" s="2" t="s">
        <v>26</v>
      </c>
      <c r="P190" s="2" t="s">
        <v>26</v>
      </c>
      <c r="Q190" s="2">
        <v>5</v>
      </c>
      <c r="R190" s="2" t="s">
        <v>34</v>
      </c>
      <c r="S190" s="2" t="s">
        <v>77</v>
      </c>
    </row>
    <row r="191" spans="1:19" x14ac:dyDescent="0.25">
      <c r="A191" s="2">
        <v>190</v>
      </c>
      <c r="B191" s="2">
        <v>36</v>
      </c>
      <c r="C191" s="2" t="s">
        <v>19</v>
      </c>
      <c r="D191" s="2" t="s">
        <v>20</v>
      </c>
      <c r="E191" s="2" t="s">
        <v>21</v>
      </c>
      <c r="F191" s="7">
        <v>82</v>
      </c>
      <c r="G191" s="2" t="s">
        <v>66</v>
      </c>
      <c r="H191" s="2" t="s">
        <v>45</v>
      </c>
      <c r="I191" s="2" t="s">
        <v>33</v>
      </c>
      <c r="J191" s="2" t="s">
        <v>58</v>
      </c>
      <c r="K191" s="2">
        <v>4.4000000000000004</v>
      </c>
      <c r="L191" s="2" t="s">
        <v>26</v>
      </c>
      <c r="M191" s="2" t="s">
        <v>29</v>
      </c>
      <c r="N191" s="2" t="s">
        <v>47</v>
      </c>
      <c r="O191" s="2" t="s">
        <v>26</v>
      </c>
      <c r="P191" s="2" t="s">
        <v>26</v>
      </c>
      <c r="Q191" s="2">
        <v>4</v>
      </c>
      <c r="R191" s="2" t="s">
        <v>27</v>
      </c>
      <c r="S191" s="2" t="s">
        <v>41</v>
      </c>
    </row>
    <row r="192" spans="1:19" x14ac:dyDescent="0.25">
      <c r="A192" s="2">
        <v>191</v>
      </c>
      <c r="B192" s="2">
        <v>65</v>
      </c>
      <c r="C192" s="2" t="s">
        <v>19</v>
      </c>
      <c r="D192" s="2" t="s">
        <v>64</v>
      </c>
      <c r="E192" s="2" t="s">
        <v>65</v>
      </c>
      <c r="F192" s="7">
        <v>70</v>
      </c>
      <c r="G192" s="2" t="s">
        <v>116</v>
      </c>
      <c r="H192" s="2" t="s">
        <v>92</v>
      </c>
      <c r="I192" s="2" t="s">
        <v>118</v>
      </c>
      <c r="J192" s="2" t="s">
        <v>58</v>
      </c>
      <c r="K192" s="2">
        <v>3</v>
      </c>
      <c r="L192" s="2" t="s">
        <v>26</v>
      </c>
      <c r="M192" s="2" t="s">
        <v>29</v>
      </c>
      <c r="N192" s="2" t="s">
        <v>40</v>
      </c>
      <c r="O192" s="2" t="s">
        <v>26</v>
      </c>
      <c r="P192" s="2" t="s">
        <v>26</v>
      </c>
      <c r="Q192" s="2">
        <v>48</v>
      </c>
      <c r="R192" s="2" t="s">
        <v>29</v>
      </c>
      <c r="S192" s="2" t="s">
        <v>60</v>
      </c>
    </row>
    <row r="193" spans="1:19" x14ac:dyDescent="0.25">
      <c r="A193" s="2">
        <v>192</v>
      </c>
      <c r="B193" s="2">
        <v>64</v>
      </c>
      <c r="C193" s="2" t="s">
        <v>19</v>
      </c>
      <c r="D193" s="2" t="s">
        <v>124</v>
      </c>
      <c r="E193" s="2" t="s">
        <v>69</v>
      </c>
      <c r="F193" s="7">
        <v>76</v>
      </c>
      <c r="G193" s="2" t="s">
        <v>140</v>
      </c>
      <c r="H193" s="2" t="s">
        <v>45</v>
      </c>
      <c r="I193" s="2" t="s">
        <v>24</v>
      </c>
      <c r="J193" s="2" t="s">
        <v>58</v>
      </c>
      <c r="K193" s="2">
        <v>3.9</v>
      </c>
      <c r="L193" s="2" t="s">
        <v>26</v>
      </c>
      <c r="M193" s="2" t="s">
        <v>27</v>
      </c>
      <c r="N193" s="2" t="s">
        <v>40</v>
      </c>
      <c r="O193" s="2" t="s">
        <v>26</v>
      </c>
      <c r="P193" s="2" t="s">
        <v>26</v>
      </c>
      <c r="Q193" s="2">
        <v>29</v>
      </c>
      <c r="R193" s="2" t="s">
        <v>35</v>
      </c>
      <c r="S193" s="2" t="s">
        <v>97</v>
      </c>
    </row>
    <row r="194" spans="1:19" x14ac:dyDescent="0.25">
      <c r="A194" s="2">
        <v>193</v>
      </c>
      <c r="B194" s="2">
        <v>46</v>
      </c>
      <c r="C194" s="2" t="s">
        <v>19</v>
      </c>
      <c r="D194" s="2" t="s">
        <v>73</v>
      </c>
      <c r="E194" s="2" t="s">
        <v>43</v>
      </c>
      <c r="F194" s="7">
        <v>29</v>
      </c>
      <c r="G194" s="2" t="s">
        <v>145</v>
      </c>
      <c r="H194" s="2" t="s">
        <v>23</v>
      </c>
      <c r="I194" s="2" t="s">
        <v>49</v>
      </c>
      <c r="J194" s="2" t="s">
        <v>54</v>
      </c>
      <c r="K194" s="2">
        <v>2.9</v>
      </c>
      <c r="L194" s="2" t="s">
        <v>26</v>
      </c>
      <c r="M194" s="2" t="s">
        <v>29</v>
      </c>
      <c r="N194" s="2" t="s">
        <v>28</v>
      </c>
      <c r="O194" s="2" t="s">
        <v>26</v>
      </c>
      <c r="P194" s="2" t="s">
        <v>26</v>
      </c>
      <c r="Q194" s="2">
        <v>12</v>
      </c>
      <c r="R194" s="2" t="s">
        <v>46</v>
      </c>
      <c r="S194" s="2" t="s">
        <v>77</v>
      </c>
    </row>
    <row r="195" spans="1:19" x14ac:dyDescent="0.25">
      <c r="A195" s="2">
        <v>194</v>
      </c>
      <c r="B195" s="2">
        <v>36</v>
      </c>
      <c r="C195" s="2" t="s">
        <v>19</v>
      </c>
      <c r="D195" s="2" t="s">
        <v>133</v>
      </c>
      <c r="E195" s="2" t="s">
        <v>69</v>
      </c>
      <c r="F195" s="7">
        <v>100</v>
      </c>
      <c r="G195" s="2" t="s">
        <v>114</v>
      </c>
      <c r="H195" s="2" t="s">
        <v>38</v>
      </c>
      <c r="I195" s="2" t="s">
        <v>67</v>
      </c>
      <c r="J195" s="2" t="s">
        <v>58</v>
      </c>
      <c r="K195" s="2">
        <v>3</v>
      </c>
      <c r="L195" s="2" t="s">
        <v>26</v>
      </c>
      <c r="M195" s="2" t="s">
        <v>46</v>
      </c>
      <c r="N195" s="2" t="s">
        <v>55</v>
      </c>
      <c r="O195" s="2" t="s">
        <v>26</v>
      </c>
      <c r="P195" s="2" t="s">
        <v>26</v>
      </c>
      <c r="Q195" s="2">
        <v>29</v>
      </c>
      <c r="R195" s="2" t="s">
        <v>29</v>
      </c>
      <c r="S195" s="2" t="s">
        <v>50</v>
      </c>
    </row>
    <row r="196" spans="1:19" x14ac:dyDescent="0.25">
      <c r="A196" s="2">
        <v>195</v>
      </c>
      <c r="B196" s="2">
        <v>51</v>
      </c>
      <c r="C196" s="2" t="s">
        <v>19</v>
      </c>
      <c r="D196" s="2" t="s">
        <v>132</v>
      </c>
      <c r="E196" s="2" t="s">
        <v>69</v>
      </c>
      <c r="F196" s="7">
        <v>94</v>
      </c>
      <c r="G196" s="2" t="s">
        <v>70</v>
      </c>
      <c r="H196" s="2" t="s">
        <v>45</v>
      </c>
      <c r="I196" s="2" t="s">
        <v>79</v>
      </c>
      <c r="J196" s="2" t="s">
        <v>39</v>
      </c>
      <c r="K196" s="2">
        <v>3.1</v>
      </c>
      <c r="L196" s="2" t="s">
        <v>26</v>
      </c>
      <c r="M196" s="2" t="s">
        <v>29</v>
      </c>
      <c r="N196" s="2" t="s">
        <v>28</v>
      </c>
      <c r="O196" s="2" t="s">
        <v>26</v>
      </c>
      <c r="P196" s="2" t="s">
        <v>26</v>
      </c>
      <c r="Q196" s="2">
        <v>15</v>
      </c>
      <c r="R196" s="2" t="s">
        <v>59</v>
      </c>
      <c r="S196" s="2" t="s">
        <v>60</v>
      </c>
    </row>
    <row r="197" spans="1:19" x14ac:dyDescent="0.25">
      <c r="A197" s="2">
        <v>196</v>
      </c>
      <c r="B197" s="2">
        <v>51</v>
      </c>
      <c r="C197" s="2" t="s">
        <v>19</v>
      </c>
      <c r="D197" s="2" t="s">
        <v>102</v>
      </c>
      <c r="E197" s="2" t="s">
        <v>65</v>
      </c>
      <c r="F197" s="7">
        <v>25</v>
      </c>
      <c r="G197" s="2" t="s">
        <v>85</v>
      </c>
      <c r="H197" s="2" t="s">
        <v>45</v>
      </c>
      <c r="I197" s="2" t="s">
        <v>136</v>
      </c>
      <c r="J197" s="2" t="s">
        <v>58</v>
      </c>
      <c r="K197" s="2">
        <v>4.3</v>
      </c>
      <c r="L197" s="2" t="s">
        <v>26</v>
      </c>
      <c r="M197" s="2" t="s">
        <v>27</v>
      </c>
      <c r="N197" s="2" t="s">
        <v>40</v>
      </c>
      <c r="O197" s="2" t="s">
        <v>26</v>
      </c>
      <c r="P197" s="2" t="s">
        <v>26</v>
      </c>
      <c r="Q197" s="2">
        <v>34</v>
      </c>
      <c r="R197" s="2" t="s">
        <v>27</v>
      </c>
      <c r="S197" s="2" t="s">
        <v>88</v>
      </c>
    </row>
    <row r="198" spans="1:19" x14ac:dyDescent="0.25">
      <c r="A198" s="2">
        <v>197</v>
      </c>
      <c r="B198" s="2">
        <v>38</v>
      </c>
      <c r="C198" s="2" t="s">
        <v>19</v>
      </c>
      <c r="D198" s="2" t="s">
        <v>137</v>
      </c>
      <c r="E198" s="2" t="s">
        <v>43</v>
      </c>
      <c r="F198" s="7">
        <v>88</v>
      </c>
      <c r="G198" s="2" t="s">
        <v>149</v>
      </c>
      <c r="H198" s="2" t="s">
        <v>45</v>
      </c>
      <c r="I198" s="2" t="s">
        <v>93</v>
      </c>
      <c r="J198" s="2" t="s">
        <v>54</v>
      </c>
      <c r="K198" s="2">
        <v>3.9</v>
      </c>
      <c r="L198" s="2" t="s">
        <v>26</v>
      </c>
      <c r="M198" s="2" t="s">
        <v>35</v>
      </c>
      <c r="N198" s="2" t="s">
        <v>47</v>
      </c>
      <c r="O198" s="2" t="s">
        <v>26</v>
      </c>
      <c r="P198" s="2" t="s">
        <v>26</v>
      </c>
      <c r="Q198" s="2">
        <v>41</v>
      </c>
      <c r="R198" s="2" t="s">
        <v>27</v>
      </c>
      <c r="S198" s="2" t="s">
        <v>30</v>
      </c>
    </row>
    <row r="199" spans="1:19" x14ac:dyDescent="0.25">
      <c r="A199" s="2">
        <v>198</v>
      </c>
      <c r="B199" s="2">
        <v>59</v>
      </c>
      <c r="C199" s="2" t="s">
        <v>19</v>
      </c>
      <c r="D199" s="2" t="s">
        <v>119</v>
      </c>
      <c r="E199" s="2" t="s">
        <v>69</v>
      </c>
      <c r="F199" s="7">
        <v>78</v>
      </c>
      <c r="G199" s="2" t="s">
        <v>131</v>
      </c>
      <c r="H199" s="2" t="s">
        <v>45</v>
      </c>
      <c r="I199" s="2" t="s">
        <v>94</v>
      </c>
      <c r="J199" s="2" t="s">
        <v>58</v>
      </c>
      <c r="K199" s="2">
        <v>3.2</v>
      </c>
      <c r="L199" s="2" t="s">
        <v>26</v>
      </c>
      <c r="M199" s="2" t="s">
        <v>59</v>
      </c>
      <c r="N199" s="2" t="s">
        <v>72</v>
      </c>
      <c r="O199" s="2" t="s">
        <v>26</v>
      </c>
      <c r="P199" s="2" t="s">
        <v>26</v>
      </c>
      <c r="Q199" s="2">
        <v>41</v>
      </c>
      <c r="R199" s="2" t="s">
        <v>27</v>
      </c>
      <c r="S199" s="2" t="s">
        <v>88</v>
      </c>
    </row>
    <row r="200" spans="1:19" x14ac:dyDescent="0.25">
      <c r="A200" s="2">
        <v>199</v>
      </c>
      <c r="B200" s="2">
        <v>57</v>
      </c>
      <c r="C200" s="2" t="s">
        <v>19</v>
      </c>
      <c r="D200" s="2" t="s">
        <v>106</v>
      </c>
      <c r="E200" s="2" t="s">
        <v>69</v>
      </c>
      <c r="F200" s="7">
        <v>45</v>
      </c>
      <c r="G200" s="2" t="s">
        <v>140</v>
      </c>
      <c r="H200" s="2" t="s">
        <v>45</v>
      </c>
      <c r="I200" s="2" t="s">
        <v>49</v>
      </c>
      <c r="J200" s="2" t="s">
        <v>25</v>
      </c>
      <c r="K200" s="2">
        <v>4.8</v>
      </c>
      <c r="L200" s="2" t="s">
        <v>26</v>
      </c>
      <c r="M200" s="2" t="s">
        <v>35</v>
      </c>
      <c r="N200" s="2" t="s">
        <v>55</v>
      </c>
      <c r="O200" s="2" t="s">
        <v>26</v>
      </c>
      <c r="P200" s="2" t="s">
        <v>26</v>
      </c>
      <c r="Q200" s="2">
        <v>39</v>
      </c>
      <c r="R200" s="2" t="s">
        <v>27</v>
      </c>
      <c r="S200" s="2" t="s">
        <v>30</v>
      </c>
    </row>
    <row r="201" spans="1:19" x14ac:dyDescent="0.25">
      <c r="A201" s="2">
        <v>200</v>
      </c>
      <c r="B201" s="2">
        <v>54</v>
      </c>
      <c r="C201" s="2" t="s">
        <v>19</v>
      </c>
      <c r="D201" s="2" t="s">
        <v>124</v>
      </c>
      <c r="E201" s="2" t="s">
        <v>69</v>
      </c>
      <c r="F201" s="7">
        <v>73</v>
      </c>
      <c r="G201" s="2" t="s">
        <v>135</v>
      </c>
      <c r="H201" s="2" t="s">
        <v>92</v>
      </c>
      <c r="I201" s="2" t="s">
        <v>96</v>
      </c>
      <c r="J201" s="2" t="s">
        <v>54</v>
      </c>
      <c r="K201" s="2">
        <v>3.8</v>
      </c>
      <c r="L201" s="2" t="s">
        <v>26</v>
      </c>
      <c r="M201" s="2" t="s">
        <v>59</v>
      </c>
      <c r="N201" s="2" t="s">
        <v>28</v>
      </c>
      <c r="O201" s="2" t="s">
        <v>26</v>
      </c>
      <c r="P201" s="2" t="s">
        <v>26</v>
      </c>
      <c r="Q201" s="2">
        <v>32</v>
      </c>
      <c r="R201" s="2" t="s">
        <v>35</v>
      </c>
      <c r="S201" s="2" t="s">
        <v>41</v>
      </c>
    </row>
    <row r="202" spans="1:19" x14ac:dyDescent="0.25">
      <c r="A202" s="2">
        <v>201</v>
      </c>
      <c r="B202" s="2">
        <v>25</v>
      </c>
      <c r="C202" s="2" t="s">
        <v>19</v>
      </c>
      <c r="D202" s="2" t="s">
        <v>82</v>
      </c>
      <c r="E202" s="2" t="s">
        <v>21</v>
      </c>
      <c r="F202" s="7">
        <v>61</v>
      </c>
      <c r="G202" s="2" t="s">
        <v>138</v>
      </c>
      <c r="H202" s="2" t="s">
        <v>38</v>
      </c>
      <c r="I202" s="2" t="s">
        <v>86</v>
      </c>
      <c r="J202" s="2" t="s">
        <v>54</v>
      </c>
      <c r="K202" s="2">
        <v>3.3</v>
      </c>
      <c r="L202" s="2" t="s">
        <v>26</v>
      </c>
      <c r="M202" s="2" t="s">
        <v>46</v>
      </c>
      <c r="N202" s="2" t="s">
        <v>47</v>
      </c>
      <c r="O202" s="2" t="s">
        <v>26</v>
      </c>
      <c r="P202" s="2" t="s">
        <v>26</v>
      </c>
      <c r="Q202" s="2">
        <v>29</v>
      </c>
      <c r="R202" s="2" t="s">
        <v>29</v>
      </c>
      <c r="S202" s="2" t="s">
        <v>88</v>
      </c>
    </row>
    <row r="203" spans="1:19" x14ac:dyDescent="0.25">
      <c r="A203" s="2">
        <v>202</v>
      </c>
      <c r="B203" s="2">
        <v>69</v>
      </c>
      <c r="C203" s="2" t="s">
        <v>19</v>
      </c>
      <c r="D203" s="2" t="s">
        <v>20</v>
      </c>
      <c r="E203" s="2" t="s">
        <v>21</v>
      </c>
      <c r="F203" s="7">
        <v>22</v>
      </c>
      <c r="G203" s="2" t="s">
        <v>70</v>
      </c>
      <c r="H203" s="2" t="s">
        <v>38</v>
      </c>
      <c r="I203" s="2" t="s">
        <v>118</v>
      </c>
      <c r="J203" s="2" t="s">
        <v>58</v>
      </c>
      <c r="K203" s="2">
        <v>4.3</v>
      </c>
      <c r="L203" s="2" t="s">
        <v>26</v>
      </c>
      <c r="M203" s="2" t="s">
        <v>34</v>
      </c>
      <c r="N203" s="2" t="s">
        <v>40</v>
      </c>
      <c r="O203" s="2" t="s">
        <v>26</v>
      </c>
      <c r="P203" s="2" t="s">
        <v>26</v>
      </c>
      <c r="Q203" s="2">
        <v>15</v>
      </c>
      <c r="R203" s="2" t="s">
        <v>34</v>
      </c>
      <c r="S203" s="2" t="s">
        <v>50</v>
      </c>
    </row>
    <row r="204" spans="1:19" x14ac:dyDescent="0.25">
      <c r="A204" s="2">
        <v>203</v>
      </c>
      <c r="B204" s="2">
        <v>57</v>
      </c>
      <c r="C204" s="2" t="s">
        <v>19</v>
      </c>
      <c r="D204" s="2" t="s">
        <v>124</v>
      </c>
      <c r="E204" s="2" t="s">
        <v>69</v>
      </c>
      <c r="F204" s="7">
        <v>38</v>
      </c>
      <c r="G204" s="2" t="s">
        <v>145</v>
      </c>
      <c r="H204" s="2" t="s">
        <v>23</v>
      </c>
      <c r="I204" s="2" t="s">
        <v>136</v>
      </c>
      <c r="J204" s="2" t="s">
        <v>39</v>
      </c>
      <c r="K204" s="2">
        <v>2.7</v>
      </c>
      <c r="L204" s="2" t="s">
        <v>26</v>
      </c>
      <c r="M204" s="2" t="s">
        <v>34</v>
      </c>
      <c r="N204" s="2" t="s">
        <v>28</v>
      </c>
      <c r="O204" s="2" t="s">
        <v>26</v>
      </c>
      <c r="P204" s="2" t="s">
        <v>26</v>
      </c>
      <c r="Q204" s="2">
        <v>33</v>
      </c>
      <c r="R204" s="2" t="s">
        <v>29</v>
      </c>
      <c r="S204" s="2" t="s">
        <v>50</v>
      </c>
    </row>
    <row r="205" spans="1:19" x14ac:dyDescent="0.25">
      <c r="A205" s="2">
        <v>204</v>
      </c>
      <c r="B205" s="2">
        <v>70</v>
      </c>
      <c r="C205" s="2" t="s">
        <v>19</v>
      </c>
      <c r="D205" s="2" t="s">
        <v>119</v>
      </c>
      <c r="E205" s="2" t="s">
        <v>69</v>
      </c>
      <c r="F205" s="7">
        <v>38</v>
      </c>
      <c r="G205" s="2" t="s">
        <v>116</v>
      </c>
      <c r="H205" s="2" t="s">
        <v>38</v>
      </c>
      <c r="I205" s="2" t="s">
        <v>134</v>
      </c>
      <c r="J205" s="2" t="s">
        <v>58</v>
      </c>
      <c r="K205" s="2">
        <v>3.2</v>
      </c>
      <c r="L205" s="2" t="s">
        <v>26</v>
      </c>
      <c r="M205" s="2" t="s">
        <v>46</v>
      </c>
      <c r="N205" s="2" t="s">
        <v>47</v>
      </c>
      <c r="O205" s="2" t="s">
        <v>26</v>
      </c>
      <c r="P205" s="2" t="s">
        <v>26</v>
      </c>
      <c r="Q205" s="2">
        <v>18</v>
      </c>
      <c r="R205" s="2" t="s">
        <v>34</v>
      </c>
      <c r="S205" s="2" t="s">
        <v>41</v>
      </c>
    </row>
    <row r="206" spans="1:19" x14ac:dyDescent="0.25">
      <c r="A206" s="2">
        <v>205</v>
      </c>
      <c r="B206" s="2">
        <v>24</v>
      </c>
      <c r="C206" s="2" t="s">
        <v>19</v>
      </c>
      <c r="D206" s="2" t="s">
        <v>51</v>
      </c>
      <c r="E206" s="2" t="s">
        <v>43</v>
      </c>
      <c r="F206" s="7">
        <v>100</v>
      </c>
      <c r="G206" s="2" t="s">
        <v>117</v>
      </c>
      <c r="H206" s="2" t="s">
        <v>45</v>
      </c>
      <c r="I206" s="2" t="s">
        <v>134</v>
      </c>
      <c r="J206" s="2" t="s">
        <v>58</v>
      </c>
      <c r="K206" s="2">
        <v>4</v>
      </c>
      <c r="L206" s="2" t="s">
        <v>26</v>
      </c>
      <c r="M206" s="2" t="s">
        <v>46</v>
      </c>
      <c r="N206" s="2" t="s">
        <v>76</v>
      </c>
      <c r="O206" s="2" t="s">
        <v>26</v>
      </c>
      <c r="P206" s="2" t="s">
        <v>26</v>
      </c>
      <c r="Q206" s="2">
        <v>35</v>
      </c>
      <c r="R206" s="2" t="s">
        <v>35</v>
      </c>
      <c r="S206" s="2" t="s">
        <v>77</v>
      </c>
    </row>
    <row r="207" spans="1:19" x14ac:dyDescent="0.25">
      <c r="A207" s="2">
        <v>206</v>
      </c>
      <c r="B207" s="2">
        <v>67</v>
      </c>
      <c r="C207" s="2" t="s">
        <v>19</v>
      </c>
      <c r="D207" s="2" t="s">
        <v>56</v>
      </c>
      <c r="E207" s="2" t="s">
        <v>21</v>
      </c>
      <c r="F207" s="7">
        <v>64</v>
      </c>
      <c r="G207" s="2" t="s">
        <v>78</v>
      </c>
      <c r="H207" s="2" t="s">
        <v>45</v>
      </c>
      <c r="I207" s="2" t="s">
        <v>67</v>
      </c>
      <c r="J207" s="2" t="s">
        <v>25</v>
      </c>
      <c r="K207" s="2">
        <v>3</v>
      </c>
      <c r="L207" s="2" t="s">
        <v>26</v>
      </c>
      <c r="M207" s="2" t="s">
        <v>34</v>
      </c>
      <c r="N207" s="2" t="s">
        <v>55</v>
      </c>
      <c r="O207" s="2" t="s">
        <v>26</v>
      </c>
      <c r="P207" s="2" t="s">
        <v>26</v>
      </c>
      <c r="Q207" s="2">
        <v>25</v>
      </c>
      <c r="R207" s="2" t="s">
        <v>46</v>
      </c>
      <c r="S207" s="2" t="s">
        <v>41</v>
      </c>
    </row>
    <row r="208" spans="1:19" x14ac:dyDescent="0.25">
      <c r="A208" s="2">
        <v>207</v>
      </c>
      <c r="B208" s="2">
        <v>24</v>
      </c>
      <c r="C208" s="2" t="s">
        <v>19</v>
      </c>
      <c r="D208" s="2" t="s">
        <v>113</v>
      </c>
      <c r="E208" s="2" t="s">
        <v>21</v>
      </c>
      <c r="F208" s="7">
        <v>55</v>
      </c>
      <c r="G208" s="2" t="s">
        <v>150</v>
      </c>
      <c r="H208" s="2" t="s">
        <v>23</v>
      </c>
      <c r="I208" s="2" t="s">
        <v>67</v>
      </c>
      <c r="J208" s="2" t="s">
        <v>54</v>
      </c>
      <c r="K208" s="2">
        <v>4.2</v>
      </c>
      <c r="L208" s="2" t="s">
        <v>26</v>
      </c>
      <c r="M208" s="2" t="s">
        <v>29</v>
      </c>
      <c r="N208" s="2" t="s">
        <v>40</v>
      </c>
      <c r="O208" s="2" t="s">
        <v>26</v>
      </c>
      <c r="P208" s="2" t="s">
        <v>26</v>
      </c>
      <c r="Q208" s="2">
        <v>6</v>
      </c>
      <c r="R208" s="2" t="s">
        <v>29</v>
      </c>
      <c r="S208" s="2" t="s">
        <v>30</v>
      </c>
    </row>
    <row r="209" spans="1:19" x14ac:dyDescent="0.25">
      <c r="A209" s="2">
        <v>208</v>
      </c>
      <c r="B209" s="2">
        <v>62</v>
      </c>
      <c r="C209" s="2" t="s">
        <v>19</v>
      </c>
      <c r="D209" s="2" t="s">
        <v>143</v>
      </c>
      <c r="E209" s="2" t="s">
        <v>69</v>
      </c>
      <c r="F209" s="7">
        <v>91</v>
      </c>
      <c r="G209" s="2" t="s">
        <v>44</v>
      </c>
      <c r="H209" s="2" t="s">
        <v>45</v>
      </c>
      <c r="I209" s="2" t="s">
        <v>67</v>
      </c>
      <c r="J209" s="2" t="s">
        <v>54</v>
      </c>
      <c r="K209" s="2">
        <v>2.9</v>
      </c>
      <c r="L209" s="2" t="s">
        <v>26</v>
      </c>
      <c r="M209" s="2" t="s">
        <v>29</v>
      </c>
      <c r="N209" s="2" t="s">
        <v>28</v>
      </c>
      <c r="O209" s="2" t="s">
        <v>26</v>
      </c>
      <c r="P209" s="2" t="s">
        <v>26</v>
      </c>
      <c r="Q209" s="2">
        <v>17</v>
      </c>
      <c r="R209" s="2" t="s">
        <v>34</v>
      </c>
      <c r="S209" s="2" t="s">
        <v>77</v>
      </c>
    </row>
    <row r="210" spans="1:19" x14ac:dyDescent="0.25">
      <c r="A210" s="2">
        <v>209</v>
      </c>
      <c r="B210" s="2">
        <v>57</v>
      </c>
      <c r="C210" s="2" t="s">
        <v>19</v>
      </c>
      <c r="D210" s="2" t="s">
        <v>87</v>
      </c>
      <c r="E210" s="2" t="s">
        <v>21</v>
      </c>
      <c r="F210" s="7">
        <v>38</v>
      </c>
      <c r="G210" s="2" t="s">
        <v>150</v>
      </c>
      <c r="H210" s="2" t="s">
        <v>45</v>
      </c>
      <c r="I210" s="2" t="s">
        <v>81</v>
      </c>
      <c r="J210" s="2" t="s">
        <v>39</v>
      </c>
      <c r="K210" s="2">
        <v>4.0999999999999996</v>
      </c>
      <c r="L210" s="2" t="s">
        <v>26</v>
      </c>
      <c r="M210" s="2" t="s">
        <v>35</v>
      </c>
      <c r="N210" s="2" t="s">
        <v>76</v>
      </c>
      <c r="O210" s="2" t="s">
        <v>26</v>
      </c>
      <c r="P210" s="2" t="s">
        <v>26</v>
      </c>
      <c r="Q210" s="2">
        <v>17</v>
      </c>
      <c r="R210" s="2" t="s">
        <v>27</v>
      </c>
      <c r="S210" s="2" t="s">
        <v>88</v>
      </c>
    </row>
    <row r="211" spans="1:19" x14ac:dyDescent="0.25">
      <c r="A211" s="2">
        <v>210</v>
      </c>
      <c r="B211" s="2">
        <v>55</v>
      </c>
      <c r="C211" s="2" t="s">
        <v>19</v>
      </c>
      <c r="D211" s="2" t="s">
        <v>42</v>
      </c>
      <c r="E211" s="2" t="s">
        <v>43</v>
      </c>
      <c r="F211" s="7">
        <v>97</v>
      </c>
      <c r="G211" s="2" t="s">
        <v>148</v>
      </c>
      <c r="H211" s="2" t="s">
        <v>38</v>
      </c>
      <c r="I211" s="2" t="s">
        <v>79</v>
      </c>
      <c r="J211" s="2" t="s">
        <v>25</v>
      </c>
      <c r="K211" s="2">
        <v>3.2</v>
      </c>
      <c r="L211" s="2" t="s">
        <v>26</v>
      </c>
      <c r="M211" s="2" t="s">
        <v>34</v>
      </c>
      <c r="N211" s="2" t="s">
        <v>76</v>
      </c>
      <c r="O211" s="2" t="s">
        <v>26</v>
      </c>
      <c r="P211" s="2" t="s">
        <v>26</v>
      </c>
      <c r="Q211" s="2">
        <v>44</v>
      </c>
      <c r="R211" s="2" t="s">
        <v>35</v>
      </c>
      <c r="S211" s="2" t="s">
        <v>97</v>
      </c>
    </row>
    <row r="212" spans="1:19" x14ac:dyDescent="0.25">
      <c r="A212" s="2">
        <v>211</v>
      </c>
      <c r="B212" s="2">
        <v>45</v>
      </c>
      <c r="C212" s="2" t="s">
        <v>19</v>
      </c>
      <c r="D212" s="2" t="s">
        <v>102</v>
      </c>
      <c r="E212" s="2" t="s">
        <v>65</v>
      </c>
      <c r="F212" s="7">
        <v>22</v>
      </c>
      <c r="G212" s="2" t="s">
        <v>129</v>
      </c>
      <c r="H212" s="2" t="s">
        <v>23</v>
      </c>
      <c r="I212" s="2" t="s">
        <v>86</v>
      </c>
      <c r="J212" s="2" t="s">
        <v>58</v>
      </c>
      <c r="K212" s="2">
        <v>3</v>
      </c>
      <c r="L212" s="2" t="s">
        <v>26</v>
      </c>
      <c r="M212" s="2" t="s">
        <v>29</v>
      </c>
      <c r="N212" s="2" t="s">
        <v>72</v>
      </c>
      <c r="O212" s="2" t="s">
        <v>26</v>
      </c>
      <c r="P212" s="2" t="s">
        <v>26</v>
      </c>
      <c r="Q212" s="2">
        <v>6</v>
      </c>
      <c r="R212" s="2" t="s">
        <v>46</v>
      </c>
      <c r="S212" s="2" t="s">
        <v>30</v>
      </c>
    </row>
    <row r="213" spans="1:19" x14ac:dyDescent="0.25">
      <c r="A213" s="2">
        <v>212</v>
      </c>
      <c r="B213" s="2">
        <v>69</v>
      </c>
      <c r="C213" s="2" t="s">
        <v>19</v>
      </c>
      <c r="D213" s="2" t="s">
        <v>87</v>
      </c>
      <c r="E213" s="2" t="s">
        <v>21</v>
      </c>
      <c r="F213" s="7">
        <v>92</v>
      </c>
      <c r="G213" s="2" t="s">
        <v>147</v>
      </c>
      <c r="H213" s="2" t="s">
        <v>23</v>
      </c>
      <c r="I213" s="2" t="s">
        <v>33</v>
      </c>
      <c r="J213" s="2" t="s">
        <v>58</v>
      </c>
      <c r="K213" s="2">
        <v>4.2</v>
      </c>
      <c r="L213" s="2" t="s">
        <v>26</v>
      </c>
      <c r="M213" s="2" t="s">
        <v>29</v>
      </c>
      <c r="N213" s="2" t="s">
        <v>72</v>
      </c>
      <c r="O213" s="2" t="s">
        <v>26</v>
      </c>
      <c r="P213" s="2" t="s">
        <v>26</v>
      </c>
      <c r="Q213" s="2">
        <v>45</v>
      </c>
      <c r="R213" s="2" t="s">
        <v>59</v>
      </c>
      <c r="S213" s="2" t="s">
        <v>30</v>
      </c>
    </row>
    <row r="214" spans="1:19" x14ac:dyDescent="0.25">
      <c r="A214" s="2">
        <v>213</v>
      </c>
      <c r="B214" s="2">
        <v>67</v>
      </c>
      <c r="C214" s="2" t="s">
        <v>19</v>
      </c>
      <c r="D214" s="2" t="s">
        <v>68</v>
      </c>
      <c r="E214" s="2" t="s">
        <v>69</v>
      </c>
      <c r="F214" s="7">
        <v>84</v>
      </c>
      <c r="G214" s="2" t="s">
        <v>141</v>
      </c>
      <c r="H214" s="2" t="s">
        <v>23</v>
      </c>
      <c r="I214" s="2" t="s">
        <v>144</v>
      </c>
      <c r="J214" s="2" t="s">
        <v>58</v>
      </c>
      <c r="K214" s="2">
        <v>4.2</v>
      </c>
      <c r="L214" s="2" t="s">
        <v>26</v>
      </c>
      <c r="M214" s="2" t="s">
        <v>29</v>
      </c>
      <c r="N214" s="2" t="s">
        <v>28</v>
      </c>
      <c r="O214" s="2" t="s">
        <v>26</v>
      </c>
      <c r="P214" s="2" t="s">
        <v>26</v>
      </c>
      <c r="Q214" s="2">
        <v>7</v>
      </c>
      <c r="R214" s="2" t="s">
        <v>59</v>
      </c>
      <c r="S214" s="2" t="s">
        <v>50</v>
      </c>
    </row>
    <row r="215" spans="1:19" x14ac:dyDescent="0.25">
      <c r="A215" s="2">
        <v>214</v>
      </c>
      <c r="B215" s="2">
        <v>30</v>
      </c>
      <c r="C215" s="2" t="s">
        <v>19</v>
      </c>
      <c r="D215" s="2" t="s">
        <v>68</v>
      </c>
      <c r="E215" s="2" t="s">
        <v>69</v>
      </c>
      <c r="F215" s="7">
        <v>93</v>
      </c>
      <c r="G215" s="2" t="s">
        <v>107</v>
      </c>
      <c r="H215" s="2" t="s">
        <v>23</v>
      </c>
      <c r="I215" s="2" t="s">
        <v>100</v>
      </c>
      <c r="J215" s="2" t="s">
        <v>58</v>
      </c>
      <c r="K215" s="2">
        <v>4.4000000000000004</v>
      </c>
      <c r="L215" s="2" t="s">
        <v>26</v>
      </c>
      <c r="M215" s="2" t="s">
        <v>35</v>
      </c>
      <c r="N215" s="2" t="s">
        <v>76</v>
      </c>
      <c r="O215" s="2" t="s">
        <v>26</v>
      </c>
      <c r="P215" s="2" t="s">
        <v>26</v>
      </c>
      <c r="Q215" s="2">
        <v>11</v>
      </c>
      <c r="R215" s="2" t="s">
        <v>59</v>
      </c>
      <c r="S215" s="2" t="s">
        <v>97</v>
      </c>
    </row>
    <row r="216" spans="1:19" x14ac:dyDescent="0.25">
      <c r="A216" s="2">
        <v>215</v>
      </c>
      <c r="B216" s="2">
        <v>24</v>
      </c>
      <c r="C216" s="2" t="s">
        <v>19</v>
      </c>
      <c r="D216" s="2" t="s">
        <v>102</v>
      </c>
      <c r="E216" s="2" t="s">
        <v>65</v>
      </c>
      <c r="F216" s="7">
        <v>50</v>
      </c>
      <c r="G216" s="2" t="s">
        <v>78</v>
      </c>
      <c r="H216" s="2" t="s">
        <v>23</v>
      </c>
      <c r="I216" s="2" t="s">
        <v>144</v>
      </c>
      <c r="J216" s="2" t="s">
        <v>54</v>
      </c>
      <c r="K216" s="2">
        <v>4.2</v>
      </c>
      <c r="L216" s="2" t="s">
        <v>26</v>
      </c>
      <c r="M216" s="2" t="s">
        <v>35</v>
      </c>
      <c r="N216" s="2" t="s">
        <v>47</v>
      </c>
      <c r="O216" s="2" t="s">
        <v>26</v>
      </c>
      <c r="P216" s="2" t="s">
        <v>26</v>
      </c>
      <c r="Q216" s="2">
        <v>41</v>
      </c>
      <c r="R216" s="2" t="s">
        <v>35</v>
      </c>
      <c r="S216" s="2" t="s">
        <v>97</v>
      </c>
    </row>
    <row r="217" spans="1:19" x14ac:dyDescent="0.25">
      <c r="A217" s="2">
        <v>216</v>
      </c>
      <c r="B217" s="2">
        <v>62</v>
      </c>
      <c r="C217" s="2" t="s">
        <v>19</v>
      </c>
      <c r="D217" s="2" t="s">
        <v>119</v>
      </c>
      <c r="E217" s="2" t="s">
        <v>69</v>
      </c>
      <c r="F217" s="7">
        <v>64</v>
      </c>
      <c r="G217" s="2" t="s">
        <v>127</v>
      </c>
      <c r="H217" s="2" t="s">
        <v>38</v>
      </c>
      <c r="I217" s="2" t="s">
        <v>121</v>
      </c>
      <c r="J217" s="2" t="s">
        <v>39</v>
      </c>
      <c r="K217" s="2">
        <v>2.8</v>
      </c>
      <c r="L217" s="2" t="s">
        <v>26</v>
      </c>
      <c r="M217" s="2" t="s">
        <v>34</v>
      </c>
      <c r="N217" s="2" t="s">
        <v>72</v>
      </c>
      <c r="O217" s="2" t="s">
        <v>26</v>
      </c>
      <c r="P217" s="2" t="s">
        <v>26</v>
      </c>
      <c r="Q217" s="2">
        <v>24</v>
      </c>
      <c r="R217" s="2" t="s">
        <v>46</v>
      </c>
      <c r="S217" s="2" t="s">
        <v>77</v>
      </c>
    </row>
    <row r="218" spans="1:19" x14ac:dyDescent="0.25">
      <c r="A218" s="2">
        <v>217</v>
      </c>
      <c r="B218" s="2">
        <v>43</v>
      </c>
      <c r="C218" s="2" t="s">
        <v>19</v>
      </c>
      <c r="D218" s="2" t="s">
        <v>61</v>
      </c>
      <c r="E218" s="2" t="s">
        <v>21</v>
      </c>
      <c r="F218" s="7">
        <v>61</v>
      </c>
      <c r="G218" s="2" t="s">
        <v>37</v>
      </c>
      <c r="H218" s="2" t="s">
        <v>23</v>
      </c>
      <c r="I218" s="2" t="s">
        <v>134</v>
      </c>
      <c r="J218" s="2" t="s">
        <v>39</v>
      </c>
      <c r="K218" s="2">
        <v>3.7</v>
      </c>
      <c r="L218" s="2" t="s">
        <v>26</v>
      </c>
      <c r="M218" s="2" t="s">
        <v>35</v>
      </c>
      <c r="N218" s="2" t="s">
        <v>40</v>
      </c>
      <c r="O218" s="2" t="s">
        <v>26</v>
      </c>
      <c r="P218" s="2" t="s">
        <v>26</v>
      </c>
      <c r="Q218" s="2">
        <v>21</v>
      </c>
      <c r="R218" s="2" t="s">
        <v>29</v>
      </c>
      <c r="S218" s="2" t="s">
        <v>41</v>
      </c>
    </row>
    <row r="219" spans="1:19" x14ac:dyDescent="0.25">
      <c r="A219" s="2">
        <v>218</v>
      </c>
      <c r="B219" s="2">
        <v>35</v>
      </c>
      <c r="C219" s="2" t="s">
        <v>19</v>
      </c>
      <c r="D219" s="2" t="s">
        <v>89</v>
      </c>
      <c r="E219" s="2" t="s">
        <v>69</v>
      </c>
      <c r="F219" s="7">
        <v>48</v>
      </c>
      <c r="G219" s="2" t="s">
        <v>101</v>
      </c>
      <c r="H219" s="2" t="s">
        <v>45</v>
      </c>
      <c r="I219" s="2" t="s">
        <v>75</v>
      </c>
      <c r="J219" s="2" t="s">
        <v>25</v>
      </c>
      <c r="K219" s="2">
        <v>3.5</v>
      </c>
      <c r="L219" s="2" t="s">
        <v>26</v>
      </c>
      <c r="M219" s="2" t="s">
        <v>29</v>
      </c>
      <c r="N219" s="2" t="s">
        <v>47</v>
      </c>
      <c r="O219" s="2" t="s">
        <v>26</v>
      </c>
      <c r="P219" s="2" t="s">
        <v>26</v>
      </c>
      <c r="Q219" s="2">
        <v>24</v>
      </c>
      <c r="R219" s="2" t="s">
        <v>34</v>
      </c>
      <c r="S219" s="2" t="s">
        <v>50</v>
      </c>
    </row>
    <row r="220" spans="1:19" x14ac:dyDescent="0.25">
      <c r="A220" s="2">
        <v>219</v>
      </c>
      <c r="B220" s="2">
        <v>28</v>
      </c>
      <c r="C220" s="2" t="s">
        <v>19</v>
      </c>
      <c r="D220" s="2" t="s">
        <v>113</v>
      </c>
      <c r="E220" s="2" t="s">
        <v>21</v>
      </c>
      <c r="F220" s="7">
        <v>45</v>
      </c>
      <c r="G220" s="2" t="s">
        <v>99</v>
      </c>
      <c r="H220" s="2" t="s">
        <v>38</v>
      </c>
      <c r="I220" s="2" t="s">
        <v>136</v>
      </c>
      <c r="J220" s="2" t="s">
        <v>39</v>
      </c>
      <c r="K220" s="2">
        <v>2.9</v>
      </c>
      <c r="L220" s="2" t="s">
        <v>26</v>
      </c>
      <c r="M220" s="2" t="s">
        <v>27</v>
      </c>
      <c r="N220" s="2" t="s">
        <v>76</v>
      </c>
      <c r="O220" s="2" t="s">
        <v>26</v>
      </c>
      <c r="P220" s="2" t="s">
        <v>26</v>
      </c>
      <c r="Q220" s="2">
        <v>8</v>
      </c>
      <c r="R220" s="2" t="s">
        <v>27</v>
      </c>
      <c r="S220" s="2" t="s">
        <v>60</v>
      </c>
    </row>
    <row r="221" spans="1:19" x14ac:dyDescent="0.25">
      <c r="A221" s="2">
        <v>220</v>
      </c>
      <c r="B221" s="2">
        <v>32</v>
      </c>
      <c r="C221" s="2" t="s">
        <v>19</v>
      </c>
      <c r="D221" s="2" t="s">
        <v>133</v>
      </c>
      <c r="E221" s="2" t="s">
        <v>69</v>
      </c>
      <c r="F221" s="7">
        <v>88</v>
      </c>
      <c r="G221" s="2" t="s">
        <v>107</v>
      </c>
      <c r="H221" s="2" t="s">
        <v>45</v>
      </c>
      <c r="I221" s="2" t="s">
        <v>109</v>
      </c>
      <c r="J221" s="2" t="s">
        <v>39</v>
      </c>
      <c r="K221" s="2">
        <v>3</v>
      </c>
      <c r="L221" s="2" t="s">
        <v>26</v>
      </c>
      <c r="M221" s="2" t="s">
        <v>29</v>
      </c>
      <c r="N221" s="2" t="s">
        <v>40</v>
      </c>
      <c r="O221" s="2" t="s">
        <v>26</v>
      </c>
      <c r="P221" s="2" t="s">
        <v>26</v>
      </c>
      <c r="Q221" s="2">
        <v>12</v>
      </c>
      <c r="R221" s="2" t="s">
        <v>35</v>
      </c>
      <c r="S221" s="2" t="s">
        <v>30</v>
      </c>
    </row>
    <row r="222" spans="1:19" x14ac:dyDescent="0.25">
      <c r="A222" s="2">
        <v>221</v>
      </c>
      <c r="B222" s="2">
        <v>39</v>
      </c>
      <c r="C222" s="2" t="s">
        <v>19</v>
      </c>
      <c r="D222" s="2" t="s">
        <v>51</v>
      </c>
      <c r="E222" s="2" t="s">
        <v>43</v>
      </c>
      <c r="F222" s="7">
        <v>57</v>
      </c>
      <c r="G222" s="2" t="s">
        <v>117</v>
      </c>
      <c r="H222" s="2" t="s">
        <v>38</v>
      </c>
      <c r="I222" s="2" t="s">
        <v>126</v>
      </c>
      <c r="J222" s="2" t="s">
        <v>39</v>
      </c>
      <c r="K222" s="2">
        <v>3.7</v>
      </c>
      <c r="L222" s="2" t="s">
        <v>26</v>
      </c>
      <c r="M222" s="2" t="s">
        <v>59</v>
      </c>
      <c r="N222" s="2" t="s">
        <v>28</v>
      </c>
      <c r="O222" s="2" t="s">
        <v>26</v>
      </c>
      <c r="P222" s="2" t="s">
        <v>26</v>
      </c>
      <c r="Q222" s="2">
        <v>48</v>
      </c>
      <c r="R222" s="2" t="s">
        <v>59</v>
      </c>
      <c r="S222" s="2" t="s">
        <v>30</v>
      </c>
    </row>
    <row r="223" spans="1:19" x14ac:dyDescent="0.25">
      <c r="A223" s="2">
        <v>222</v>
      </c>
      <c r="B223" s="2">
        <v>28</v>
      </c>
      <c r="C223" s="2" t="s">
        <v>19</v>
      </c>
      <c r="D223" s="2" t="s">
        <v>124</v>
      </c>
      <c r="E223" s="2" t="s">
        <v>69</v>
      </c>
      <c r="F223" s="7">
        <v>68</v>
      </c>
      <c r="G223" s="2" t="s">
        <v>98</v>
      </c>
      <c r="H223" s="2" t="s">
        <v>92</v>
      </c>
      <c r="I223" s="2" t="s">
        <v>136</v>
      </c>
      <c r="J223" s="2" t="s">
        <v>54</v>
      </c>
      <c r="K223" s="2">
        <v>4.4000000000000004</v>
      </c>
      <c r="L223" s="2" t="s">
        <v>26</v>
      </c>
      <c r="M223" s="2" t="s">
        <v>59</v>
      </c>
      <c r="N223" s="2" t="s">
        <v>76</v>
      </c>
      <c r="O223" s="2" t="s">
        <v>26</v>
      </c>
      <c r="P223" s="2" t="s">
        <v>26</v>
      </c>
      <c r="Q223" s="2">
        <v>6</v>
      </c>
      <c r="R223" s="2" t="s">
        <v>34</v>
      </c>
      <c r="S223" s="2" t="s">
        <v>60</v>
      </c>
    </row>
    <row r="224" spans="1:19" x14ac:dyDescent="0.25">
      <c r="A224" s="2">
        <v>223</v>
      </c>
      <c r="B224" s="2">
        <v>47</v>
      </c>
      <c r="C224" s="2" t="s">
        <v>19</v>
      </c>
      <c r="D224" s="2" t="s">
        <v>143</v>
      </c>
      <c r="E224" s="2" t="s">
        <v>69</v>
      </c>
      <c r="F224" s="7">
        <v>94</v>
      </c>
      <c r="G224" s="2" t="s">
        <v>85</v>
      </c>
      <c r="H224" s="2" t="s">
        <v>92</v>
      </c>
      <c r="I224" s="2" t="s">
        <v>24</v>
      </c>
      <c r="J224" s="2" t="s">
        <v>39</v>
      </c>
      <c r="K224" s="2">
        <v>4.5</v>
      </c>
      <c r="L224" s="2" t="s">
        <v>26</v>
      </c>
      <c r="M224" s="2" t="s">
        <v>29</v>
      </c>
      <c r="N224" s="2" t="s">
        <v>72</v>
      </c>
      <c r="O224" s="2" t="s">
        <v>26</v>
      </c>
      <c r="P224" s="2" t="s">
        <v>26</v>
      </c>
      <c r="Q224" s="2">
        <v>14</v>
      </c>
      <c r="R224" s="2" t="s">
        <v>46</v>
      </c>
      <c r="S224" s="2" t="s">
        <v>30</v>
      </c>
    </row>
    <row r="225" spans="1:19" x14ac:dyDescent="0.25">
      <c r="A225" s="2">
        <v>224</v>
      </c>
      <c r="B225" s="2">
        <v>20</v>
      </c>
      <c r="C225" s="2" t="s">
        <v>19</v>
      </c>
      <c r="D225" s="2" t="s">
        <v>95</v>
      </c>
      <c r="E225" s="2" t="s">
        <v>21</v>
      </c>
      <c r="F225" s="7">
        <v>41</v>
      </c>
      <c r="G225" s="2" t="s">
        <v>52</v>
      </c>
      <c r="H225" s="2" t="s">
        <v>45</v>
      </c>
      <c r="I225" s="2" t="s">
        <v>49</v>
      </c>
      <c r="J225" s="2" t="s">
        <v>39</v>
      </c>
      <c r="K225" s="2">
        <v>4.8</v>
      </c>
      <c r="L225" s="2" t="s">
        <v>26</v>
      </c>
      <c r="M225" s="2" t="s">
        <v>29</v>
      </c>
      <c r="N225" s="2" t="s">
        <v>40</v>
      </c>
      <c r="O225" s="2" t="s">
        <v>26</v>
      </c>
      <c r="P225" s="2" t="s">
        <v>26</v>
      </c>
      <c r="Q225" s="2">
        <v>34</v>
      </c>
      <c r="R225" s="2" t="s">
        <v>46</v>
      </c>
      <c r="S225" s="2" t="s">
        <v>50</v>
      </c>
    </row>
    <row r="226" spans="1:19" x14ac:dyDescent="0.25">
      <c r="A226" s="2">
        <v>225</v>
      </c>
      <c r="B226" s="2">
        <v>63</v>
      </c>
      <c r="C226" s="2" t="s">
        <v>19</v>
      </c>
      <c r="D226" s="2" t="s">
        <v>125</v>
      </c>
      <c r="E226" s="2" t="s">
        <v>21</v>
      </c>
      <c r="F226" s="7">
        <v>83</v>
      </c>
      <c r="G226" s="2" t="s">
        <v>147</v>
      </c>
      <c r="H226" s="2" t="s">
        <v>38</v>
      </c>
      <c r="I226" s="2" t="s">
        <v>118</v>
      </c>
      <c r="J226" s="2" t="s">
        <v>54</v>
      </c>
      <c r="K226" s="2">
        <v>2.9</v>
      </c>
      <c r="L226" s="2" t="s">
        <v>26</v>
      </c>
      <c r="M226" s="2" t="s">
        <v>46</v>
      </c>
      <c r="N226" s="2" t="s">
        <v>40</v>
      </c>
      <c r="O226" s="2" t="s">
        <v>26</v>
      </c>
      <c r="P226" s="2" t="s">
        <v>26</v>
      </c>
      <c r="Q226" s="2">
        <v>12</v>
      </c>
      <c r="R226" s="2" t="s">
        <v>35</v>
      </c>
      <c r="S226" s="2" t="s">
        <v>97</v>
      </c>
    </row>
    <row r="227" spans="1:19" x14ac:dyDescent="0.25">
      <c r="A227" s="2">
        <v>226</v>
      </c>
      <c r="B227" s="2">
        <v>25</v>
      </c>
      <c r="C227" s="2" t="s">
        <v>19</v>
      </c>
      <c r="D227" s="2" t="s">
        <v>102</v>
      </c>
      <c r="E227" s="2" t="s">
        <v>65</v>
      </c>
      <c r="F227" s="7">
        <v>22</v>
      </c>
      <c r="G227" s="2" t="s">
        <v>74</v>
      </c>
      <c r="H227" s="2" t="s">
        <v>45</v>
      </c>
      <c r="I227" s="2" t="s">
        <v>79</v>
      </c>
      <c r="J227" s="2" t="s">
        <v>39</v>
      </c>
      <c r="K227" s="2">
        <v>3.2</v>
      </c>
      <c r="L227" s="2" t="s">
        <v>26</v>
      </c>
      <c r="M227" s="2" t="s">
        <v>59</v>
      </c>
      <c r="N227" s="2" t="s">
        <v>47</v>
      </c>
      <c r="O227" s="2" t="s">
        <v>26</v>
      </c>
      <c r="P227" s="2" t="s">
        <v>26</v>
      </c>
      <c r="Q227" s="2">
        <v>11</v>
      </c>
      <c r="R227" s="2" t="s">
        <v>34</v>
      </c>
      <c r="S227" s="2" t="s">
        <v>50</v>
      </c>
    </row>
    <row r="228" spans="1:19" x14ac:dyDescent="0.25">
      <c r="A228" s="2">
        <v>227</v>
      </c>
      <c r="B228" s="2">
        <v>29</v>
      </c>
      <c r="C228" s="2" t="s">
        <v>19</v>
      </c>
      <c r="D228" s="2" t="s">
        <v>73</v>
      </c>
      <c r="E228" s="2" t="s">
        <v>43</v>
      </c>
      <c r="F228" s="7">
        <v>74</v>
      </c>
      <c r="G228" s="2" t="s">
        <v>105</v>
      </c>
      <c r="H228" s="2" t="s">
        <v>23</v>
      </c>
      <c r="I228" s="2" t="s">
        <v>84</v>
      </c>
      <c r="J228" s="2" t="s">
        <v>39</v>
      </c>
      <c r="K228" s="2">
        <v>3.3</v>
      </c>
      <c r="L228" s="2" t="s">
        <v>26</v>
      </c>
      <c r="M228" s="2" t="s">
        <v>35</v>
      </c>
      <c r="N228" s="2" t="s">
        <v>40</v>
      </c>
      <c r="O228" s="2" t="s">
        <v>26</v>
      </c>
      <c r="P228" s="2" t="s">
        <v>26</v>
      </c>
      <c r="Q228" s="2">
        <v>5</v>
      </c>
      <c r="R228" s="2" t="s">
        <v>46</v>
      </c>
      <c r="S228" s="2" t="s">
        <v>88</v>
      </c>
    </row>
    <row r="229" spans="1:19" x14ac:dyDescent="0.25">
      <c r="A229" s="2">
        <v>228</v>
      </c>
      <c r="B229" s="2">
        <v>50</v>
      </c>
      <c r="C229" s="2" t="s">
        <v>19</v>
      </c>
      <c r="D229" s="2" t="s">
        <v>36</v>
      </c>
      <c r="E229" s="2" t="s">
        <v>21</v>
      </c>
      <c r="F229" s="7">
        <v>90</v>
      </c>
      <c r="G229" s="2" t="s">
        <v>44</v>
      </c>
      <c r="H229" s="2" t="s">
        <v>45</v>
      </c>
      <c r="I229" s="2" t="s">
        <v>49</v>
      </c>
      <c r="J229" s="2" t="s">
        <v>25</v>
      </c>
      <c r="K229" s="2">
        <v>4.2</v>
      </c>
      <c r="L229" s="2" t="s">
        <v>26</v>
      </c>
      <c r="M229" s="2" t="s">
        <v>29</v>
      </c>
      <c r="N229" s="2" t="s">
        <v>55</v>
      </c>
      <c r="O229" s="2" t="s">
        <v>26</v>
      </c>
      <c r="P229" s="2" t="s">
        <v>26</v>
      </c>
      <c r="Q229" s="2">
        <v>25</v>
      </c>
      <c r="R229" s="2" t="s">
        <v>29</v>
      </c>
      <c r="S229" s="2" t="s">
        <v>30</v>
      </c>
    </row>
    <row r="230" spans="1:19" x14ac:dyDescent="0.25">
      <c r="A230" s="2">
        <v>229</v>
      </c>
      <c r="B230" s="2">
        <v>18</v>
      </c>
      <c r="C230" s="2" t="s">
        <v>19</v>
      </c>
      <c r="D230" s="2" t="s">
        <v>125</v>
      </c>
      <c r="E230" s="2" t="s">
        <v>21</v>
      </c>
      <c r="F230" s="7">
        <v>79</v>
      </c>
      <c r="G230" s="2" t="s">
        <v>83</v>
      </c>
      <c r="H230" s="2" t="s">
        <v>45</v>
      </c>
      <c r="I230" s="2" t="s">
        <v>53</v>
      </c>
      <c r="J230" s="2" t="s">
        <v>39</v>
      </c>
      <c r="K230" s="2">
        <v>2.9</v>
      </c>
      <c r="L230" s="2" t="s">
        <v>26</v>
      </c>
      <c r="M230" s="2" t="s">
        <v>27</v>
      </c>
      <c r="N230" s="2" t="s">
        <v>76</v>
      </c>
      <c r="O230" s="2" t="s">
        <v>26</v>
      </c>
      <c r="P230" s="2" t="s">
        <v>26</v>
      </c>
      <c r="Q230" s="2">
        <v>11</v>
      </c>
      <c r="R230" s="2" t="s">
        <v>27</v>
      </c>
      <c r="S230" s="2" t="s">
        <v>50</v>
      </c>
    </row>
    <row r="231" spans="1:19" x14ac:dyDescent="0.25">
      <c r="A231" s="2">
        <v>230</v>
      </c>
      <c r="B231" s="2">
        <v>70</v>
      </c>
      <c r="C231" s="2" t="s">
        <v>19</v>
      </c>
      <c r="D231" s="2" t="s">
        <v>42</v>
      </c>
      <c r="E231" s="2" t="s">
        <v>43</v>
      </c>
      <c r="F231" s="7">
        <v>28</v>
      </c>
      <c r="G231" s="2" t="s">
        <v>123</v>
      </c>
      <c r="H231" s="2" t="s">
        <v>38</v>
      </c>
      <c r="I231" s="2" t="s">
        <v>67</v>
      </c>
      <c r="J231" s="2" t="s">
        <v>39</v>
      </c>
      <c r="K231" s="2">
        <v>4.5999999999999996</v>
      </c>
      <c r="L231" s="2" t="s">
        <v>26</v>
      </c>
      <c r="M231" s="2" t="s">
        <v>35</v>
      </c>
      <c r="N231" s="2" t="s">
        <v>47</v>
      </c>
      <c r="O231" s="2" t="s">
        <v>26</v>
      </c>
      <c r="P231" s="2" t="s">
        <v>26</v>
      </c>
      <c r="Q231" s="2">
        <v>27</v>
      </c>
      <c r="R231" s="2" t="s">
        <v>46</v>
      </c>
      <c r="S231" s="2" t="s">
        <v>97</v>
      </c>
    </row>
    <row r="232" spans="1:19" x14ac:dyDescent="0.25">
      <c r="A232" s="2">
        <v>231</v>
      </c>
      <c r="B232" s="2">
        <v>66</v>
      </c>
      <c r="C232" s="2" t="s">
        <v>19</v>
      </c>
      <c r="D232" s="2" t="s">
        <v>119</v>
      </c>
      <c r="E232" s="2" t="s">
        <v>69</v>
      </c>
      <c r="F232" s="7">
        <v>88</v>
      </c>
      <c r="G232" s="2" t="s">
        <v>140</v>
      </c>
      <c r="H232" s="2" t="s">
        <v>23</v>
      </c>
      <c r="I232" s="2" t="s">
        <v>79</v>
      </c>
      <c r="J232" s="2" t="s">
        <v>58</v>
      </c>
      <c r="K232" s="2">
        <v>4.0999999999999996</v>
      </c>
      <c r="L232" s="2" t="s">
        <v>26</v>
      </c>
      <c r="M232" s="2" t="s">
        <v>29</v>
      </c>
      <c r="N232" s="2" t="s">
        <v>55</v>
      </c>
      <c r="O232" s="2" t="s">
        <v>26</v>
      </c>
      <c r="P232" s="2" t="s">
        <v>26</v>
      </c>
      <c r="Q232" s="2">
        <v>43</v>
      </c>
      <c r="R232" s="2" t="s">
        <v>27</v>
      </c>
      <c r="S232" s="2" t="s">
        <v>50</v>
      </c>
    </row>
    <row r="233" spans="1:19" x14ac:dyDescent="0.25">
      <c r="A233" s="2">
        <v>232</v>
      </c>
      <c r="B233" s="2">
        <v>28</v>
      </c>
      <c r="C233" s="2" t="s">
        <v>19</v>
      </c>
      <c r="D233" s="2" t="s">
        <v>20</v>
      </c>
      <c r="E233" s="2" t="s">
        <v>21</v>
      </c>
      <c r="F233" s="7">
        <v>26</v>
      </c>
      <c r="G233" s="2" t="s">
        <v>122</v>
      </c>
      <c r="H233" s="2" t="s">
        <v>45</v>
      </c>
      <c r="I233" s="2" t="s">
        <v>144</v>
      </c>
      <c r="J233" s="2" t="s">
        <v>39</v>
      </c>
      <c r="K233" s="2">
        <v>3.1</v>
      </c>
      <c r="L233" s="2" t="s">
        <v>26</v>
      </c>
      <c r="M233" s="2" t="s">
        <v>34</v>
      </c>
      <c r="N233" s="2" t="s">
        <v>72</v>
      </c>
      <c r="O233" s="2" t="s">
        <v>26</v>
      </c>
      <c r="P233" s="2" t="s">
        <v>26</v>
      </c>
      <c r="Q233" s="2">
        <v>18</v>
      </c>
      <c r="R233" s="2" t="s">
        <v>59</v>
      </c>
      <c r="S233" s="2" t="s">
        <v>97</v>
      </c>
    </row>
    <row r="234" spans="1:19" x14ac:dyDescent="0.25">
      <c r="A234" s="2">
        <v>233</v>
      </c>
      <c r="B234" s="2">
        <v>54</v>
      </c>
      <c r="C234" s="2" t="s">
        <v>19</v>
      </c>
      <c r="D234" s="2" t="s">
        <v>106</v>
      </c>
      <c r="E234" s="2" t="s">
        <v>69</v>
      </c>
      <c r="F234" s="7">
        <v>27</v>
      </c>
      <c r="G234" s="2" t="s">
        <v>78</v>
      </c>
      <c r="H234" s="2" t="s">
        <v>23</v>
      </c>
      <c r="I234" s="2" t="s">
        <v>75</v>
      </c>
      <c r="J234" s="2" t="s">
        <v>25</v>
      </c>
      <c r="K234" s="2">
        <v>4.2</v>
      </c>
      <c r="L234" s="2" t="s">
        <v>26</v>
      </c>
      <c r="M234" s="2" t="s">
        <v>34</v>
      </c>
      <c r="N234" s="2" t="s">
        <v>28</v>
      </c>
      <c r="O234" s="2" t="s">
        <v>26</v>
      </c>
      <c r="P234" s="2" t="s">
        <v>26</v>
      </c>
      <c r="Q234" s="2">
        <v>32</v>
      </c>
      <c r="R234" s="2" t="s">
        <v>34</v>
      </c>
      <c r="S234" s="2" t="s">
        <v>77</v>
      </c>
    </row>
    <row r="235" spans="1:19" x14ac:dyDescent="0.25">
      <c r="A235" s="2">
        <v>234</v>
      </c>
      <c r="B235" s="2">
        <v>19</v>
      </c>
      <c r="C235" s="2" t="s">
        <v>19</v>
      </c>
      <c r="D235" s="2" t="s">
        <v>31</v>
      </c>
      <c r="E235" s="2" t="s">
        <v>21</v>
      </c>
      <c r="F235" s="7">
        <v>83</v>
      </c>
      <c r="G235" s="2" t="s">
        <v>117</v>
      </c>
      <c r="H235" s="2" t="s">
        <v>92</v>
      </c>
      <c r="I235" s="2" t="s">
        <v>134</v>
      </c>
      <c r="J235" s="2" t="s">
        <v>58</v>
      </c>
      <c r="K235" s="2">
        <v>4.5</v>
      </c>
      <c r="L235" s="2" t="s">
        <v>26</v>
      </c>
      <c r="M235" s="2" t="s">
        <v>46</v>
      </c>
      <c r="N235" s="2" t="s">
        <v>47</v>
      </c>
      <c r="O235" s="2" t="s">
        <v>26</v>
      </c>
      <c r="P235" s="2" t="s">
        <v>26</v>
      </c>
      <c r="Q235" s="2">
        <v>27</v>
      </c>
      <c r="R235" s="2" t="s">
        <v>34</v>
      </c>
      <c r="S235" s="2" t="s">
        <v>97</v>
      </c>
    </row>
    <row r="236" spans="1:19" x14ac:dyDescent="0.25">
      <c r="A236" s="2">
        <v>235</v>
      </c>
      <c r="B236" s="2">
        <v>20</v>
      </c>
      <c r="C236" s="2" t="s">
        <v>19</v>
      </c>
      <c r="D236" s="2" t="s">
        <v>143</v>
      </c>
      <c r="E236" s="2" t="s">
        <v>69</v>
      </c>
      <c r="F236" s="7">
        <v>39</v>
      </c>
      <c r="G236" s="2" t="s">
        <v>147</v>
      </c>
      <c r="H236" s="2" t="s">
        <v>38</v>
      </c>
      <c r="I236" s="2" t="s">
        <v>67</v>
      </c>
      <c r="J236" s="2" t="s">
        <v>54</v>
      </c>
      <c r="K236" s="2">
        <v>3.7</v>
      </c>
      <c r="L236" s="2" t="s">
        <v>26</v>
      </c>
      <c r="M236" s="2" t="s">
        <v>46</v>
      </c>
      <c r="N236" s="2" t="s">
        <v>47</v>
      </c>
      <c r="O236" s="2" t="s">
        <v>26</v>
      </c>
      <c r="P236" s="2" t="s">
        <v>26</v>
      </c>
      <c r="Q236" s="2">
        <v>24</v>
      </c>
      <c r="R236" s="2" t="s">
        <v>27</v>
      </c>
      <c r="S236" s="2" t="s">
        <v>41</v>
      </c>
    </row>
    <row r="237" spans="1:19" x14ac:dyDescent="0.25">
      <c r="A237" s="2">
        <v>236</v>
      </c>
      <c r="B237" s="2">
        <v>43</v>
      </c>
      <c r="C237" s="2" t="s">
        <v>19</v>
      </c>
      <c r="D237" s="2" t="s">
        <v>89</v>
      </c>
      <c r="E237" s="2" t="s">
        <v>69</v>
      </c>
      <c r="F237" s="7">
        <v>89</v>
      </c>
      <c r="G237" s="2" t="s">
        <v>127</v>
      </c>
      <c r="H237" s="2" t="s">
        <v>45</v>
      </c>
      <c r="I237" s="2" t="s">
        <v>109</v>
      </c>
      <c r="J237" s="2" t="s">
        <v>25</v>
      </c>
      <c r="K237" s="2">
        <v>3.7</v>
      </c>
      <c r="L237" s="2" t="s">
        <v>26</v>
      </c>
      <c r="M237" s="2" t="s">
        <v>35</v>
      </c>
      <c r="N237" s="2" t="s">
        <v>40</v>
      </c>
      <c r="O237" s="2" t="s">
        <v>26</v>
      </c>
      <c r="P237" s="2" t="s">
        <v>26</v>
      </c>
      <c r="Q237" s="2">
        <v>31</v>
      </c>
      <c r="R237" s="2" t="s">
        <v>59</v>
      </c>
      <c r="S237" s="2" t="s">
        <v>60</v>
      </c>
    </row>
    <row r="238" spans="1:19" x14ac:dyDescent="0.25">
      <c r="A238" s="2">
        <v>237</v>
      </c>
      <c r="B238" s="2">
        <v>38</v>
      </c>
      <c r="C238" s="2" t="s">
        <v>19</v>
      </c>
      <c r="D238" s="2" t="s">
        <v>64</v>
      </c>
      <c r="E238" s="2" t="s">
        <v>65</v>
      </c>
      <c r="F238" s="7">
        <v>68</v>
      </c>
      <c r="G238" s="2" t="s">
        <v>114</v>
      </c>
      <c r="H238" s="2" t="s">
        <v>23</v>
      </c>
      <c r="I238" s="2" t="s">
        <v>96</v>
      </c>
      <c r="J238" s="2" t="s">
        <v>25</v>
      </c>
      <c r="K238" s="2">
        <v>3.4</v>
      </c>
      <c r="L238" s="2" t="s">
        <v>26</v>
      </c>
      <c r="M238" s="2" t="s">
        <v>59</v>
      </c>
      <c r="N238" s="2" t="s">
        <v>47</v>
      </c>
      <c r="O238" s="2" t="s">
        <v>26</v>
      </c>
      <c r="P238" s="2" t="s">
        <v>26</v>
      </c>
      <c r="Q238" s="2">
        <v>39</v>
      </c>
      <c r="R238" s="2" t="s">
        <v>46</v>
      </c>
      <c r="S238" s="2" t="s">
        <v>30</v>
      </c>
    </row>
    <row r="239" spans="1:19" x14ac:dyDescent="0.25">
      <c r="A239" s="2">
        <v>238</v>
      </c>
      <c r="B239" s="2">
        <v>50</v>
      </c>
      <c r="C239" s="2" t="s">
        <v>19</v>
      </c>
      <c r="D239" s="2" t="s">
        <v>82</v>
      </c>
      <c r="E239" s="2" t="s">
        <v>21</v>
      </c>
      <c r="F239" s="7">
        <v>90</v>
      </c>
      <c r="G239" s="2" t="s">
        <v>146</v>
      </c>
      <c r="H239" s="2" t="s">
        <v>45</v>
      </c>
      <c r="I239" s="2" t="s">
        <v>118</v>
      </c>
      <c r="J239" s="2" t="s">
        <v>54</v>
      </c>
      <c r="K239" s="2">
        <v>3</v>
      </c>
      <c r="L239" s="2" t="s">
        <v>26</v>
      </c>
      <c r="M239" s="2" t="s">
        <v>29</v>
      </c>
      <c r="N239" s="2" t="s">
        <v>76</v>
      </c>
      <c r="O239" s="2" t="s">
        <v>26</v>
      </c>
      <c r="P239" s="2" t="s">
        <v>26</v>
      </c>
      <c r="Q239" s="2">
        <v>36</v>
      </c>
      <c r="R239" s="2" t="s">
        <v>59</v>
      </c>
      <c r="S239" s="2" t="s">
        <v>30</v>
      </c>
    </row>
    <row r="240" spans="1:19" x14ac:dyDescent="0.25">
      <c r="A240" s="2">
        <v>239</v>
      </c>
      <c r="B240" s="2">
        <v>64</v>
      </c>
      <c r="C240" s="2" t="s">
        <v>19</v>
      </c>
      <c r="D240" s="2" t="s">
        <v>87</v>
      </c>
      <c r="E240" s="2" t="s">
        <v>21</v>
      </c>
      <c r="F240" s="7">
        <v>34</v>
      </c>
      <c r="G240" s="2" t="s">
        <v>123</v>
      </c>
      <c r="H240" s="2" t="s">
        <v>45</v>
      </c>
      <c r="I240" s="2" t="s">
        <v>100</v>
      </c>
      <c r="J240" s="2" t="s">
        <v>58</v>
      </c>
      <c r="K240" s="2">
        <v>4.2</v>
      </c>
      <c r="L240" s="2" t="s">
        <v>26</v>
      </c>
      <c r="M240" s="2" t="s">
        <v>59</v>
      </c>
      <c r="N240" s="2" t="s">
        <v>40</v>
      </c>
      <c r="O240" s="2" t="s">
        <v>26</v>
      </c>
      <c r="P240" s="2" t="s">
        <v>26</v>
      </c>
      <c r="Q240" s="2">
        <v>5</v>
      </c>
      <c r="R240" s="2" t="s">
        <v>35</v>
      </c>
      <c r="S240" s="2" t="s">
        <v>50</v>
      </c>
    </row>
    <row r="241" spans="1:19" x14ac:dyDescent="0.25">
      <c r="A241" s="2">
        <v>240</v>
      </c>
      <c r="B241" s="2">
        <v>49</v>
      </c>
      <c r="C241" s="2" t="s">
        <v>19</v>
      </c>
      <c r="D241" s="2" t="s">
        <v>95</v>
      </c>
      <c r="E241" s="2" t="s">
        <v>21</v>
      </c>
      <c r="F241" s="7">
        <v>51</v>
      </c>
      <c r="G241" s="2" t="s">
        <v>129</v>
      </c>
      <c r="H241" s="2" t="s">
        <v>23</v>
      </c>
      <c r="I241" s="2" t="s">
        <v>134</v>
      </c>
      <c r="J241" s="2" t="s">
        <v>54</v>
      </c>
      <c r="K241" s="2">
        <v>2.9</v>
      </c>
      <c r="L241" s="2" t="s">
        <v>26</v>
      </c>
      <c r="M241" s="2" t="s">
        <v>46</v>
      </c>
      <c r="N241" s="2" t="s">
        <v>28</v>
      </c>
      <c r="O241" s="2" t="s">
        <v>26</v>
      </c>
      <c r="P241" s="2" t="s">
        <v>26</v>
      </c>
      <c r="Q241" s="2">
        <v>47</v>
      </c>
      <c r="R241" s="2" t="s">
        <v>27</v>
      </c>
      <c r="S241" s="2" t="s">
        <v>77</v>
      </c>
    </row>
    <row r="242" spans="1:19" x14ac:dyDescent="0.25">
      <c r="A242" s="2">
        <v>241</v>
      </c>
      <c r="B242" s="2">
        <v>47</v>
      </c>
      <c r="C242" s="2" t="s">
        <v>19</v>
      </c>
      <c r="D242" s="2" t="s">
        <v>31</v>
      </c>
      <c r="E242" s="2" t="s">
        <v>21</v>
      </c>
      <c r="F242" s="7">
        <v>45</v>
      </c>
      <c r="G242" s="2" t="s">
        <v>57</v>
      </c>
      <c r="H242" s="2" t="s">
        <v>92</v>
      </c>
      <c r="I242" s="2" t="s">
        <v>49</v>
      </c>
      <c r="J242" s="2" t="s">
        <v>25</v>
      </c>
      <c r="K242" s="2">
        <v>3.5</v>
      </c>
      <c r="L242" s="2" t="s">
        <v>26</v>
      </c>
      <c r="M242" s="2" t="s">
        <v>27</v>
      </c>
      <c r="N242" s="2" t="s">
        <v>40</v>
      </c>
      <c r="O242" s="2" t="s">
        <v>26</v>
      </c>
      <c r="P242" s="2" t="s">
        <v>26</v>
      </c>
      <c r="Q242" s="2">
        <v>29</v>
      </c>
      <c r="R242" s="2" t="s">
        <v>34</v>
      </c>
      <c r="S242" s="2" t="s">
        <v>30</v>
      </c>
    </row>
    <row r="243" spans="1:19" x14ac:dyDescent="0.25">
      <c r="A243" s="2">
        <v>242</v>
      </c>
      <c r="B243" s="2">
        <v>36</v>
      </c>
      <c r="C243" s="2" t="s">
        <v>19</v>
      </c>
      <c r="D243" s="2" t="s">
        <v>104</v>
      </c>
      <c r="E243" s="2" t="s">
        <v>21</v>
      </c>
      <c r="F243" s="7">
        <v>88</v>
      </c>
      <c r="G243" s="2" t="s">
        <v>80</v>
      </c>
      <c r="H243" s="2" t="s">
        <v>45</v>
      </c>
      <c r="I243" s="2" t="s">
        <v>100</v>
      </c>
      <c r="J243" s="2" t="s">
        <v>25</v>
      </c>
      <c r="K243" s="2">
        <v>4.0999999999999996</v>
      </c>
      <c r="L243" s="2" t="s">
        <v>26</v>
      </c>
      <c r="M243" s="2" t="s">
        <v>46</v>
      </c>
      <c r="N243" s="2" t="s">
        <v>40</v>
      </c>
      <c r="O243" s="2" t="s">
        <v>26</v>
      </c>
      <c r="P243" s="2" t="s">
        <v>26</v>
      </c>
      <c r="Q243" s="2">
        <v>43</v>
      </c>
      <c r="R243" s="2" t="s">
        <v>29</v>
      </c>
      <c r="S243" s="2" t="s">
        <v>77</v>
      </c>
    </row>
    <row r="244" spans="1:19" x14ac:dyDescent="0.25">
      <c r="A244" s="2">
        <v>243</v>
      </c>
      <c r="B244" s="2">
        <v>55</v>
      </c>
      <c r="C244" s="2" t="s">
        <v>19</v>
      </c>
      <c r="D244" s="2" t="s">
        <v>64</v>
      </c>
      <c r="E244" s="2" t="s">
        <v>65</v>
      </c>
      <c r="F244" s="7">
        <v>85</v>
      </c>
      <c r="G244" s="2" t="s">
        <v>85</v>
      </c>
      <c r="H244" s="2" t="s">
        <v>23</v>
      </c>
      <c r="I244" s="2" t="s">
        <v>24</v>
      </c>
      <c r="J244" s="2" t="s">
        <v>54</v>
      </c>
      <c r="K244" s="2">
        <v>4.3</v>
      </c>
      <c r="L244" s="2" t="s">
        <v>26</v>
      </c>
      <c r="M244" s="2" t="s">
        <v>27</v>
      </c>
      <c r="N244" s="2" t="s">
        <v>76</v>
      </c>
      <c r="O244" s="2" t="s">
        <v>26</v>
      </c>
      <c r="P244" s="2" t="s">
        <v>26</v>
      </c>
      <c r="Q244" s="2">
        <v>40</v>
      </c>
      <c r="R244" s="2" t="s">
        <v>59</v>
      </c>
      <c r="S244" s="2" t="s">
        <v>97</v>
      </c>
    </row>
    <row r="245" spans="1:19" x14ac:dyDescent="0.25">
      <c r="A245" s="2">
        <v>244</v>
      </c>
      <c r="B245" s="2">
        <v>25</v>
      </c>
      <c r="C245" s="2" t="s">
        <v>19</v>
      </c>
      <c r="D245" s="2" t="s">
        <v>106</v>
      </c>
      <c r="E245" s="2" t="s">
        <v>69</v>
      </c>
      <c r="F245" s="7">
        <v>100</v>
      </c>
      <c r="G245" s="2" t="s">
        <v>22</v>
      </c>
      <c r="H245" s="2" t="s">
        <v>45</v>
      </c>
      <c r="I245" s="2" t="s">
        <v>79</v>
      </c>
      <c r="J245" s="2" t="s">
        <v>25</v>
      </c>
      <c r="K245" s="2">
        <v>2.8</v>
      </c>
      <c r="L245" s="2" t="s">
        <v>26</v>
      </c>
      <c r="M245" s="2" t="s">
        <v>27</v>
      </c>
      <c r="N245" s="2" t="s">
        <v>72</v>
      </c>
      <c r="O245" s="2" t="s">
        <v>26</v>
      </c>
      <c r="P245" s="2" t="s">
        <v>26</v>
      </c>
      <c r="Q245" s="2">
        <v>4</v>
      </c>
      <c r="R245" s="2" t="s">
        <v>59</v>
      </c>
      <c r="S245" s="2" t="s">
        <v>88</v>
      </c>
    </row>
    <row r="246" spans="1:19" x14ac:dyDescent="0.25">
      <c r="A246" s="2">
        <v>245</v>
      </c>
      <c r="B246" s="2">
        <v>53</v>
      </c>
      <c r="C246" s="2" t="s">
        <v>19</v>
      </c>
      <c r="D246" s="2" t="s">
        <v>133</v>
      </c>
      <c r="E246" s="2" t="s">
        <v>69</v>
      </c>
      <c r="F246" s="7">
        <v>42</v>
      </c>
      <c r="G246" s="2" t="s">
        <v>48</v>
      </c>
      <c r="H246" s="2" t="s">
        <v>38</v>
      </c>
      <c r="I246" s="2" t="s">
        <v>126</v>
      </c>
      <c r="J246" s="2" t="s">
        <v>39</v>
      </c>
      <c r="K246" s="2">
        <v>4.9000000000000004</v>
      </c>
      <c r="L246" s="2" t="s">
        <v>26</v>
      </c>
      <c r="M246" s="2" t="s">
        <v>59</v>
      </c>
      <c r="N246" s="2" t="s">
        <v>72</v>
      </c>
      <c r="O246" s="2" t="s">
        <v>26</v>
      </c>
      <c r="P246" s="2" t="s">
        <v>26</v>
      </c>
      <c r="Q246" s="2">
        <v>39</v>
      </c>
      <c r="R246" s="2" t="s">
        <v>46</v>
      </c>
      <c r="S246" s="2" t="s">
        <v>41</v>
      </c>
    </row>
    <row r="247" spans="1:19" x14ac:dyDescent="0.25">
      <c r="A247" s="2">
        <v>246</v>
      </c>
      <c r="B247" s="2">
        <v>49</v>
      </c>
      <c r="C247" s="2" t="s">
        <v>19</v>
      </c>
      <c r="D247" s="2" t="s">
        <v>42</v>
      </c>
      <c r="E247" s="2" t="s">
        <v>43</v>
      </c>
      <c r="F247" s="7">
        <v>53</v>
      </c>
      <c r="G247" s="2" t="s">
        <v>44</v>
      </c>
      <c r="H247" s="2" t="s">
        <v>23</v>
      </c>
      <c r="I247" s="2" t="s">
        <v>63</v>
      </c>
      <c r="J247" s="2" t="s">
        <v>54</v>
      </c>
      <c r="K247" s="2">
        <v>3.3</v>
      </c>
      <c r="L247" s="2" t="s">
        <v>26</v>
      </c>
      <c r="M247" s="2" t="s">
        <v>35</v>
      </c>
      <c r="N247" s="2" t="s">
        <v>47</v>
      </c>
      <c r="O247" s="2" t="s">
        <v>26</v>
      </c>
      <c r="P247" s="2" t="s">
        <v>26</v>
      </c>
      <c r="Q247" s="2">
        <v>45</v>
      </c>
      <c r="R247" s="2" t="s">
        <v>29</v>
      </c>
      <c r="S247" s="2" t="s">
        <v>30</v>
      </c>
    </row>
    <row r="248" spans="1:19" x14ac:dyDescent="0.25">
      <c r="A248" s="2">
        <v>247</v>
      </c>
      <c r="B248" s="2">
        <v>35</v>
      </c>
      <c r="C248" s="2" t="s">
        <v>19</v>
      </c>
      <c r="D248" s="2" t="s">
        <v>89</v>
      </c>
      <c r="E248" s="2" t="s">
        <v>69</v>
      </c>
      <c r="F248" s="7">
        <v>86</v>
      </c>
      <c r="G248" s="2" t="s">
        <v>107</v>
      </c>
      <c r="H248" s="2" t="s">
        <v>92</v>
      </c>
      <c r="I248" s="2" t="s">
        <v>118</v>
      </c>
      <c r="J248" s="2" t="s">
        <v>39</v>
      </c>
      <c r="K248" s="2">
        <v>3.2</v>
      </c>
      <c r="L248" s="2" t="s">
        <v>26</v>
      </c>
      <c r="M248" s="2" t="s">
        <v>27</v>
      </c>
      <c r="N248" s="2" t="s">
        <v>28</v>
      </c>
      <c r="O248" s="2" t="s">
        <v>26</v>
      </c>
      <c r="P248" s="2" t="s">
        <v>26</v>
      </c>
      <c r="Q248" s="2">
        <v>20</v>
      </c>
      <c r="R248" s="2" t="s">
        <v>29</v>
      </c>
      <c r="S248" s="2" t="s">
        <v>77</v>
      </c>
    </row>
    <row r="249" spans="1:19" x14ac:dyDescent="0.25">
      <c r="A249" s="2">
        <v>248</v>
      </c>
      <c r="B249" s="2">
        <v>29</v>
      </c>
      <c r="C249" s="2" t="s">
        <v>19</v>
      </c>
      <c r="D249" s="2" t="s">
        <v>31</v>
      </c>
      <c r="E249" s="2" t="s">
        <v>21</v>
      </c>
      <c r="F249" s="7">
        <v>66</v>
      </c>
      <c r="G249" s="2" t="s">
        <v>57</v>
      </c>
      <c r="H249" s="2" t="s">
        <v>92</v>
      </c>
      <c r="I249" s="2" t="s">
        <v>110</v>
      </c>
      <c r="J249" s="2" t="s">
        <v>39</v>
      </c>
      <c r="K249" s="2">
        <v>4.4000000000000004</v>
      </c>
      <c r="L249" s="2" t="s">
        <v>26</v>
      </c>
      <c r="M249" s="2" t="s">
        <v>27</v>
      </c>
      <c r="N249" s="2" t="s">
        <v>55</v>
      </c>
      <c r="O249" s="2" t="s">
        <v>26</v>
      </c>
      <c r="P249" s="2" t="s">
        <v>26</v>
      </c>
      <c r="Q249" s="2">
        <v>14</v>
      </c>
      <c r="R249" s="2" t="s">
        <v>59</v>
      </c>
      <c r="S249" s="2" t="s">
        <v>41</v>
      </c>
    </row>
    <row r="250" spans="1:19" x14ac:dyDescent="0.25">
      <c r="A250" s="2">
        <v>249</v>
      </c>
      <c r="B250" s="2">
        <v>47</v>
      </c>
      <c r="C250" s="2" t="s">
        <v>19</v>
      </c>
      <c r="D250" s="2" t="s">
        <v>133</v>
      </c>
      <c r="E250" s="2" t="s">
        <v>69</v>
      </c>
      <c r="F250" s="7">
        <v>100</v>
      </c>
      <c r="G250" s="2" t="s">
        <v>138</v>
      </c>
      <c r="H250" s="2" t="s">
        <v>45</v>
      </c>
      <c r="I250" s="2" t="s">
        <v>144</v>
      </c>
      <c r="J250" s="2" t="s">
        <v>25</v>
      </c>
      <c r="K250" s="2">
        <v>4.8</v>
      </c>
      <c r="L250" s="2" t="s">
        <v>26</v>
      </c>
      <c r="M250" s="2" t="s">
        <v>29</v>
      </c>
      <c r="N250" s="2" t="s">
        <v>28</v>
      </c>
      <c r="O250" s="2" t="s">
        <v>26</v>
      </c>
      <c r="P250" s="2" t="s">
        <v>26</v>
      </c>
      <c r="Q250" s="2">
        <v>33</v>
      </c>
      <c r="R250" s="2" t="s">
        <v>46</v>
      </c>
      <c r="S250" s="2" t="s">
        <v>41</v>
      </c>
    </row>
    <row r="251" spans="1:19" x14ac:dyDescent="0.25">
      <c r="A251" s="2">
        <v>250</v>
      </c>
      <c r="B251" s="2">
        <v>53</v>
      </c>
      <c r="C251" s="2" t="s">
        <v>19</v>
      </c>
      <c r="D251" s="2" t="s">
        <v>68</v>
      </c>
      <c r="E251" s="2" t="s">
        <v>69</v>
      </c>
      <c r="F251" s="7">
        <v>47</v>
      </c>
      <c r="G251" s="2" t="s">
        <v>120</v>
      </c>
      <c r="H251" s="2" t="s">
        <v>38</v>
      </c>
      <c r="I251" s="2" t="s">
        <v>86</v>
      </c>
      <c r="J251" s="2" t="s">
        <v>58</v>
      </c>
      <c r="K251" s="2">
        <v>4.2</v>
      </c>
      <c r="L251" s="2" t="s">
        <v>26</v>
      </c>
      <c r="M251" s="2" t="s">
        <v>35</v>
      </c>
      <c r="N251" s="2" t="s">
        <v>55</v>
      </c>
      <c r="O251" s="2" t="s">
        <v>26</v>
      </c>
      <c r="P251" s="2" t="s">
        <v>26</v>
      </c>
      <c r="Q251" s="2">
        <v>18</v>
      </c>
      <c r="R251" s="2" t="s">
        <v>27</v>
      </c>
      <c r="S251" s="2" t="s">
        <v>50</v>
      </c>
    </row>
    <row r="252" spans="1:19" x14ac:dyDescent="0.25">
      <c r="A252" s="2">
        <v>251</v>
      </c>
      <c r="B252" s="2">
        <v>33</v>
      </c>
      <c r="C252" s="2" t="s">
        <v>19</v>
      </c>
      <c r="D252" s="2" t="s">
        <v>87</v>
      </c>
      <c r="E252" s="2" t="s">
        <v>21</v>
      </c>
      <c r="F252" s="7">
        <v>25</v>
      </c>
      <c r="G252" s="2" t="s">
        <v>91</v>
      </c>
      <c r="H252" s="2" t="s">
        <v>23</v>
      </c>
      <c r="I252" s="2" t="s">
        <v>94</v>
      </c>
      <c r="J252" s="2" t="s">
        <v>58</v>
      </c>
      <c r="K252" s="2">
        <v>4</v>
      </c>
      <c r="L252" s="2" t="s">
        <v>26</v>
      </c>
      <c r="M252" s="2" t="s">
        <v>59</v>
      </c>
      <c r="N252" s="2" t="s">
        <v>28</v>
      </c>
      <c r="O252" s="2" t="s">
        <v>26</v>
      </c>
      <c r="P252" s="2" t="s">
        <v>26</v>
      </c>
      <c r="Q252" s="2">
        <v>9</v>
      </c>
      <c r="R252" s="2" t="s">
        <v>34</v>
      </c>
      <c r="S252" s="2" t="s">
        <v>41</v>
      </c>
    </row>
    <row r="253" spans="1:19" x14ac:dyDescent="0.25">
      <c r="A253" s="2">
        <v>252</v>
      </c>
      <c r="B253" s="2">
        <v>21</v>
      </c>
      <c r="C253" s="2" t="s">
        <v>19</v>
      </c>
      <c r="D253" s="2" t="s">
        <v>68</v>
      </c>
      <c r="E253" s="2" t="s">
        <v>69</v>
      </c>
      <c r="F253" s="7">
        <v>51</v>
      </c>
      <c r="G253" s="2" t="s">
        <v>52</v>
      </c>
      <c r="H253" s="2" t="s">
        <v>92</v>
      </c>
      <c r="I253" s="2" t="s">
        <v>81</v>
      </c>
      <c r="J253" s="2" t="s">
        <v>25</v>
      </c>
      <c r="K253" s="2">
        <v>2.5</v>
      </c>
      <c r="L253" s="2" t="s">
        <v>26</v>
      </c>
      <c r="M253" s="2" t="s">
        <v>46</v>
      </c>
      <c r="N253" s="2" t="s">
        <v>55</v>
      </c>
      <c r="O253" s="2" t="s">
        <v>26</v>
      </c>
      <c r="P253" s="2" t="s">
        <v>26</v>
      </c>
      <c r="Q253" s="2">
        <v>34</v>
      </c>
      <c r="R253" s="2" t="s">
        <v>46</v>
      </c>
      <c r="S253" s="2" t="s">
        <v>50</v>
      </c>
    </row>
    <row r="254" spans="1:19" x14ac:dyDescent="0.25">
      <c r="A254" s="2">
        <v>253</v>
      </c>
      <c r="B254" s="2">
        <v>32</v>
      </c>
      <c r="C254" s="2" t="s">
        <v>19</v>
      </c>
      <c r="D254" s="2" t="s">
        <v>61</v>
      </c>
      <c r="E254" s="2" t="s">
        <v>21</v>
      </c>
      <c r="F254" s="7">
        <v>41</v>
      </c>
      <c r="G254" s="2" t="s">
        <v>80</v>
      </c>
      <c r="H254" s="2" t="s">
        <v>45</v>
      </c>
      <c r="I254" s="2" t="s">
        <v>84</v>
      </c>
      <c r="J254" s="2" t="s">
        <v>54</v>
      </c>
      <c r="K254" s="2">
        <v>3.9</v>
      </c>
      <c r="L254" s="2" t="s">
        <v>26</v>
      </c>
      <c r="M254" s="2" t="s">
        <v>35</v>
      </c>
      <c r="N254" s="2" t="s">
        <v>40</v>
      </c>
      <c r="O254" s="2" t="s">
        <v>26</v>
      </c>
      <c r="P254" s="2" t="s">
        <v>26</v>
      </c>
      <c r="Q254" s="2">
        <v>33</v>
      </c>
      <c r="R254" s="2" t="s">
        <v>29</v>
      </c>
      <c r="S254" s="2" t="s">
        <v>30</v>
      </c>
    </row>
    <row r="255" spans="1:19" x14ac:dyDescent="0.25">
      <c r="A255" s="2">
        <v>254</v>
      </c>
      <c r="B255" s="2">
        <v>52</v>
      </c>
      <c r="C255" s="2" t="s">
        <v>19</v>
      </c>
      <c r="D255" s="2" t="s">
        <v>137</v>
      </c>
      <c r="E255" s="2" t="s">
        <v>43</v>
      </c>
      <c r="F255" s="7">
        <v>73</v>
      </c>
      <c r="G255" s="2" t="s">
        <v>101</v>
      </c>
      <c r="H255" s="2" t="s">
        <v>23</v>
      </c>
      <c r="I255" s="2" t="s">
        <v>109</v>
      </c>
      <c r="J255" s="2" t="s">
        <v>25</v>
      </c>
      <c r="K255" s="2">
        <v>4.9000000000000004</v>
      </c>
      <c r="L255" s="2" t="s">
        <v>26</v>
      </c>
      <c r="M255" s="2" t="s">
        <v>46</v>
      </c>
      <c r="N255" s="2" t="s">
        <v>72</v>
      </c>
      <c r="O255" s="2" t="s">
        <v>26</v>
      </c>
      <c r="P255" s="2" t="s">
        <v>26</v>
      </c>
      <c r="Q255" s="2">
        <v>15</v>
      </c>
      <c r="R255" s="2" t="s">
        <v>34</v>
      </c>
      <c r="S255" s="2" t="s">
        <v>77</v>
      </c>
    </row>
    <row r="256" spans="1:19" x14ac:dyDescent="0.25">
      <c r="A256" s="2">
        <v>255</v>
      </c>
      <c r="B256" s="2">
        <v>67</v>
      </c>
      <c r="C256" s="2" t="s">
        <v>19</v>
      </c>
      <c r="D256" s="2" t="s">
        <v>89</v>
      </c>
      <c r="E256" s="2" t="s">
        <v>69</v>
      </c>
      <c r="F256" s="7">
        <v>42</v>
      </c>
      <c r="G256" s="2" t="s">
        <v>116</v>
      </c>
      <c r="H256" s="2" t="s">
        <v>45</v>
      </c>
      <c r="I256" s="2" t="s">
        <v>53</v>
      </c>
      <c r="J256" s="2" t="s">
        <v>25</v>
      </c>
      <c r="K256" s="2">
        <v>3.5</v>
      </c>
      <c r="L256" s="2" t="s">
        <v>26</v>
      </c>
      <c r="M256" s="2" t="s">
        <v>27</v>
      </c>
      <c r="N256" s="2" t="s">
        <v>76</v>
      </c>
      <c r="O256" s="2" t="s">
        <v>26</v>
      </c>
      <c r="P256" s="2" t="s">
        <v>26</v>
      </c>
      <c r="Q256" s="2">
        <v>4</v>
      </c>
      <c r="R256" s="2" t="s">
        <v>46</v>
      </c>
      <c r="S256" s="2" t="s">
        <v>77</v>
      </c>
    </row>
    <row r="257" spans="1:19" x14ac:dyDescent="0.25">
      <c r="A257" s="2">
        <v>256</v>
      </c>
      <c r="B257" s="2">
        <v>43</v>
      </c>
      <c r="C257" s="2" t="s">
        <v>19</v>
      </c>
      <c r="D257" s="2" t="s">
        <v>119</v>
      </c>
      <c r="E257" s="2" t="s">
        <v>69</v>
      </c>
      <c r="F257" s="7">
        <v>20</v>
      </c>
      <c r="G257" s="2" t="s">
        <v>128</v>
      </c>
      <c r="H257" s="2" t="s">
        <v>45</v>
      </c>
      <c r="I257" s="2" t="s">
        <v>63</v>
      </c>
      <c r="J257" s="2" t="s">
        <v>39</v>
      </c>
      <c r="K257" s="2">
        <v>4.2</v>
      </c>
      <c r="L257" s="2" t="s">
        <v>26</v>
      </c>
      <c r="M257" s="2" t="s">
        <v>59</v>
      </c>
      <c r="N257" s="2" t="s">
        <v>40</v>
      </c>
      <c r="O257" s="2" t="s">
        <v>26</v>
      </c>
      <c r="P257" s="2" t="s">
        <v>26</v>
      </c>
      <c r="Q257" s="2">
        <v>25</v>
      </c>
      <c r="R257" s="2" t="s">
        <v>59</v>
      </c>
      <c r="S257" s="2" t="s">
        <v>50</v>
      </c>
    </row>
    <row r="258" spans="1:19" x14ac:dyDescent="0.25">
      <c r="A258" s="2">
        <v>257</v>
      </c>
      <c r="B258" s="2">
        <v>58</v>
      </c>
      <c r="C258" s="2" t="s">
        <v>19</v>
      </c>
      <c r="D258" s="2" t="s">
        <v>106</v>
      </c>
      <c r="E258" s="2" t="s">
        <v>69</v>
      </c>
      <c r="F258" s="7">
        <v>30</v>
      </c>
      <c r="G258" s="2" t="s">
        <v>147</v>
      </c>
      <c r="H258" s="2" t="s">
        <v>92</v>
      </c>
      <c r="I258" s="2" t="s">
        <v>84</v>
      </c>
      <c r="J258" s="2" t="s">
        <v>39</v>
      </c>
      <c r="K258" s="2">
        <v>4.7</v>
      </c>
      <c r="L258" s="2" t="s">
        <v>26</v>
      </c>
      <c r="M258" s="2" t="s">
        <v>29</v>
      </c>
      <c r="N258" s="2" t="s">
        <v>28</v>
      </c>
      <c r="O258" s="2" t="s">
        <v>26</v>
      </c>
      <c r="P258" s="2" t="s">
        <v>26</v>
      </c>
      <c r="Q258" s="2">
        <v>20</v>
      </c>
      <c r="R258" s="2" t="s">
        <v>27</v>
      </c>
      <c r="S258" s="2" t="s">
        <v>97</v>
      </c>
    </row>
    <row r="259" spans="1:19" x14ac:dyDescent="0.25">
      <c r="A259" s="2">
        <v>258</v>
      </c>
      <c r="B259" s="2">
        <v>20</v>
      </c>
      <c r="C259" s="2" t="s">
        <v>19</v>
      </c>
      <c r="D259" s="2" t="s">
        <v>68</v>
      </c>
      <c r="E259" s="2" t="s">
        <v>69</v>
      </c>
      <c r="F259" s="7">
        <v>53</v>
      </c>
      <c r="G259" s="2" t="s">
        <v>66</v>
      </c>
      <c r="H259" s="2" t="s">
        <v>45</v>
      </c>
      <c r="I259" s="2" t="s">
        <v>108</v>
      </c>
      <c r="J259" s="2" t="s">
        <v>54</v>
      </c>
      <c r="K259" s="2">
        <v>4.5</v>
      </c>
      <c r="L259" s="2" t="s">
        <v>26</v>
      </c>
      <c r="M259" s="2" t="s">
        <v>46</v>
      </c>
      <c r="N259" s="2" t="s">
        <v>28</v>
      </c>
      <c r="O259" s="2" t="s">
        <v>26</v>
      </c>
      <c r="P259" s="2" t="s">
        <v>26</v>
      </c>
      <c r="Q259" s="2">
        <v>5</v>
      </c>
      <c r="R259" s="2" t="s">
        <v>27</v>
      </c>
      <c r="S259" s="2" t="s">
        <v>60</v>
      </c>
    </row>
    <row r="260" spans="1:19" x14ac:dyDescent="0.25">
      <c r="A260" s="2">
        <v>259</v>
      </c>
      <c r="B260" s="2">
        <v>61</v>
      </c>
      <c r="C260" s="2" t="s">
        <v>19</v>
      </c>
      <c r="D260" s="2" t="s">
        <v>143</v>
      </c>
      <c r="E260" s="2" t="s">
        <v>69</v>
      </c>
      <c r="F260" s="7">
        <v>74</v>
      </c>
      <c r="G260" s="2" t="s">
        <v>90</v>
      </c>
      <c r="H260" s="2" t="s">
        <v>38</v>
      </c>
      <c r="I260" s="2" t="s">
        <v>93</v>
      </c>
      <c r="J260" s="2" t="s">
        <v>39</v>
      </c>
      <c r="K260" s="2">
        <v>2.8</v>
      </c>
      <c r="L260" s="2" t="s">
        <v>26</v>
      </c>
      <c r="M260" s="2" t="s">
        <v>29</v>
      </c>
      <c r="N260" s="2" t="s">
        <v>28</v>
      </c>
      <c r="O260" s="2" t="s">
        <v>26</v>
      </c>
      <c r="P260" s="2" t="s">
        <v>26</v>
      </c>
      <c r="Q260" s="2">
        <v>16</v>
      </c>
      <c r="R260" s="2" t="s">
        <v>35</v>
      </c>
      <c r="S260" s="2" t="s">
        <v>60</v>
      </c>
    </row>
    <row r="261" spans="1:19" x14ac:dyDescent="0.25">
      <c r="A261" s="2">
        <v>260</v>
      </c>
      <c r="B261" s="2">
        <v>32</v>
      </c>
      <c r="C261" s="2" t="s">
        <v>19</v>
      </c>
      <c r="D261" s="2" t="s">
        <v>36</v>
      </c>
      <c r="E261" s="2" t="s">
        <v>21</v>
      </c>
      <c r="F261" s="7">
        <v>57</v>
      </c>
      <c r="G261" s="2" t="s">
        <v>62</v>
      </c>
      <c r="H261" s="2" t="s">
        <v>45</v>
      </c>
      <c r="I261" s="2" t="s">
        <v>81</v>
      </c>
      <c r="J261" s="2" t="s">
        <v>58</v>
      </c>
      <c r="K261" s="2">
        <v>2.9</v>
      </c>
      <c r="L261" s="2" t="s">
        <v>26</v>
      </c>
      <c r="M261" s="2" t="s">
        <v>27</v>
      </c>
      <c r="N261" s="2" t="s">
        <v>55</v>
      </c>
      <c r="O261" s="2" t="s">
        <v>26</v>
      </c>
      <c r="P261" s="2" t="s">
        <v>26</v>
      </c>
      <c r="Q261" s="2">
        <v>13</v>
      </c>
      <c r="R261" s="2" t="s">
        <v>59</v>
      </c>
      <c r="S261" s="2" t="s">
        <v>50</v>
      </c>
    </row>
    <row r="262" spans="1:19" x14ac:dyDescent="0.25">
      <c r="A262" s="2">
        <v>261</v>
      </c>
      <c r="B262" s="2">
        <v>38</v>
      </c>
      <c r="C262" s="2" t="s">
        <v>19</v>
      </c>
      <c r="D262" s="2" t="s">
        <v>124</v>
      </c>
      <c r="E262" s="2" t="s">
        <v>69</v>
      </c>
      <c r="F262" s="7">
        <v>57</v>
      </c>
      <c r="G262" s="2" t="s">
        <v>57</v>
      </c>
      <c r="H262" s="2" t="s">
        <v>38</v>
      </c>
      <c r="I262" s="2" t="s">
        <v>108</v>
      </c>
      <c r="J262" s="2" t="s">
        <v>25</v>
      </c>
      <c r="K262" s="2">
        <v>3.2</v>
      </c>
      <c r="L262" s="2" t="s">
        <v>26</v>
      </c>
      <c r="M262" s="2" t="s">
        <v>34</v>
      </c>
      <c r="N262" s="2" t="s">
        <v>72</v>
      </c>
      <c r="O262" s="2" t="s">
        <v>26</v>
      </c>
      <c r="P262" s="2" t="s">
        <v>26</v>
      </c>
      <c r="Q262" s="2">
        <v>11</v>
      </c>
      <c r="R262" s="2" t="s">
        <v>27</v>
      </c>
      <c r="S262" s="2" t="s">
        <v>97</v>
      </c>
    </row>
    <row r="263" spans="1:19" x14ac:dyDescent="0.25">
      <c r="A263" s="2">
        <v>262</v>
      </c>
      <c r="B263" s="2">
        <v>21</v>
      </c>
      <c r="C263" s="2" t="s">
        <v>19</v>
      </c>
      <c r="D263" s="2" t="s">
        <v>36</v>
      </c>
      <c r="E263" s="2" t="s">
        <v>21</v>
      </c>
      <c r="F263" s="7">
        <v>77</v>
      </c>
      <c r="G263" s="2" t="s">
        <v>99</v>
      </c>
      <c r="H263" s="2" t="s">
        <v>23</v>
      </c>
      <c r="I263" s="2" t="s">
        <v>136</v>
      </c>
      <c r="J263" s="2" t="s">
        <v>25</v>
      </c>
      <c r="K263" s="2">
        <v>4.9000000000000004</v>
      </c>
      <c r="L263" s="2" t="s">
        <v>26</v>
      </c>
      <c r="M263" s="2" t="s">
        <v>35</v>
      </c>
      <c r="N263" s="2" t="s">
        <v>55</v>
      </c>
      <c r="O263" s="2" t="s">
        <v>26</v>
      </c>
      <c r="P263" s="2" t="s">
        <v>26</v>
      </c>
      <c r="Q263" s="2">
        <v>21</v>
      </c>
      <c r="R263" s="2" t="s">
        <v>27</v>
      </c>
      <c r="S263" s="2" t="s">
        <v>50</v>
      </c>
    </row>
    <row r="264" spans="1:19" x14ac:dyDescent="0.25">
      <c r="A264" s="2">
        <v>263</v>
      </c>
      <c r="B264" s="2">
        <v>37</v>
      </c>
      <c r="C264" s="2" t="s">
        <v>19</v>
      </c>
      <c r="D264" s="2" t="s">
        <v>95</v>
      </c>
      <c r="E264" s="2" t="s">
        <v>21</v>
      </c>
      <c r="F264" s="7">
        <v>40</v>
      </c>
      <c r="G264" s="2" t="s">
        <v>78</v>
      </c>
      <c r="H264" s="2" t="s">
        <v>45</v>
      </c>
      <c r="I264" s="2" t="s">
        <v>86</v>
      </c>
      <c r="J264" s="2" t="s">
        <v>54</v>
      </c>
      <c r="K264" s="2">
        <v>3.7</v>
      </c>
      <c r="L264" s="2" t="s">
        <v>26</v>
      </c>
      <c r="M264" s="2" t="s">
        <v>35</v>
      </c>
      <c r="N264" s="2" t="s">
        <v>47</v>
      </c>
      <c r="O264" s="2" t="s">
        <v>26</v>
      </c>
      <c r="P264" s="2" t="s">
        <v>26</v>
      </c>
      <c r="Q264" s="2">
        <v>6</v>
      </c>
      <c r="R264" s="2" t="s">
        <v>59</v>
      </c>
      <c r="S264" s="2" t="s">
        <v>50</v>
      </c>
    </row>
    <row r="265" spans="1:19" x14ac:dyDescent="0.25">
      <c r="A265" s="2">
        <v>264</v>
      </c>
      <c r="B265" s="2">
        <v>27</v>
      </c>
      <c r="C265" s="2" t="s">
        <v>19</v>
      </c>
      <c r="D265" s="2" t="s">
        <v>61</v>
      </c>
      <c r="E265" s="2" t="s">
        <v>21</v>
      </c>
      <c r="F265" s="7">
        <v>46</v>
      </c>
      <c r="G265" s="2" t="s">
        <v>146</v>
      </c>
      <c r="H265" s="2" t="s">
        <v>45</v>
      </c>
      <c r="I265" s="2" t="s">
        <v>75</v>
      </c>
      <c r="J265" s="2" t="s">
        <v>54</v>
      </c>
      <c r="K265" s="2">
        <v>4.3</v>
      </c>
      <c r="L265" s="2" t="s">
        <v>26</v>
      </c>
      <c r="M265" s="2" t="s">
        <v>27</v>
      </c>
      <c r="N265" s="2" t="s">
        <v>76</v>
      </c>
      <c r="O265" s="2" t="s">
        <v>26</v>
      </c>
      <c r="P265" s="2" t="s">
        <v>26</v>
      </c>
      <c r="Q265" s="2">
        <v>29</v>
      </c>
      <c r="R265" s="2" t="s">
        <v>29</v>
      </c>
      <c r="S265" s="2" t="s">
        <v>88</v>
      </c>
    </row>
    <row r="266" spans="1:19" x14ac:dyDescent="0.25">
      <c r="A266" s="2">
        <v>265</v>
      </c>
      <c r="B266" s="2">
        <v>36</v>
      </c>
      <c r="C266" s="2" t="s">
        <v>19</v>
      </c>
      <c r="D266" s="2" t="s">
        <v>95</v>
      </c>
      <c r="E266" s="2" t="s">
        <v>21</v>
      </c>
      <c r="F266" s="7">
        <v>78</v>
      </c>
      <c r="G266" s="2" t="s">
        <v>112</v>
      </c>
      <c r="H266" s="2" t="s">
        <v>38</v>
      </c>
      <c r="I266" s="2" t="s">
        <v>63</v>
      </c>
      <c r="J266" s="2" t="s">
        <v>58</v>
      </c>
      <c r="K266" s="2">
        <v>3.9</v>
      </c>
      <c r="L266" s="2" t="s">
        <v>26</v>
      </c>
      <c r="M266" s="2" t="s">
        <v>29</v>
      </c>
      <c r="N266" s="2" t="s">
        <v>76</v>
      </c>
      <c r="O266" s="2" t="s">
        <v>26</v>
      </c>
      <c r="P266" s="2" t="s">
        <v>26</v>
      </c>
      <c r="Q266" s="2">
        <v>15</v>
      </c>
      <c r="R266" s="2" t="s">
        <v>35</v>
      </c>
      <c r="S266" s="2" t="s">
        <v>50</v>
      </c>
    </row>
    <row r="267" spans="1:19" x14ac:dyDescent="0.25">
      <c r="A267" s="2">
        <v>266</v>
      </c>
      <c r="B267" s="2">
        <v>32</v>
      </c>
      <c r="C267" s="2" t="s">
        <v>19</v>
      </c>
      <c r="D267" s="2" t="s">
        <v>132</v>
      </c>
      <c r="E267" s="2" t="s">
        <v>69</v>
      </c>
      <c r="F267" s="7">
        <v>59</v>
      </c>
      <c r="G267" s="2" t="s">
        <v>151</v>
      </c>
      <c r="H267" s="2" t="s">
        <v>45</v>
      </c>
      <c r="I267" s="2" t="s">
        <v>24</v>
      </c>
      <c r="J267" s="2" t="s">
        <v>39</v>
      </c>
      <c r="K267" s="2">
        <v>3.2</v>
      </c>
      <c r="L267" s="2" t="s">
        <v>26</v>
      </c>
      <c r="M267" s="2" t="s">
        <v>29</v>
      </c>
      <c r="N267" s="2" t="s">
        <v>72</v>
      </c>
      <c r="O267" s="2" t="s">
        <v>26</v>
      </c>
      <c r="P267" s="2" t="s">
        <v>26</v>
      </c>
      <c r="Q267" s="2">
        <v>17</v>
      </c>
      <c r="R267" s="2" t="s">
        <v>34</v>
      </c>
      <c r="S267" s="2" t="s">
        <v>77</v>
      </c>
    </row>
    <row r="268" spans="1:19" x14ac:dyDescent="0.25">
      <c r="A268" s="2">
        <v>267</v>
      </c>
      <c r="B268" s="2">
        <v>51</v>
      </c>
      <c r="C268" s="2" t="s">
        <v>19</v>
      </c>
      <c r="D268" s="2" t="s">
        <v>106</v>
      </c>
      <c r="E268" s="2" t="s">
        <v>69</v>
      </c>
      <c r="F268" s="7">
        <v>75</v>
      </c>
      <c r="G268" s="2" t="s">
        <v>62</v>
      </c>
      <c r="H268" s="2" t="s">
        <v>23</v>
      </c>
      <c r="I268" s="2" t="s">
        <v>53</v>
      </c>
      <c r="J268" s="2" t="s">
        <v>54</v>
      </c>
      <c r="K268" s="2">
        <v>3.1</v>
      </c>
      <c r="L268" s="2" t="s">
        <v>26</v>
      </c>
      <c r="M268" s="2" t="s">
        <v>35</v>
      </c>
      <c r="N268" s="2" t="s">
        <v>28</v>
      </c>
      <c r="O268" s="2" t="s">
        <v>26</v>
      </c>
      <c r="P268" s="2" t="s">
        <v>26</v>
      </c>
      <c r="Q268" s="2">
        <v>32</v>
      </c>
      <c r="R268" s="2" t="s">
        <v>27</v>
      </c>
      <c r="S268" s="2" t="s">
        <v>41</v>
      </c>
    </row>
    <row r="269" spans="1:19" x14ac:dyDescent="0.25">
      <c r="A269" s="2">
        <v>268</v>
      </c>
      <c r="B269" s="2">
        <v>64</v>
      </c>
      <c r="C269" s="2" t="s">
        <v>19</v>
      </c>
      <c r="D269" s="2" t="s">
        <v>31</v>
      </c>
      <c r="E269" s="2" t="s">
        <v>21</v>
      </c>
      <c r="F269" s="7">
        <v>54</v>
      </c>
      <c r="G269" s="2" t="s">
        <v>128</v>
      </c>
      <c r="H269" s="2" t="s">
        <v>45</v>
      </c>
      <c r="I269" s="2" t="s">
        <v>79</v>
      </c>
      <c r="J269" s="2" t="s">
        <v>39</v>
      </c>
      <c r="K269" s="2">
        <v>3.9</v>
      </c>
      <c r="L269" s="2" t="s">
        <v>26</v>
      </c>
      <c r="M269" s="2" t="s">
        <v>29</v>
      </c>
      <c r="N269" s="2" t="s">
        <v>72</v>
      </c>
      <c r="O269" s="2" t="s">
        <v>26</v>
      </c>
      <c r="P269" s="2" t="s">
        <v>26</v>
      </c>
      <c r="Q269" s="2">
        <v>42</v>
      </c>
      <c r="R269" s="2" t="s">
        <v>29</v>
      </c>
      <c r="S269" s="2" t="s">
        <v>50</v>
      </c>
    </row>
    <row r="270" spans="1:19" x14ac:dyDescent="0.25">
      <c r="A270" s="2">
        <v>269</v>
      </c>
      <c r="B270" s="2">
        <v>68</v>
      </c>
      <c r="C270" s="2" t="s">
        <v>19</v>
      </c>
      <c r="D270" s="2" t="s">
        <v>73</v>
      </c>
      <c r="E270" s="2" t="s">
        <v>43</v>
      </c>
      <c r="F270" s="7">
        <v>42</v>
      </c>
      <c r="G270" s="2" t="s">
        <v>142</v>
      </c>
      <c r="H270" s="2" t="s">
        <v>45</v>
      </c>
      <c r="I270" s="2" t="s">
        <v>63</v>
      </c>
      <c r="J270" s="2" t="s">
        <v>39</v>
      </c>
      <c r="K270" s="2">
        <v>2.6</v>
      </c>
      <c r="L270" s="2" t="s">
        <v>26</v>
      </c>
      <c r="M270" s="2" t="s">
        <v>29</v>
      </c>
      <c r="N270" s="2" t="s">
        <v>76</v>
      </c>
      <c r="O270" s="2" t="s">
        <v>26</v>
      </c>
      <c r="P270" s="2" t="s">
        <v>26</v>
      </c>
      <c r="Q270" s="2">
        <v>21</v>
      </c>
      <c r="R270" s="2" t="s">
        <v>35</v>
      </c>
      <c r="S270" s="2" t="s">
        <v>88</v>
      </c>
    </row>
    <row r="271" spans="1:19" x14ac:dyDescent="0.25">
      <c r="A271" s="2">
        <v>270</v>
      </c>
      <c r="B271" s="2">
        <v>68</v>
      </c>
      <c r="C271" s="2" t="s">
        <v>19</v>
      </c>
      <c r="D271" s="2" t="s">
        <v>20</v>
      </c>
      <c r="E271" s="2" t="s">
        <v>21</v>
      </c>
      <c r="F271" s="7">
        <v>44</v>
      </c>
      <c r="G271" s="2" t="s">
        <v>142</v>
      </c>
      <c r="H271" s="2" t="s">
        <v>45</v>
      </c>
      <c r="I271" s="2" t="s">
        <v>63</v>
      </c>
      <c r="J271" s="2" t="s">
        <v>25</v>
      </c>
      <c r="K271" s="2">
        <v>3.3</v>
      </c>
      <c r="L271" s="2" t="s">
        <v>26</v>
      </c>
      <c r="M271" s="2" t="s">
        <v>46</v>
      </c>
      <c r="N271" s="2" t="s">
        <v>47</v>
      </c>
      <c r="O271" s="2" t="s">
        <v>26</v>
      </c>
      <c r="P271" s="2" t="s">
        <v>26</v>
      </c>
      <c r="Q271" s="2">
        <v>9</v>
      </c>
      <c r="R271" s="2" t="s">
        <v>35</v>
      </c>
      <c r="S271" s="2" t="s">
        <v>77</v>
      </c>
    </row>
    <row r="272" spans="1:19" x14ac:dyDescent="0.25">
      <c r="A272" s="2">
        <v>271</v>
      </c>
      <c r="B272" s="2">
        <v>33</v>
      </c>
      <c r="C272" s="2" t="s">
        <v>19</v>
      </c>
      <c r="D272" s="2" t="s">
        <v>36</v>
      </c>
      <c r="E272" s="2" t="s">
        <v>21</v>
      </c>
      <c r="F272" s="7">
        <v>52</v>
      </c>
      <c r="G272" s="2" t="s">
        <v>114</v>
      </c>
      <c r="H272" s="2" t="s">
        <v>92</v>
      </c>
      <c r="I272" s="2" t="s">
        <v>121</v>
      </c>
      <c r="J272" s="2" t="s">
        <v>58</v>
      </c>
      <c r="K272" s="2">
        <v>4.5999999999999996</v>
      </c>
      <c r="L272" s="2" t="s">
        <v>26</v>
      </c>
      <c r="M272" s="2" t="s">
        <v>59</v>
      </c>
      <c r="N272" s="2" t="s">
        <v>40</v>
      </c>
      <c r="O272" s="2" t="s">
        <v>26</v>
      </c>
      <c r="P272" s="2" t="s">
        <v>26</v>
      </c>
      <c r="Q272" s="2">
        <v>16</v>
      </c>
      <c r="R272" s="2" t="s">
        <v>34</v>
      </c>
      <c r="S272" s="2" t="s">
        <v>50</v>
      </c>
    </row>
    <row r="273" spans="1:19" x14ac:dyDescent="0.25">
      <c r="A273" s="2">
        <v>272</v>
      </c>
      <c r="B273" s="2">
        <v>65</v>
      </c>
      <c r="C273" s="2" t="s">
        <v>19</v>
      </c>
      <c r="D273" s="2" t="s">
        <v>89</v>
      </c>
      <c r="E273" s="2" t="s">
        <v>69</v>
      </c>
      <c r="F273" s="7">
        <v>69</v>
      </c>
      <c r="G273" s="2" t="s">
        <v>128</v>
      </c>
      <c r="H273" s="2" t="s">
        <v>92</v>
      </c>
      <c r="I273" s="2" t="s">
        <v>134</v>
      </c>
      <c r="J273" s="2" t="s">
        <v>54</v>
      </c>
      <c r="K273" s="2">
        <v>4.5999999999999996</v>
      </c>
      <c r="L273" s="2" t="s">
        <v>26</v>
      </c>
      <c r="M273" s="2" t="s">
        <v>27</v>
      </c>
      <c r="N273" s="2" t="s">
        <v>28</v>
      </c>
      <c r="O273" s="2" t="s">
        <v>26</v>
      </c>
      <c r="P273" s="2" t="s">
        <v>26</v>
      </c>
      <c r="Q273" s="2">
        <v>42</v>
      </c>
      <c r="R273" s="2" t="s">
        <v>27</v>
      </c>
      <c r="S273" s="2" t="s">
        <v>30</v>
      </c>
    </row>
    <row r="274" spans="1:19" x14ac:dyDescent="0.25">
      <c r="A274" s="2">
        <v>273</v>
      </c>
      <c r="B274" s="2">
        <v>48</v>
      </c>
      <c r="C274" s="2" t="s">
        <v>19</v>
      </c>
      <c r="D274" s="2" t="s">
        <v>106</v>
      </c>
      <c r="E274" s="2" t="s">
        <v>69</v>
      </c>
      <c r="F274" s="7">
        <v>26</v>
      </c>
      <c r="G274" s="2" t="s">
        <v>48</v>
      </c>
      <c r="H274" s="2" t="s">
        <v>45</v>
      </c>
      <c r="I274" s="2" t="s">
        <v>118</v>
      </c>
      <c r="J274" s="2" t="s">
        <v>54</v>
      </c>
      <c r="K274" s="2">
        <v>4.4000000000000004</v>
      </c>
      <c r="L274" s="2" t="s">
        <v>26</v>
      </c>
      <c r="M274" s="2" t="s">
        <v>46</v>
      </c>
      <c r="N274" s="2" t="s">
        <v>72</v>
      </c>
      <c r="O274" s="2" t="s">
        <v>26</v>
      </c>
      <c r="P274" s="2" t="s">
        <v>26</v>
      </c>
      <c r="Q274" s="2">
        <v>37</v>
      </c>
      <c r="R274" s="2" t="s">
        <v>59</v>
      </c>
      <c r="S274" s="2" t="s">
        <v>77</v>
      </c>
    </row>
    <row r="275" spans="1:19" x14ac:dyDescent="0.25">
      <c r="A275" s="2">
        <v>274</v>
      </c>
      <c r="B275" s="2">
        <v>69</v>
      </c>
      <c r="C275" s="2" t="s">
        <v>19</v>
      </c>
      <c r="D275" s="2" t="s">
        <v>64</v>
      </c>
      <c r="E275" s="2" t="s">
        <v>65</v>
      </c>
      <c r="F275" s="7">
        <v>33</v>
      </c>
      <c r="G275" s="2" t="s">
        <v>114</v>
      </c>
      <c r="H275" s="2" t="s">
        <v>38</v>
      </c>
      <c r="I275" s="2" t="s">
        <v>67</v>
      </c>
      <c r="J275" s="2" t="s">
        <v>39</v>
      </c>
      <c r="K275" s="2">
        <v>4.2</v>
      </c>
      <c r="L275" s="2" t="s">
        <v>26</v>
      </c>
      <c r="M275" s="2" t="s">
        <v>35</v>
      </c>
      <c r="N275" s="2" t="s">
        <v>28</v>
      </c>
      <c r="O275" s="2" t="s">
        <v>26</v>
      </c>
      <c r="P275" s="2" t="s">
        <v>26</v>
      </c>
      <c r="Q275" s="2">
        <v>32</v>
      </c>
      <c r="R275" s="2" t="s">
        <v>59</v>
      </c>
      <c r="S275" s="2" t="s">
        <v>60</v>
      </c>
    </row>
    <row r="276" spans="1:19" x14ac:dyDescent="0.25">
      <c r="A276" s="2">
        <v>275</v>
      </c>
      <c r="B276" s="2">
        <v>59</v>
      </c>
      <c r="C276" s="2" t="s">
        <v>19</v>
      </c>
      <c r="D276" s="2" t="s">
        <v>106</v>
      </c>
      <c r="E276" s="2" t="s">
        <v>69</v>
      </c>
      <c r="F276" s="7">
        <v>32</v>
      </c>
      <c r="G276" s="2" t="s">
        <v>128</v>
      </c>
      <c r="H276" s="2" t="s">
        <v>45</v>
      </c>
      <c r="I276" s="2" t="s">
        <v>126</v>
      </c>
      <c r="J276" s="2" t="s">
        <v>39</v>
      </c>
      <c r="K276" s="2">
        <v>3</v>
      </c>
      <c r="L276" s="2" t="s">
        <v>26</v>
      </c>
      <c r="M276" s="2" t="s">
        <v>27</v>
      </c>
      <c r="N276" s="2" t="s">
        <v>28</v>
      </c>
      <c r="O276" s="2" t="s">
        <v>26</v>
      </c>
      <c r="P276" s="2" t="s">
        <v>26</v>
      </c>
      <c r="Q276" s="2">
        <v>28</v>
      </c>
      <c r="R276" s="2" t="s">
        <v>35</v>
      </c>
      <c r="S276" s="2" t="s">
        <v>77</v>
      </c>
    </row>
    <row r="277" spans="1:19" x14ac:dyDescent="0.25">
      <c r="A277" s="2">
        <v>276</v>
      </c>
      <c r="B277" s="2">
        <v>48</v>
      </c>
      <c r="C277" s="2" t="s">
        <v>19</v>
      </c>
      <c r="D277" s="2" t="s">
        <v>132</v>
      </c>
      <c r="E277" s="2" t="s">
        <v>69</v>
      </c>
      <c r="F277" s="7">
        <v>85</v>
      </c>
      <c r="G277" s="2" t="s">
        <v>141</v>
      </c>
      <c r="H277" s="2" t="s">
        <v>92</v>
      </c>
      <c r="I277" s="2" t="s">
        <v>93</v>
      </c>
      <c r="J277" s="2" t="s">
        <v>25</v>
      </c>
      <c r="K277" s="2">
        <v>4</v>
      </c>
      <c r="L277" s="2" t="s">
        <v>26</v>
      </c>
      <c r="M277" s="2" t="s">
        <v>59</v>
      </c>
      <c r="N277" s="2" t="s">
        <v>28</v>
      </c>
      <c r="O277" s="2" t="s">
        <v>26</v>
      </c>
      <c r="P277" s="2" t="s">
        <v>26</v>
      </c>
      <c r="Q277" s="2">
        <v>13</v>
      </c>
      <c r="R277" s="2" t="s">
        <v>27</v>
      </c>
      <c r="S277" s="2" t="s">
        <v>41</v>
      </c>
    </row>
    <row r="278" spans="1:19" x14ac:dyDescent="0.25">
      <c r="A278" s="2">
        <v>277</v>
      </c>
      <c r="B278" s="2">
        <v>25</v>
      </c>
      <c r="C278" s="2" t="s">
        <v>19</v>
      </c>
      <c r="D278" s="2" t="s">
        <v>87</v>
      </c>
      <c r="E278" s="2" t="s">
        <v>21</v>
      </c>
      <c r="F278" s="7">
        <v>30</v>
      </c>
      <c r="G278" s="2" t="s">
        <v>147</v>
      </c>
      <c r="H278" s="2" t="s">
        <v>92</v>
      </c>
      <c r="I278" s="2" t="s">
        <v>49</v>
      </c>
      <c r="J278" s="2" t="s">
        <v>58</v>
      </c>
      <c r="K278" s="2">
        <v>3.5</v>
      </c>
      <c r="L278" s="2" t="s">
        <v>26</v>
      </c>
      <c r="M278" s="2" t="s">
        <v>59</v>
      </c>
      <c r="N278" s="2" t="s">
        <v>28</v>
      </c>
      <c r="O278" s="2" t="s">
        <v>26</v>
      </c>
      <c r="P278" s="2" t="s">
        <v>26</v>
      </c>
      <c r="Q278" s="2">
        <v>11</v>
      </c>
      <c r="R278" s="2" t="s">
        <v>34</v>
      </c>
      <c r="S278" s="2" t="s">
        <v>30</v>
      </c>
    </row>
    <row r="279" spans="1:19" x14ac:dyDescent="0.25">
      <c r="A279" s="2">
        <v>278</v>
      </c>
      <c r="B279" s="2">
        <v>29</v>
      </c>
      <c r="C279" s="2" t="s">
        <v>19</v>
      </c>
      <c r="D279" s="2" t="s">
        <v>56</v>
      </c>
      <c r="E279" s="2" t="s">
        <v>21</v>
      </c>
      <c r="F279" s="7">
        <v>29</v>
      </c>
      <c r="G279" s="2" t="s">
        <v>142</v>
      </c>
      <c r="H279" s="2" t="s">
        <v>45</v>
      </c>
      <c r="I279" s="2" t="s">
        <v>96</v>
      </c>
      <c r="J279" s="2" t="s">
        <v>25</v>
      </c>
      <c r="K279" s="2">
        <v>3</v>
      </c>
      <c r="L279" s="2" t="s">
        <v>26</v>
      </c>
      <c r="M279" s="2" t="s">
        <v>27</v>
      </c>
      <c r="N279" s="2" t="s">
        <v>76</v>
      </c>
      <c r="O279" s="2" t="s">
        <v>26</v>
      </c>
      <c r="P279" s="2" t="s">
        <v>26</v>
      </c>
      <c r="Q279" s="2">
        <v>36</v>
      </c>
      <c r="R279" s="2" t="s">
        <v>34</v>
      </c>
      <c r="S279" s="2" t="s">
        <v>77</v>
      </c>
    </row>
    <row r="280" spans="1:19" x14ac:dyDescent="0.25">
      <c r="A280" s="2">
        <v>279</v>
      </c>
      <c r="B280" s="2">
        <v>57</v>
      </c>
      <c r="C280" s="2" t="s">
        <v>19</v>
      </c>
      <c r="D280" s="2" t="s">
        <v>31</v>
      </c>
      <c r="E280" s="2" t="s">
        <v>21</v>
      </c>
      <c r="F280" s="7">
        <v>95</v>
      </c>
      <c r="G280" s="2" t="s">
        <v>78</v>
      </c>
      <c r="H280" s="2" t="s">
        <v>45</v>
      </c>
      <c r="I280" s="2" t="s">
        <v>121</v>
      </c>
      <c r="J280" s="2" t="s">
        <v>39</v>
      </c>
      <c r="K280" s="2">
        <v>3.7</v>
      </c>
      <c r="L280" s="2" t="s">
        <v>26</v>
      </c>
      <c r="M280" s="2" t="s">
        <v>34</v>
      </c>
      <c r="N280" s="2" t="s">
        <v>28</v>
      </c>
      <c r="O280" s="2" t="s">
        <v>26</v>
      </c>
      <c r="P280" s="2" t="s">
        <v>26</v>
      </c>
      <c r="Q280" s="2">
        <v>23</v>
      </c>
      <c r="R280" s="2" t="s">
        <v>59</v>
      </c>
      <c r="S280" s="2" t="s">
        <v>50</v>
      </c>
    </row>
    <row r="281" spans="1:19" x14ac:dyDescent="0.25">
      <c r="A281" s="2">
        <v>280</v>
      </c>
      <c r="B281" s="2">
        <v>23</v>
      </c>
      <c r="C281" s="2" t="s">
        <v>19</v>
      </c>
      <c r="D281" s="2" t="s">
        <v>51</v>
      </c>
      <c r="E281" s="2" t="s">
        <v>43</v>
      </c>
      <c r="F281" s="7">
        <v>69</v>
      </c>
      <c r="G281" s="2" t="s">
        <v>74</v>
      </c>
      <c r="H281" s="2" t="s">
        <v>23</v>
      </c>
      <c r="I281" s="2" t="s">
        <v>49</v>
      </c>
      <c r="J281" s="2" t="s">
        <v>54</v>
      </c>
      <c r="K281" s="2">
        <v>4</v>
      </c>
      <c r="L281" s="2" t="s">
        <v>26</v>
      </c>
      <c r="M281" s="2" t="s">
        <v>27</v>
      </c>
      <c r="N281" s="2" t="s">
        <v>55</v>
      </c>
      <c r="O281" s="2" t="s">
        <v>26</v>
      </c>
      <c r="P281" s="2" t="s">
        <v>26</v>
      </c>
      <c r="Q281" s="2">
        <v>37</v>
      </c>
      <c r="R281" s="2" t="s">
        <v>34</v>
      </c>
      <c r="S281" s="2" t="s">
        <v>88</v>
      </c>
    </row>
    <row r="282" spans="1:19" x14ac:dyDescent="0.25">
      <c r="A282" s="2">
        <v>281</v>
      </c>
      <c r="B282" s="2">
        <v>45</v>
      </c>
      <c r="C282" s="2" t="s">
        <v>19</v>
      </c>
      <c r="D282" s="2" t="s">
        <v>42</v>
      </c>
      <c r="E282" s="2" t="s">
        <v>43</v>
      </c>
      <c r="F282" s="7">
        <v>69</v>
      </c>
      <c r="G282" s="2" t="s">
        <v>57</v>
      </c>
      <c r="H282" s="2" t="s">
        <v>38</v>
      </c>
      <c r="I282" s="2" t="s">
        <v>109</v>
      </c>
      <c r="J282" s="2" t="s">
        <v>58</v>
      </c>
      <c r="K282" s="2">
        <v>4.2</v>
      </c>
      <c r="L282" s="2" t="s">
        <v>26</v>
      </c>
      <c r="M282" s="2" t="s">
        <v>59</v>
      </c>
      <c r="N282" s="2" t="s">
        <v>72</v>
      </c>
      <c r="O282" s="2" t="s">
        <v>26</v>
      </c>
      <c r="P282" s="2" t="s">
        <v>26</v>
      </c>
      <c r="Q282" s="2">
        <v>21</v>
      </c>
      <c r="R282" s="2" t="s">
        <v>35</v>
      </c>
      <c r="S282" s="2" t="s">
        <v>77</v>
      </c>
    </row>
    <row r="283" spans="1:19" x14ac:dyDescent="0.25">
      <c r="A283" s="2">
        <v>282</v>
      </c>
      <c r="B283" s="2">
        <v>38</v>
      </c>
      <c r="C283" s="2" t="s">
        <v>19</v>
      </c>
      <c r="D283" s="2" t="s">
        <v>133</v>
      </c>
      <c r="E283" s="2" t="s">
        <v>69</v>
      </c>
      <c r="F283" s="7">
        <v>61</v>
      </c>
      <c r="G283" s="2" t="s">
        <v>101</v>
      </c>
      <c r="H283" s="2" t="s">
        <v>92</v>
      </c>
      <c r="I283" s="2" t="s">
        <v>63</v>
      </c>
      <c r="J283" s="2" t="s">
        <v>39</v>
      </c>
      <c r="K283" s="2">
        <v>2.5</v>
      </c>
      <c r="L283" s="2" t="s">
        <v>26</v>
      </c>
      <c r="M283" s="2" t="s">
        <v>34</v>
      </c>
      <c r="N283" s="2" t="s">
        <v>55</v>
      </c>
      <c r="O283" s="2" t="s">
        <v>26</v>
      </c>
      <c r="P283" s="2" t="s">
        <v>26</v>
      </c>
      <c r="Q283" s="2">
        <v>22</v>
      </c>
      <c r="R283" s="2" t="s">
        <v>59</v>
      </c>
      <c r="S283" s="2" t="s">
        <v>77</v>
      </c>
    </row>
    <row r="284" spans="1:19" x14ac:dyDescent="0.25">
      <c r="A284" s="2">
        <v>283</v>
      </c>
      <c r="B284" s="2">
        <v>21</v>
      </c>
      <c r="C284" s="2" t="s">
        <v>19</v>
      </c>
      <c r="D284" s="2" t="s">
        <v>87</v>
      </c>
      <c r="E284" s="2" t="s">
        <v>21</v>
      </c>
      <c r="F284" s="7">
        <v>94</v>
      </c>
      <c r="G284" s="2" t="s">
        <v>148</v>
      </c>
      <c r="H284" s="2" t="s">
        <v>45</v>
      </c>
      <c r="I284" s="2" t="s">
        <v>86</v>
      </c>
      <c r="J284" s="2" t="s">
        <v>54</v>
      </c>
      <c r="K284" s="2">
        <v>3</v>
      </c>
      <c r="L284" s="2" t="s">
        <v>26</v>
      </c>
      <c r="M284" s="2" t="s">
        <v>59</v>
      </c>
      <c r="N284" s="2" t="s">
        <v>72</v>
      </c>
      <c r="O284" s="2" t="s">
        <v>26</v>
      </c>
      <c r="P284" s="2" t="s">
        <v>26</v>
      </c>
      <c r="Q284" s="2">
        <v>9</v>
      </c>
      <c r="R284" s="2" t="s">
        <v>35</v>
      </c>
      <c r="S284" s="2" t="s">
        <v>88</v>
      </c>
    </row>
    <row r="285" spans="1:19" x14ac:dyDescent="0.25">
      <c r="A285" s="2">
        <v>284</v>
      </c>
      <c r="B285" s="2">
        <v>32</v>
      </c>
      <c r="C285" s="2" t="s">
        <v>19</v>
      </c>
      <c r="D285" s="2" t="s">
        <v>31</v>
      </c>
      <c r="E285" s="2" t="s">
        <v>21</v>
      </c>
      <c r="F285" s="7">
        <v>30</v>
      </c>
      <c r="G285" s="2" t="s">
        <v>57</v>
      </c>
      <c r="H285" s="2" t="s">
        <v>38</v>
      </c>
      <c r="I285" s="2" t="s">
        <v>33</v>
      </c>
      <c r="J285" s="2" t="s">
        <v>58</v>
      </c>
      <c r="K285" s="2">
        <v>3.2</v>
      </c>
      <c r="L285" s="2" t="s">
        <v>26</v>
      </c>
      <c r="M285" s="2" t="s">
        <v>59</v>
      </c>
      <c r="N285" s="2" t="s">
        <v>47</v>
      </c>
      <c r="O285" s="2" t="s">
        <v>26</v>
      </c>
      <c r="P285" s="2" t="s">
        <v>26</v>
      </c>
      <c r="Q285" s="2">
        <v>16</v>
      </c>
      <c r="R285" s="2" t="s">
        <v>29</v>
      </c>
      <c r="S285" s="2" t="s">
        <v>50</v>
      </c>
    </row>
    <row r="286" spans="1:19" x14ac:dyDescent="0.25">
      <c r="A286" s="2">
        <v>285</v>
      </c>
      <c r="B286" s="2">
        <v>63</v>
      </c>
      <c r="C286" s="2" t="s">
        <v>19</v>
      </c>
      <c r="D286" s="2" t="s">
        <v>87</v>
      </c>
      <c r="E286" s="2" t="s">
        <v>21</v>
      </c>
      <c r="F286" s="7">
        <v>45</v>
      </c>
      <c r="G286" s="2" t="s">
        <v>123</v>
      </c>
      <c r="H286" s="2" t="s">
        <v>45</v>
      </c>
      <c r="I286" s="2" t="s">
        <v>108</v>
      </c>
      <c r="J286" s="2" t="s">
        <v>54</v>
      </c>
      <c r="K286" s="2">
        <v>3.5</v>
      </c>
      <c r="L286" s="2" t="s">
        <v>26</v>
      </c>
      <c r="M286" s="2" t="s">
        <v>46</v>
      </c>
      <c r="N286" s="2" t="s">
        <v>55</v>
      </c>
      <c r="O286" s="2" t="s">
        <v>26</v>
      </c>
      <c r="P286" s="2" t="s">
        <v>26</v>
      </c>
      <c r="Q286" s="2">
        <v>4</v>
      </c>
      <c r="R286" s="2" t="s">
        <v>46</v>
      </c>
      <c r="S286" s="2" t="s">
        <v>60</v>
      </c>
    </row>
    <row r="287" spans="1:19" x14ac:dyDescent="0.25">
      <c r="A287" s="2">
        <v>286</v>
      </c>
      <c r="B287" s="2">
        <v>29</v>
      </c>
      <c r="C287" s="2" t="s">
        <v>19</v>
      </c>
      <c r="D287" s="2" t="s">
        <v>68</v>
      </c>
      <c r="E287" s="2" t="s">
        <v>69</v>
      </c>
      <c r="F287" s="7">
        <v>39</v>
      </c>
      <c r="G287" s="2" t="s">
        <v>22</v>
      </c>
      <c r="H287" s="2" t="s">
        <v>92</v>
      </c>
      <c r="I287" s="2" t="s">
        <v>134</v>
      </c>
      <c r="J287" s="2" t="s">
        <v>54</v>
      </c>
      <c r="K287" s="2">
        <v>4.8</v>
      </c>
      <c r="L287" s="2" t="s">
        <v>26</v>
      </c>
      <c r="M287" s="2" t="s">
        <v>27</v>
      </c>
      <c r="N287" s="2" t="s">
        <v>28</v>
      </c>
      <c r="O287" s="2" t="s">
        <v>26</v>
      </c>
      <c r="P287" s="2" t="s">
        <v>26</v>
      </c>
      <c r="Q287" s="2">
        <v>3</v>
      </c>
      <c r="R287" s="2" t="s">
        <v>59</v>
      </c>
      <c r="S287" s="2" t="s">
        <v>77</v>
      </c>
    </row>
    <row r="288" spans="1:19" x14ac:dyDescent="0.25">
      <c r="A288" s="2">
        <v>287</v>
      </c>
      <c r="B288" s="2">
        <v>27</v>
      </c>
      <c r="C288" s="2" t="s">
        <v>19</v>
      </c>
      <c r="D288" s="2" t="s">
        <v>106</v>
      </c>
      <c r="E288" s="2" t="s">
        <v>69</v>
      </c>
      <c r="F288" s="7">
        <v>51</v>
      </c>
      <c r="G288" s="2" t="s">
        <v>145</v>
      </c>
      <c r="H288" s="2" t="s">
        <v>23</v>
      </c>
      <c r="I288" s="2" t="s">
        <v>24</v>
      </c>
      <c r="J288" s="2" t="s">
        <v>54</v>
      </c>
      <c r="K288" s="2">
        <v>2.6</v>
      </c>
      <c r="L288" s="2" t="s">
        <v>26</v>
      </c>
      <c r="M288" s="2" t="s">
        <v>35</v>
      </c>
      <c r="N288" s="2" t="s">
        <v>76</v>
      </c>
      <c r="O288" s="2" t="s">
        <v>26</v>
      </c>
      <c r="P288" s="2" t="s">
        <v>26</v>
      </c>
      <c r="Q288" s="2">
        <v>6</v>
      </c>
      <c r="R288" s="2" t="s">
        <v>59</v>
      </c>
      <c r="S288" s="2" t="s">
        <v>50</v>
      </c>
    </row>
    <row r="289" spans="1:19" x14ac:dyDescent="0.25">
      <c r="A289" s="2">
        <v>288</v>
      </c>
      <c r="B289" s="2">
        <v>56</v>
      </c>
      <c r="C289" s="2" t="s">
        <v>19</v>
      </c>
      <c r="D289" s="2" t="s">
        <v>119</v>
      </c>
      <c r="E289" s="2" t="s">
        <v>69</v>
      </c>
      <c r="F289" s="7">
        <v>37</v>
      </c>
      <c r="G289" s="2" t="s">
        <v>80</v>
      </c>
      <c r="H289" s="2" t="s">
        <v>23</v>
      </c>
      <c r="I289" s="2" t="s">
        <v>144</v>
      </c>
      <c r="J289" s="2" t="s">
        <v>39</v>
      </c>
      <c r="K289" s="2">
        <v>3.4</v>
      </c>
      <c r="L289" s="2" t="s">
        <v>26</v>
      </c>
      <c r="M289" s="2" t="s">
        <v>35</v>
      </c>
      <c r="N289" s="2" t="s">
        <v>72</v>
      </c>
      <c r="O289" s="2" t="s">
        <v>26</v>
      </c>
      <c r="P289" s="2" t="s">
        <v>26</v>
      </c>
      <c r="Q289" s="2">
        <v>18</v>
      </c>
      <c r="R289" s="2" t="s">
        <v>29</v>
      </c>
      <c r="S289" s="2" t="s">
        <v>30</v>
      </c>
    </row>
    <row r="290" spans="1:19" x14ac:dyDescent="0.25">
      <c r="A290" s="2">
        <v>289</v>
      </c>
      <c r="B290" s="2">
        <v>30</v>
      </c>
      <c r="C290" s="2" t="s">
        <v>19</v>
      </c>
      <c r="D290" s="2" t="s">
        <v>113</v>
      </c>
      <c r="E290" s="2" t="s">
        <v>21</v>
      </c>
      <c r="F290" s="7">
        <v>62</v>
      </c>
      <c r="G290" s="2" t="s">
        <v>98</v>
      </c>
      <c r="H290" s="2" t="s">
        <v>45</v>
      </c>
      <c r="I290" s="2" t="s">
        <v>93</v>
      </c>
      <c r="J290" s="2" t="s">
        <v>25</v>
      </c>
      <c r="K290" s="2">
        <v>3.7</v>
      </c>
      <c r="L290" s="2" t="s">
        <v>26</v>
      </c>
      <c r="M290" s="2" t="s">
        <v>27</v>
      </c>
      <c r="N290" s="2" t="s">
        <v>72</v>
      </c>
      <c r="O290" s="2" t="s">
        <v>26</v>
      </c>
      <c r="P290" s="2" t="s">
        <v>26</v>
      </c>
      <c r="Q290" s="2">
        <v>34</v>
      </c>
      <c r="R290" s="2" t="s">
        <v>29</v>
      </c>
      <c r="S290" s="2" t="s">
        <v>77</v>
      </c>
    </row>
    <row r="291" spans="1:19" x14ac:dyDescent="0.25">
      <c r="A291" s="2">
        <v>290</v>
      </c>
      <c r="B291" s="2">
        <v>49</v>
      </c>
      <c r="C291" s="2" t="s">
        <v>19</v>
      </c>
      <c r="D291" s="2" t="s">
        <v>64</v>
      </c>
      <c r="E291" s="2" t="s">
        <v>65</v>
      </c>
      <c r="F291" s="7">
        <v>85</v>
      </c>
      <c r="G291" s="2" t="s">
        <v>85</v>
      </c>
      <c r="H291" s="2" t="s">
        <v>45</v>
      </c>
      <c r="I291" s="2" t="s">
        <v>134</v>
      </c>
      <c r="J291" s="2" t="s">
        <v>58</v>
      </c>
      <c r="K291" s="2">
        <v>4.5</v>
      </c>
      <c r="L291" s="2" t="s">
        <v>26</v>
      </c>
      <c r="M291" s="2" t="s">
        <v>59</v>
      </c>
      <c r="N291" s="2" t="s">
        <v>72</v>
      </c>
      <c r="O291" s="2" t="s">
        <v>26</v>
      </c>
      <c r="P291" s="2" t="s">
        <v>26</v>
      </c>
      <c r="Q291" s="2">
        <v>26</v>
      </c>
      <c r="R291" s="2" t="s">
        <v>27</v>
      </c>
      <c r="S291" s="2" t="s">
        <v>88</v>
      </c>
    </row>
    <row r="292" spans="1:19" x14ac:dyDescent="0.25">
      <c r="A292" s="2">
        <v>291</v>
      </c>
      <c r="B292" s="2">
        <v>58</v>
      </c>
      <c r="C292" s="2" t="s">
        <v>19</v>
      </c>
      <c r="D292" s="2" t="s">
        <v>113</v>
      </c>
      <c r="E292" s="2" t="s">
        <v>21</v>
      </c>
      <c r="F292" s="7">
        <v>33</v>
      </c>
      <c r="G292" s="2" t="s">
        <v>112</v>
      </c>
      <c r="H292" s="2" t="s">
        <v>45</v>
      </c>
      <c r="I292" s="2" t="s">
        <v>126</v>
      </c>
      <c r="J292" s="2" t="s">
        <v>25</v>
      </c>
      <c r="K292" s="2">
        <v>3.7</v>
      </c>
      <c r="L292" s="2" t="s">
        <v>26</v>
      </c>
      <c r="M292" s="2" t="s">
        <v>34</v>
      </c>
      <c r="N292" s="2" t="s">
        <v>55</v>
      </c>
      <c r="O292" s="2" t="s">
        <v>26</v>
      </c>
      <c r="P292" s="2" t="s">
        <v>26</v>
      </c>
      <c r="Q292" s="2">
        <v>50</v>
      </c>
      <c r="R292" s="2" t="s">
        <v>46</v>
      </c>
      <c r="S292" s="2" t="s">
        <v>41</v>
      </c>
    </row>
    <row r="293" spans="1:19" x14ac:dyDescent="0.25">
      <c r="A293" s="2">
        <v>292</v>
      </c>
      <c r="B293" s="2">
        <v>57</v>
      </c>
      <c r="C293" s="2" t="s">
        <v>19</v>
      </c>
      <c r="D293" s="2" t="s">
        <v>82</v>
      </c>
      <c r="E293" s="2" t="s">
        <v>21</v>
      </c>
      <c r="F293" s="7">
        <v>26</v>
      </c>
      <c r="G293" s="2" t="s">
        <v>80</v>
      </c>
      <c r="H293" s="2" t="s">
        <v>92</v>
      </c>
      <c r="I293" s="2" t="s">
        <v>84</v>
      </c>
      <c r="J293" s="2" t="s">
        <v>58</v>
      </c>
      <c r="K293" s="2">
        <v>3.3</v>
      </c>
      <c r="L293" s="2" t="s">
        <v>26</v>
      </c>
      <c r="M293" s="2" t="s">
        <v>27</v>
      </c>
      <c r="N293" s="2" t="s">
        <v>47</v>
      </c>
      <c r="O293" s="2" t="s">
        <v>26</v>
      </c>
      <c r="P293" s="2" t="s">
        <v>26</v>
      </c>
      <c r="Q293" s="2">
        <v>40</v>
      </c>
      <c r="R293" s="2" t="s">
        <v>34</v>
      </c>
      <c r="S293" s="2" t="s">
        <v>88</v>
      </c>
    </row>
    <row r="294" spans="1:19" x14ac:dyDescent="0.25">
      <c r="A294" s="2">
        <v>293</v>
      </c>
      <c r="B294" s="2">
        <v>60</v>
      </c>
      <c r="C294" s="2" t="s">
        <v>19</v>
      </c>
      <c r="D294" s="2" t="s">
        <v>73</v>
      </c>
      <c r="E294" s="2" t="s">
        <v>43</v>
      </c>
      <c r="F294" s="7">
        <v>99</v>
      </c>
      <c r="G294" s="2" t="s">
        <v>140</v>
      </c>
      <c r="H294" s="2" t="s">
        <v>45</v>
      </c>
      <c r="I294" s="2" t="s">
        <v>96</v>
      </c>
      <c r="J294" s="2" t="s">
        <v>39</v>
      </c>
      <c r="K294" s="2">
        <v>4.7</v>
      </c>
      <c r="L294" s="2" t="s">
        <v>26</v>
      </c>
      <c r="M294" s="2" t="s">
        <v>27</v>
      </c>
      <c r="N294" s="2" t="s">
        <v>40</v>
      </c>
      <c r="O294" s="2" t="s">
        <v>26</v>
      </c>
      <c r="P294" s="2" t="s">
        <v>26</v>
      </c>
      <c r="Q294" s="2">
        <v>24</v>
      </c>
      <c r="R294" s="2" t="s">
        <v>35</v>
      </c>
      <c r="S294" s="2" t="s">
        <v>60</v>
      </c>
    </row>
    <row r="295" spans="1:19" x14ac:dyDescent="0.25">
      <c r="A295" s="2">
        <v>294</v>
      </c>
      <c r="B295" s="2">
        <v>69</v>
      </c>
      <c r="C295" s="2" t="s">
        <v>19</v>
      </c>
      <c r="D295" s="2" t="s">
        <v>68</v>
      </c>
      <c r="E295" s="2" t="s">
        <v>69</v>
      </c>
      <c r="F295" s="7">
        <v>39</v>
      </c>
      <c r="G295" s="2" t="s">
        <v>139</v>
      </c>
      <c r="H295" s="2" t="s">
        <v>45</v>
      </c>
      <c r="I295" s="2" t="s">
        <v>53</v>
      </c>
      <c r="J295" s="2" t="s">
        <v>39</v>
      </c>
      <c r="K295" s="2">
        <v>2.7</v>
      </c>
      <c r="L295" s="2" t="s">
        <v>26</v>
      </c>
      <c r="M295" s="2" t="s">
        <v>46</v>
      </c>
      <c r="N295" s="2" t="s">
        <v>28</v>
      </c>
      <c r="O295" s="2" t="s">
        <v>26</v>
      </c>
      <c r="P295" s="2" t="s">
        <v>26</v>
      </c>
      <c r="Q295" s="2">
        <v>33</v>
      </c>
      <c r="R295" s="2" t="s">
        <v>46</v>
      </c>
      <c r="S295" s="2" t="s">
        <v>50</v>
      </c>
    </row>
    <row r="296" spans="1:19" x14ac:dyDescent="0.25">
      <c r="A296" s="2">
        <v>295</v>
      </c>
      <c r="B296" s="2">
        <v>70</v>
      </c>
      <c r="C296" s="2" t="s">
        <v>19</v>
      </c>
      <c r="D296" s="2" t="s">
        <v>87</v>
      </c>
      <c r="E296" s="2" t="s">
        <v>21</v>
      </c>
      <c r="F296" s="7">
        <v>20</v>
      </c>
      <c r="G296" s="2" t="s">
        <v>127</v>
      </c>
      <c r="H296" s="2" t="s">
        <v>45</v>
      </c>
      <c r="I296" s="2" t="s">
        <v>81</v>
      </c>
      <c r="J296" s="2" t="s">
        <v>39</v>
      </c>
      <c r="K296" s="2">
        <v>4.5999999999999996</v>
      </c>
      <c r="L296" s="2" t="s">
        <v>26</v>
      </c>
      <c r="M296" s="2" t="s">
        <v>35</v>
      </c>
      <c r="N296" s="2" t="s">
        <v>76</v>
      </c>
      <c r="O296" s="2" t="s">
        <v>26</v>
      </c>
      <c r="P296" s="2" t="s">
        <v>26</v>
      </c>
      <c r="Q296" s="2">
        <v>19</v>
      </c>
      <c r="R296" s="2" t="s">
        <v>27</v>
      </c>
      <c r="S296" s="2" t="s">
        <v>97</v>
      </c>
    </row>
    <row r="297" spans="1:19" x14ac:dyDescent="0.25">
      <c r="A297" s="2">
        <v>296</v>
      </c>
      <c r="B297" s="2">
        <v>53</v>
      </c>
      <c r="C297" s="2" t="s">
        <v>19</v>
      </c>
      <c r="D297" s="2" t="s">
        <v>89</v>
      </c>
      <c r="E297" s="2" t="s">
        <v>69</v>
      </c>
      <c r="F297" s="7">
        <v>42</v>
      </c>
      <c r="G297" s="2" t="s">
        <v>66</v>
      </c>
      <c r="H297" s="2" t="s">
        <v>45</v>
      </c>
      <c r="I297" s="2" t="s">
        <v>126</v>
      </c>
      <c r="J297" s="2" t="s">
        <v>25</v>
      </c>
      <c r="K297" s="2">
        <v>2.7</v>
      </c>
      <c r="L297" s="2" t="s">
        <v>26</v>
      </c>
      <c r="M297" s="2" t="s">
        <v>29</v>
      </c>
      <c r="N297" s="2" t="s">
        <v>76</v>
      </c>
      <c r="O297" s="2" t="s">
        <v>26</v>
      </c>
      <c r="P297" s="2" t="s">
        <v>26</v>
      </c>
      <c r="Q297" s="2">
        <v>24</v>
      </c>
      <c r="R297" s="2" t="s">
        <v>27</v>
      </c>
      <c r="S297" s="2" t="s">
        <v>60</v>
      </c>
    </row>
    <row r="298" spans="1:19" x14ac:dyDescent="0.25">
      <c r="A298" s="2">
        <v>297</v>
      </c>
      <c r="B298" s="2">
        <v>25</v>
      </c>
      <c r="C298" s="2" t="s">
        <v>19</v>
      </c>
      <c r="D298" s="2" t="s">
        <v>42</v>
      </c>
      <c r="E298" s="2" t="s">
        <v>43</v>
      </c>
      <c r="F298" s="7">
        <v>74</v>
      </c>
      <c r="G298" s="2" t="s">
        <v>116</v>
      </c>
      <c r="H298" s="2" t="s">
        <v>38</v>
      </c>
      <c r="I298" s="2" t="s">
        <v>93</v>
      </c>
      <c r="J298" s="2" t="s">
        <v>39</v>
      </c>
      <c r="K298" s="2">
        <v>4.8</v>
      </c>
      <c r="L298" s="2" t="s">
        <v>26</v>
      </c>
      <c r="M298" s="2" t="s">
        <v>46</v>
      </c>
      <c r="N298" s="2" t="s">
        <v>72</v>
      </c>
      <c r="O298" s="2" t="s">
        <v>26</v>
      </c>
      <c r="P298" s="2" t="s">
        <v>26</v>
      </c>
      <c r="Q298" s="2">
        <v>19</v>
      </c>
      <c r="R298" s="2" t="s">
        <v>27</v>
      </c>
      <c r="S298" s="2" t="s">
        <v>41</v>
      </c>
    </row>
    <row r="299" spans="1:19" x14ac:dyDescent="0.25">
      <c r="A299" s="2">
        <v>298</v>
      </c>
      <c r="B299" s="2">
        <v>48</v>
      </c>
      <c r="C299" s="2" t="s">
        <v>19</v>
      </c>
      <c r="D299" s="2" t="s">
        <v>73</v>
      </c>
      <c r="E299" s="2" t="s">
        <v>43</v>
      </c>
      <c r="F299" s="7">
        <v>26</v>
      </c>
      <c r="G299" s="2" t="s">
        <v>80</v>
      </c>
      <c r="H299" s="2" t="s">
        <v>92</v>
      </c>
      <c r="I299" s="2" t="s">
        <v>75</v>
      </c>
      <c r="J299" s="2" t="s">
        <v>54</v>
      </c>
      <c r="K299" s="2">
        <v>4.4000000000000004</v>
      </c>
      <c r="L299" s="2" t="s">
        <v>26</v>
      </c>
      <c r="M299" s="2" t="s">
        <v>34</v>
      </c>
      <c r="N299" s="2" t="s">
        <v>55</v>
      </c>
      <c r="O299" s="2" t="s">
        <v>26</v>
      </c>
      <c r="P299" s="2" t="s">
        <v>26</v>
      </c>
      <c r="Q299" s="2">
        <v>4</v>
      </c>
      <c r="R299" s="2" t="s">
        <v>27</v>
      </c>
      <c r="S299" s="2" t="s">
        <v>77</v>
      </c>
    </row>
    <row r="300" spans="1:19" x14ac:dyDescent="0.25">
      <c r="A300" s="2">
        <v>299</v>
      </c>
      <c r="B300" s="2">
        <v>69</v>
      </c>
      <c r="C300" s="2" t="s">
        <v>19</v>
      </c>
      <c r="D300" s="2" t="s">
        <v>113</v>
      </c>
      <c r="E300" s="2" t="s">
        <v>21</v>
      </c>
      <c r="F300" s="7">
        <v>53</v>
      </c>
      <c r="G300" s="2" t="s">
        <v>128</v>
      </c>
      <c r="H300" s="2" t="s">
        <v>45</v>
      </c>
      <c r="I300" s="2" t="s">
        <v>93</v>
      </c>
      <c r="J300" s="2" t="s">
        <v>25</v>
      </c>
      <c r="K300" s="2">
        <v>4</v>
      </c>
      <c r="L300" s="2" t="s">
        <v>26</v>
      </c>
      <c r="M300" s="2" t="s">
        <v>35</v>
      </c>
      <c r="N300" s="2" t="s">
        <v>55</v>
      </c>
      <c r="O300" s="2" t="s">
        <v>26</v>
      </c>
      <c r="P300" s="2" t="s">
        <v>26</v>
      </c>
      <c r="Q300" s="2">
        <v>11</v>
      </c>
      <c r="R300" s="2" t="s">
        <v>29</v>
      </c>
      <c r="S300" s="2" t="s">
        <v>97</v>
      </c>
    </row>
    <row r="301" spans="1:19" x14ac:dyDescent="0.25">
      <c r="A301" s="2">
        <v>300</v>
      </c>
      <c r="B301" s="2">
        <v>25</v>
      </c>
      <c r="C301" s="2" t="s">
        <v>19</v>
      </c>
      <c r="D301" s="2" t="s">
        <v>51</v>
      </c>
      <c r="E301" s="2" t="s">
        <v>43</v>
      </c>
      <c r="F301" s="7">
        <v>80</v>
      </c>
      <c r="G301" s="2" t="s">
        <v>138</v>
      </c>
      <c r="H301" s="2" t="s">
        <v>45</v>
      </c>
      <c r="I301" s="2" t="s">
        <v>33</v>
      </c>
      <c r="J301" s="2" t="s">
        <v>54</v>
      </c>
      <c r="K301" s="2">
        <v>3.2</v>
      </c>
      <c r="L301" s="2" t="s">
        <v>26</v>
      </c>
      <c r="M301" s="2" t="s">
        <v>27</v>
      </c>
      <c r="N301" s="2" t="s">
        <v>47</v>
      </c>
      <c r="O301" s="2" t="s">
        <v>26</v>
      </c>
      <c r="P301" s="2" t="s">
        <v>26</v>
      </c>
      <c r="Q301" s="2">
        <v>28</v>
      </c>
      <c r="R301" s="2" t="s">
        <v>46</v>
      </c>
      <c r="S301" s="2" t="s">
        <v>30</v>
      </c>
    </row>
    <row r="302" spans="1:19" x14ac:dyDescent="0.25">
      <c r="A302" s="2">
        <v>301</v>
      </c>
      <c r="B302" s="2">
        <v>29</v>
      </c>
      <c r="C302" s="2" t="s">
        <v>19</v>
      </c>
      <c r="D302" s="2" t="s">
        <v>124</v>
      </c>
      <c r="E302" s="2" t="s">
        <v>69</v>
      </c>
      <c r="F302" s="7">
        <v>98</v>
      </c>
      <c r="G302" s="2" t="s">
        <v>146</v>
      </c>
      <c r="H302" s="2" t="s">
        <v>45</v>
      </c>
      <c r="I302" s="2" t="s">
        <v>86</v>
      </c>
      <c r="J302" s="2" t="s">
        <v>39</v>
      </c>
      <c r="K302" s="2">
        <v>4.4000000000000004</v>
      </c>
      <c r="L302" s="2" t="s">
        <v>26</v>
      </c>
      <c r="M302" s="2" t="s">
        <v>35</v>
      </c>
      <c r="N302" s="2" t="s">
        <v>76</v>
      </c>
      <c r="O302" s="2" t="s">
        <v>26</v>
      </c>
      <c r="P302" s="2" t="s">
        <v>26</v>
      </c>
      <c r="Q302" s="2">
        <v>24</v>
      </c>
      <c r="R302" s="2" t="s">
        <v>46</v>
      </c>
      <c r="S302" s="2" t="s">
        <v>41</v>
      </c>
    </row>
    <row r="303" spans="1:19" x14ac:dyDescent="0.25">
      <c r="A303" s="2">
        <v>302</v>
      </c>
      <c r="B303" s="2">
        <v>46</v>
      </c>
      <c r="C303" s="2" t="s">
        <v>19</v>
      </c>
      <c r="D303" s="2" t="s">
        <v>87</v>
      </c>
      <c r="E303" s="2" t="s">
        <v>21</v>
      </c>
      <c r="F303" s="7">
        <v>95</v>
      </c>
      <c r="G303" s="2" t="s">
        <v>138</v>
      </c>
      <c r="H303" s="2" t="s">
        <v>45</v>
      </c>
      <c r="I303" s="2" t="s">
        <v>96</v>
      </c>
      <c r="J303" s="2" t="s">
        <v>39</v>
      </c>
      <c r="K303" s="2">
        <v>3.8</v>
      </c>
      <c r="L303" s="2" t="s">
        <v>26</v>
      </c>
      <c r="M303" s="2" t="s">
        <v>59</v>
      </c>
      <c r="N303" s="2" t="s">
        <v>55</v>
      </c>
      <c r="O303" s="2" t="s">
        <v>26</v>
      </c>
      <c r="P303" s="2" t="s">
        <v>26</v>
      </c>
      <c r="Q303" s="2">
        <v>25</v>
      </c>
      <c r="R303" s="2" t="s">
        <v>27</v>
      </c>
      <c r="S303" s="2" t="s">
        <v>97</v>
      </c>
    </row>
    <row r="304" spans="1:19" x14ac:dyDescent="0.25">
      <c r="A304" s="2">
        <v>303</v>
      </c>
      <c r="B304" s="2">
        <v>37</v>
      </c>
      <c r="C304" s="2" t="s">
        <v>19</v>
      </c>
      <c r="D304" s="2" t="s">
        <v>31</v>
      </c>
      <c r="E304" s="2" t="s">
        <v>21</v>
      </c>
      <c r="F304" s="7">
        <v>44</v>
      </c>
      <c r="G304" s="2" t="s">
        <v>80</v>
      </c>
      <c r="H304" s="2" t="s">
        <v>23</v>
      </c>
      <c r="I304" s="2" t="s">
        <v>79</v>
      </c>
      <c r="J304" s="2" t="s">
        <v>54</v>
      </c>
      <c r="K304" s="2">
        <v>3.6</v>
      </c>
      <c r="L304" s="2" t="s">
        <v>26</v>
      </c>
      <c r="M304" s="2" t="s">
        <v>29</v>
      </c>
      <c r="N304" s="2" t="s">
        <v>28</v>
      </c>
      <c r="O304" s="2" t="s">
        <v>26</v>
      </c>
      <c r="P304" s="2" t="s">
        <v>26</v>
      </c>
      <c r="Q304" s="2">
        <v>27</v>
      </c>
      <c r="R304" s="2" t="s">
        <v>34</v>
      </c>
      <c r="S304" s="2" t="s">
        <v>97</v>
      </c>
    </row>
    <row r="305" spans="1:19" x14ac:dyDescent="0.25">
      <c r="A305" s="2">
        <v>304</v>
      </c>
      <c r="B305" s="2">
        <v>20</v>
      </c>
      <c r="C305" s="2" t="s">
        <v>19</v>
      </c>
      <c r="D305" s="2" t="s">
        <v>42</v>
      </c>
      <c r="E305" s="2" t="s">
        <v>43</v>
      </c>
      <c r="F305" s="7">
        <v>60</v>
      </c>
      <c r="G305" s="2" t="s">
        <v>48</v>
      </c>
      <c r="H305" s="2" t="s">
        <v>45</v>
      </c>
      <c r="I305" s="2" t="s">
        <v>49</v>
      </c>
      <c r="J305" s="2" t="s">
        <v>54</v>
      </c>
      <c r="K305" s="2">
        <v>3.3</v>
      </c>
      <c r="L305" s="2" t="s">
        <v>26</v>
      </c>
      <c r="M305" s="2" t="s">
        <v>35</v>
      </c>
      <c r="N305" s="2" t="s">
        <v>47</v>
      </c>
      <c r="O305" s="2" t="s">
        <v>26</v>
      </c>
      <c r="P305" s="2" t="s">
        <v>26</v>
      </c>
      <c r="Q305" s="2">
        <v>49</v>
      </c>
      <c r="R305" s="2" t="s">
        <v>29</v>
      </c>
      <c r="S305" s="2" t="s">
        <v>41</v>
      </c>
    </row>
    <row r="306" spans="1:19" x14ac:dyDescent="0.25">
      <c r="A306" s="2">
        <v>305</v>
      </c>
      <c r="B306" s="2">
        <v>40</v>
      </c>
      <c r="C306" s="2" t="s">
        <v>19</v>
      </c>
      <c r="D306" s="2" t="s">
        <v>82</v>
      </c>
      <c r="E306" s="2" t="s">
        <v>21</v>
      </c>
      <c r="F306" s="7">
        <v>84</v>
      </c>
      <c r="G306" s="2" t="s">
        <v>48</v>
      </c>
      <c r="H306" s="2" t="s">
        <v>45</v>
      </c>
      <c r="I306" s="2" t="s">
        <v>96</v>
      </c>
      <c r="J306" s="2" t="s">
        <v>25</v>
      </c>
      <c r="K306" s="2">
        <v>3.4</v>
      </c>
      <c r="L306" s="2" t="s">
        <v>26</v>
      </c>
      <c r="M306" s="2" t="s">
        <v>29</v>
      </c>
      <c r="N306" s="2" t="s">
        <v>47</v>
      </c>
      <c r="O306" s="2" t="s">
        <v>26</v>
      </c>
      <c r="P306" s="2" t="s">
        <v>26</v>
      </c>
      <c r="Q306" s="2">
        <v>45</v>
      </c>
      <c r="R306" s="2" t="s">
        <v>27</v>
      </c>
      <c r="S306" s="2" t="s">
        <v>77</v>
      </c>
    </row>
    <row r="307" spans="1:19" x14ac:dyDescent="0.25">
      <c r="A307" s="2">
        <v>306</v>
      </c>
      <c r="B307" s="2">
        <v>60</v>
      </c>
      <c r="C307" s="2" t="s">
        <v>19</v>
      </c>
      <c r="D307" s="2" t="s">
        <v>31</v>
      </c>
      <c r="E307" s="2" t="s">
        <v>21</v>
      </c>
      <c r="F307" s="7">
        <v>59</v>
      </c>
      <c r="G307" s="2" t="s">
        <v>140</v>
      </c>
      <c r="H307" s="2" t="s">
        <v>45</v>
      </c>
      <c r="I307" s="2" t="s">
        <v>86</v>
      </c>
      <c r="J307" s="2" t="s">
        <v>58</v>
      </c>
      <c r="K307" s="2">
        <v>3.5</v>
      </c>
      <c r="L307" s="2" t="s">
        <v>26</v>
      </c>
      <c r="M307" s="2" t="s">
        <v>59</v>
      </c>
      <c r="N307" s="2" t="s">
        <v>72</v>
      </c>
      <c r="O307" s="2" t="s">
        <v>26</v>
      </c>
      <c r="P307" s="2" t="s">
        <v>26</v>
      </c>
      <c r="Q307" s="2">
        <v>26</v>
      </c>
      <c r="R307" s="2" t="s">
        <v>46</v>
      </c>
      <c r="S307" s="2" t="s">
        <v>50</v>
      </c>
    </row>
    <row r="308" spans="1:19" x14ac:dyDescent="0.25">
      <c r="A308" s="2">
        <v>307</v>
      </c>
      <c r="B308" s="2">
        <v>26</v>
      </c>
      <c r="C308" s="2" t="s">
        <v>19</v>
      </c>
      <c r="D308" s="2" t="s">
        <v>102</v>
      </c>
      <c r="E308" s="2" t="s">
        <v>65</v>
      </c>
      <c r="F308" s="7">
        <v>49</v>
      </c>
      <c r="G308" s="2" t="s">
        <v>114</v>
      </c>
      <c r="H308" s="2" t="s">
        <v>38</v>
      </c>
      <c r="I308" s="2" t="s">
        <v>53</v>
      </c>
      <c r="J308" s="2" t="s">
        <v>54</v>
      </c>
      <c r="K308" s="2">
        <v>3.6</v>
      </c>
      <c r="L308" s="2" t="s">
        <v>26</v>
      </c>
      <c r="M308" s="2" t="s">
        <v>59</v>
      </c>
      <c r="N308" s="2" t="s">
        <v>28</v>
      </c>
      <c r="O308" s="2" t="s">
        <v>26</v>
      </c>
      <c r="P308" s="2" t="s">
        <v>26</v>
      </c>
      <c r="Q308" s="2">
        <v>4</v>
      </c>
      <c r="R308" s="2" t="s">
        <v>35</v>
      </c>
      <c r="S308" s="2" t="s">
        <v>50</v>
      </c>
    </row>
    <row r="309" spans="1:19" x14ac:dyDescent="0.25">
      <c r="A309" s="2">
        <v>308</v>
      </c>
      <c r="B309" s="2">
        <v>29</v>
      </c>
      <c r="C309" s="2" t="s">
        <v>19</v>
      </c>
      <c r="D309" s="2" t="s">
        <v>143</v>
      </c>
      <c r="E309" s="2" t="s">
        <v>69</v>
      </c>
      <c r="F309" s="7">
        <v>32</v>
      </c>
      <c r="G309" s="2" t="s">
        <v>103</v>
      </c>
      <c r="H309" s="2" t="s">
        <v>45</v>
      </c>
      <c r="I309" s="2" t="s">
        <v>121</v>
      </c>
      <c r="J309" s="2" t="s">
        <v>25</v>
      </c>
      <c r="K309" s="2">
        <v>3.2</v>
      </c>
      <c r="L309" s="2" t="s">
        <v>26</v>
      </c>
      <c r="M309" s="2" t="s">
        <v>35</v>
      </c>
      <c r="N309" s="2" t="s">
        <v>40</v>
      </c>
      <c r="O309" s="2" t="s">
        <v>26</v>
      </c>
      <c r="P309" s="2" t="s">
        <v>26</v>
      </c>
      <c r="Q309" s="2">
        <v>3</v>
      </c>
      <c r="R309" s="2" t="s">
        <v>27</v>
      </c>
      <c r="S309" s="2" t="s">
        <v>97</v>
      </c>
    </row>
    <row r="310" spans="1:19" x14ac:dyDescent="0.25">
      <c r="A310" s="2">
        <v>309</v>
      </c>
      <c r="B310" s="2">
        <v>66</v>
      </c>
      <c r="C310" s="2" t="s">
        <v>19</v>
      </c>
      <c r="D310" s="2" t="s">
        <v>68</v>
      </c>
      <c r="E310" s="2" t="s">
        <v>69</v>
      </c>
      <c r="F310" s="7">
        <v>29</v>
      </c>
      <c r="G310" s="2" t="s">
        <v>128</v>
      </c>
      <c r="H310" s="2" t="s">
        <v>45</v>
      </c>
      <c r="I310" s="2" t="s">
        <v>118</v>
      </c>
      <c r="J310" s="2" t="s">
        <v>58</v>
      </c>
      <c r="K310" s="2">
        <v>3.7</v>
      </c>
      <c r="L310" s="2" t="s">
        <v>26</v>
      </c>
      <c r="M310" s="2" t="s">
        <v>34</v>
      </c>
      <c r="N310" s="2" t="s">
        <v>55</v>
      </c>
      <c r="O310" s="2" t="s">
        <v>26</v>
      </c>
      <c r="P310" s="2" t="s">
        <v>26</v>
      </c>
      <c r="Q310" s="2">
        <v>45</v>
      </c>
      <c r="R310" s="2" t="s">
        <v>29</v>
      </c>
      <c r="S310" s="2" t="s">
        <v>77</v>
      </c>
    </row>
    <row r="311" spans="1:19" x14ac:dyDescent="0.25">
      <c r="A311" s="2">
        <v>310</v>
      </c>
      <c r="B311" s="2">
        <v>66</v>
      </c>
      <c r="C311" s="2" t="s">
        <v>19</v>
      </c>
      <c r="D311" s="2" t="s">
        <v>82</v>
      </c>
      <c r="E311" s="2" t="s">
        <v>21</v>
      </c>
      <c r="F311" s="7">
        <v>22</v>
      </c>
      <c r="G311" s="2" t="s">
        <v>148</v>
      </c>
      <c r="H311" s="2" t="s">
        <v>45</v>
      </c>
      <c r="I311" s="2" t="s">
        <v>134</v>
      </c>
      <c r="J311" s="2" t="s">
        <v>39</v>
      </c>
      <c r="K311" s="2">
        <v>4.5</v>
      </c>
      <c r="L311" s="2" t="s">
        <v>26</v>
      </c>
      <c r="M311" s="2" t="s">
        <v>34</v>
      </c>
      <c r="N311" s="2" t="s">
        <v>55</v>
      </c>
      <c r="O311" s="2" t="s">
        <v>26</v>
      </c>
      <c r="P311" s="2" t="s">
        <v>26</v>
      </c>
      <c r="Q311" s="2">
        <v>21</v>
      </c>
      <c r="R311" s="2" t="s">
        <v>35</v>
      </c>
      <c r="S311" s="2" t="s">
        <v>30</v>
      </c>
    </row>
    <row r="312" spans="1:19" x14ac:dyDescent="0.25">
      <c r="A312" s="2">
        <v>311</v>
      </c>
      <c r="B312" s="2">
        <v>56</v>
      </c>
      <c r="C312" s="2" t="s">
        <v>19</v>
      </c>
      <c r="D312" s="2" t="s">
        <v>95</v>
      </c>
      <c r="E312" s="2" t="s">
        <v>21</v>
      </c>
      <c r="F312" s="7">
        <v>85</v>
      </c>
      <c r="G312" s="2" t="s">
        <v>57</v>
      </c>
      <c r="H312" s="2" t="s">
        <v>45</v>
      </c>
      <c r="I312" s="2" t="s">
        <v>63</v>
      </c>
      <c r="J312" s="2" t="s">
        <v>25</v>
      </c>
      <c r="K312" s="2">
        <v>4.5999999999999996</v>
      </c>
      <c r="L312" s="2" t="s">
        <v>26</v>
      </c>
      <c r="M312" s="2" t="s">
        <v>59</v>
      </c>
      <c r="N312" s="2" t="s">
        <v>55</v>
      </c>
      <c r="O312" s="2" t="s">
        <v>26</v>
      </c>
      <c r="P312" s="2" t="s">
        <v>26</v>
      </c>
      <c r="Q312" s="2">
        <v>50</v>
      </c>
      <c r="R312" s="2" t="s">
        <v>35</v>
      </c>
      <c r="S312" s="2" t="s">
        <v>30</v>
      </c>
    </row>
    <row r="313" spans="1:19" x14ac:dyDescent="0.25">
      <c r="A313" s="2">
        <v>312</v>
      </c>
      <c r="B313" s="2">
        <v>69</v>
      </c>
      <c r="C313" s="2" t="s">
        <v>19</v>
      </c>
      <c r="D313" s="2" t="s">
        <v>36</v>
      </c>
      <c r="E313" s="2" t="s">
        <v>21</v>
      </c>
      <c r="F313" s="7">
        <v>52</v>
      </c>
      <c r="G313" s="2" t="s">
        <v>44</v>
      </c>
      <c r="H313" s="2" t="s">
        <v>23</v>
      </c>
      <c r="I313" s="2" t="s">
        <v>67</v>
      </c>
      <c r="J313" s="2" t="s">
        <v>25</v>
      </c>
      <c r="K313" s="2">
        <v>4.0999999999999996</v>
      </c>
      <c r="L313" s="2" t="s">
        <v>26</v>
      </c>
      <c r="M313" s="2" t="s">
        <v>59</v>
      </c>
      <c r="N313" s="2" t="s">
        <v>76</v>
      </c>
      <c r="O313" s="2" t="s">
        <v>26</v>
      </c>
      <c r="P313" s="2" t="s">
        <v>26</v>
      </c>
      <c r="Q313" s="2">
        <v>19</v>
      </c>
      <c r="R313" s="2" t="s">
        <v>34</v>
      </c>
      <c r="S313" s="2" t="s">
        <v>88</v>
      </c>
    </row>
    <row r="314" spans="1:19" x14ac:dyDescent="0.25">
      <c r="A314" s="2">
        <v>313</v>
      </c>
      <c r="B314" s="2">
        <v>38</v>
      </c>
      <c r="C314" s="2" t="s">
        <v>19</v>
      </c>
      <c r="D314" s="2" t="s">
        <v>95</v>
      </c>
      <c r="E314" s="2" t="s">
        <v>21</v>
      </c>
      <c r="F314" s="7">
        <v>89</v>
      </c>
      <c r="G314" s="2" t="s">
        <v>37</v>
      </c>
      <c r="H314" s="2" t="s">
        <v>23</v>
      </c>
      <c r="I314" s="2" t="s">
        <v>96</v>
      </c>
      <c r="J314" s="2" t="s">
        <v>39</v>
      </c>
      <c r="K314" s="2">
        <v>3.4</v>
      </c>
      <c r="L314" s="2" t="s">
        <v>26</v>
      </c>
      <c r="M314" s="2" t="s">
        <v>34</v>
      </c>
      <c r="N314" s="2" t="s">
        <v>47</v>
      </c>
      <c r="O314" s="2" t="s">
        <v>26</v>
      </c>
      <c r="P314" s="2" t="s">
        <v>26</v>
      </c>
      <c r="Q314" s="2">
        <v>6</v>
      </c>
      <c r="R314" s="2" t="s">
        <v>46</v>
      </c>
      <c r="S314" s="2" t="s">
        <v>50</v>
      </c>
    </row>
    <row r="315" spans="1:19" x14ac:dyDescent="0.25">
      <c r="A315" s="2">
        <v>314</v>
      </c>
      <c r="B315" s="2">
        <v>42</v>
      </c>
      <c r="C315" s="2" t="s">
        <v>19</v>
      </c>
      <c r="D315" s="2" t="s">
        <v>82</v>
      </c>
      <c r="E315" s="2" t="s">
        <v>21</v>
      </c>
      <c r="F315" s="7">
        <v>77</v>
      </c>
      <c r="G315" s="2" t="s">
        <v>129</v>
      </c>
      <c r="H315" s="2" t="s">
        <v>45</v>
      </c>
      <c r="I315" s="2" t="s">
        <v>71</v>
      </c>
      <c r="J315" s="2" t="s">
        <v>39</v>
      </c>
      <c r="K315" s="2">
        <v>3.7</v>
      </c>
      <c r="L315" s="2" t="s">
        <v>26</v>
      </c>
      <c r="M315" s="2" t="s">
        <v>46</v>
      </c>
      <c r="N315" s="2" t="s">
        <v>28</v>
      </c>
      <c r="O315" s="2" t="s">
        <v>26</v>
      </c>
      <c r="P315" s="2" t="s">
        <v>26</v>
      </c>
      <c r="Q315" s="2">
        <v>50</v>
      </c>
      <c r="R315" s="2" t="s">
        <v>27</v>
      </c>
      <c r="S315" s="2" t="s">
        <v>97</v>
      </c>
    </row>
    <row r="316" spans="1:19" x14ac:dyDescent="0.25">
      <c r="A316" s="2">
        <v>315</v>
      </c>
      <c r="B316" s="2">
        <v>30</v>
      </c>
      <c r="C316" s="2" t="s">
        <v>19</v>
      </c>
      <c r="D316" s="2" t="s">
        <v>95</v>
      </c>
      <c r="E316" s="2" t="s">
        <v>21</v>
      </c>
      <c r="F316" s="7">
        <v>24</v>
      </c>
      <c r="G316" s="2" t="s">
        <v>127</v>
      </c>
      <c r="H316" s="2" t="s">
        <v>45</v>
      </c>
      <c r="I316" s="2" t="s">
        <v>75</v>
      </c>
      <c r="J316" s="2" t="s">
        <v>54</v>
      </c>
      <c r="K316" s="2">
        <v>3.3</v>
      </c>
      <c r="L316" s="2" t="s">
        <v>26</v>
      </c>
      <c r="M316" s="2" t="s">
        <v>46</v>
      </c>
      <c r="N316" s="2" t="s">
        <v>76</v>
      </c>
      <c r="O316" s="2" t="s">
        <v>26</v>
      </c>
      <c r="P316" s="2" t="s">
        <v>26</v>
      </c>
      <c r="Q316" s="2">
        <v>17</v>
      </c>
      <c r="R316" s="2" t="s">
        <v>59</v>
      </c>
      <c r="S316" s="2" t="s">
        <v>97</v>
      </c>
    </row>
    <row r="317" spans="1:19" x14ac:dyDescent="0.25">
      <c r="A317" s="2">
        <v>316</v>
      </c>
      <c r="B317" s="2">
        <v>66</v>
      </c>
      <c r="C317" s="2" t="s">
        <v>19</v>
      </c>
      <c r="D317" s="2" t="s">
        <v>106</v>
      </c>
      <c r="E317" s="2" t="s">
        <v>69</v>
      </c>
      <c r="F317" s="7">
        <v>24</v>
      </c>
      <c r="G317" s="2" t="s">
        <v>150</v>
      </c>
      <c r="H317" s="2" t="s">
        <v>92</v>
      </c>
      <c r="I317" s="2" t="s">
        <v>121</v>
      </c>
      <c r="J317" s="2" t="s">
        <v>39</v>
      </c>
      <c r="K317" s="2">
        <v>4.5</v>
      </c>
      <c r="L317" s="2" t="s">
        <v>26</v>
      </c>
      <c r="M317" s="2" t="s">
        <v>29</v>
      </c>
      <c r="N317" s="2" t="s">
        <v>28</v>
      </c>
      <c r="O317" s="2" t="s">
        <v>26</v>
      </c>
      <c r="P317" s="2" t="s">
        <v>26</v>
      </c>
      <c r="Q317" s="2">
        <v>24</v>
      </c>
      <c r="R317" s="2" t="s">
        <v>59</v>
      </c>
      <c r="S317" s="2" t="s">
        <v>50</v>
      </c>
    </row>
    <row r="318" spans="1:19" x14ac:dyDescent="0.25">
      <c r="A318" s="2">
        <v>317</v>
      </c>
      <c r="B318" s="2">
        <v>36</v>
      </c>
      <c r="C318" s="2" t="s">
        <v>19</v>
      </c>
      <c r="D318" s="2" t="s">
        <v>68</v>
      </c>
      <c r="E318" s="2" t="s">
        <v>69</v>
      </c>
      <c r="F318" s="7">
        <v>22</v>
      </c>
      <c r="G318" s="2" t="s">
        <v>99</v>
      </c>
      <c r="H318" s="2" t="s">
        <v>45</v>
      </c>
      <c r="I318" s="2" t="s">
        <v>63</v>
      </c>
      <c r="J318" s="2" t="s">
        <v>58</v>
      </c>
      <c r="K318" s="2">
        <v>3.3</v>
      </c>
      <c r="L318" s="2" t="s">
        <v>26</v>
      </c>
      <c r="M318" s="2" t="s">
        <v>34</v>
      </c>
      <c r="N318" s="2" t="s">
        <v>40</v>
      </c>
      <c r="O318" s="2" t="s">
        <v>26</v>
      </c>
      <c r="P318" s="2" t="s">
        <v>26</v>
      </c>
      <c r="Q318" s="2">
        <v>46</v>
      </c>
      <c r="R318" s="2" t="s">
        <v>29</v>
      </c>
      <c r="S318" s="2" t="s">
        <v>88</v>
      </c>
    </row>
    <row r="319" spans="1:19" x14ac:dyDescent="0.25">
      <c r="A319" s="2">
        <v>318</v>
      </c>
      <c r="B319" s="2">
        <v>58</v>
      </c>
      <c r="C319" s="2" t="s">
        <v>19</v>
      </c>
      <c r="D319" s="2" t="s">
        <v>31</v>
      </c>
      <c r="E319" s="2" t="s">
        <v>21</v>
      </c>
      <c r="F319" s="7">
        <v>82</v>
      </c>
      <c r="G319" s="2" t="s">
        <v>66</v>
      </c>
      <c r="H319" s="2" t="s">
        <v>23</v>
      </c>
      <c r="I319" s="2" t="s">
        <v>86</v>
      </c>
      <c r="J319" s="2" t="s">
        <v>58</v>
      </c>
      <c r="K319" s="2">
        <v>4.3</v>
      </c>
      <c r="L319" s="2" t="s">
        <v>26</v>
      </c>
      <c r="M319" s="2" t="s">
        <v>34</v>
      </c>
      <c r="N319" s="2" t="s">
        <v>55</v>
      </c>
      <c r="O319" s="2" t="s">
        <v>26</v>
      </c>
      <c r="P319" s="2" t="s">
        <v>26</v>
      </c>
      <c r="Q319" s="2">
        <v>42</v>
      </c>
      <c r="R319" s="2" t="s">
        <v>35</v>
      </c>
      <c r="S319" s="2" t="s">
        <v>97</v>
      </c>
    </row>
    <row r="320" spans="1:19" x14ac:dyDescent="0.25">
      <c r="A320" s="2">
        <v>319</v>
      </c>
      <c r="B320" s="2">
        <v>45</v>
      </c>
      <c r="C320" s="2" t="s">
        <v>19</v>
      </c>
      <c r="D320" s="2" t="s">
        <v>132</v>
      </c>
      <c r="E320" s="2" t="s">
        <v>69</v>
      </c>
      <c r="F320" s="7">
        <v>67</v>
      </c>
      <c r="G320" s="2" t="s">
        <v>147</v>
      </c>
      <c r="H320" s="2" t="s">
        <v>45</v>
      </c>
      <c r="I320" s="2" t="s">
        <v>118</v>
      </c>
      <c r="J320" s="2" t="s">
        <v>25</v>
      </c>
      <c r="K320" s="2">
        <v>2.5</v>
      </c>
      <c r="L320" s="2" t="s">
        <v>26</v>
      </c>
      <c r="M320" s="2" t="s">
        <v>46</v>
      </c>
      <c r="N320" s="2" t="s">
        <v>55</v>
      </c>
      <c r="O320" s="2" t="s">
        <v>26</v>
      </c>
      <c r="P320" s="2" t="s">
        <v>26</v>
      </c>
      <c r="Q320" s="2">
        <v>10</v>
      </c>
      <c r="R320" s="2" t="s">
        <v>35</v>
      </c>
      <c r="S320" s="2" t="s">
        <v>50</v>
      </c>
    </row>
    <row r="321" spans="1:19" x14ac:dyDescent="0.25">
      <c r="A321" s="2">
        <v>320</v>
      </c>
      <c r="B321" s="2">
        <v>47</v>
      </c>
      <c r="C321" s="2" t="s">
        <v>19</v>
      </c>
      <c r="D321" s="2" t="s">
        <v>61</v>
      </c>
      <c r="E321" s="2" t="s">
        <v>21</v>
      </c>
      <c r="F321" s="7">
        <v>74</v>
      </c>
      <c r="G321" s="2" t="s">
        <v>32</v>
      </c>
      <c r="H321" s="2" t="s">
        <v>92</v>
      </c>
      <c r="I321" s="2" t="s">
        <v>53</v>
      </c>
      <c r="J321" s="2" t="s">
        <v>39</v>
      </c>
      <c r="K321" s="2">
        <v>2.6</v>
      </c>
      <c r="L321" s="2" t="s">
        <v>26</v>
      </c>
      <c r="M321" s="2" t="s">
        <v>29</v>
      </c>
      <c r="N321" s="2" t="s">
        <v>55</v>
      </c>
      <c r="O321" s="2" t="s">
        <v>26</v>
      </c>
      <c r="P321" s="2" t="s">
        <v>26</v>
      </c>
      <c r="Q321" s="2">
        <v>1</v>
      </c>
      <c r="R321" s="2" t="s">
        <v>35</v>
      </c>
      <c r="S321" s="2" t="s">
        <v>97</v>
      </c>
    </row>
    <row r="322" spans="1:19" x14ac:dyDescent="0.25">
      <c r="A322" s="2">
        <v>321</v>
      </c>
      <c r="B322" s="2">
        <v>66</v>
      </c>
      <c r="C322" s="2" t="s">
        <v>19</v>
      </c>
      <c r="D322" s="2" t="s">
        <v>106</v>
      </c>
      <c r="E322" s="2" t="s">
        <v>69</v>
      </c>
      <c r="F322" s="7">
        <v>72</v>
      </c>
      <c r="G322" s="2" t="s">
        <v>111</v>
      </c>
      <c r="H322" s="2" t="s">
        <v>23</v>
      </c>
      <c r="I322" s="2" t="s">
        <v>53</v>
      </c>
      <c r="J322" s="2" t="s">
        <v>54</v>
      </c>
      <c r="K322" s="2">
        <v>4.9000000000000004</v>
      </c>
      <c r="L322" s="2" t="s">
        <v>26</v>
      </c>
      <c r="M322" s="2" t="s">
        <v>46</v>
      </c>
      <c r="N322" s="2" t="s">
        <v>55</v>
      </c>
      <c r="O322" s="2" t="s">
        <v>26</v>
      </c>
      <c r="P322" s="2" t="s">
        <v>26</v>
      </c>
      <c r="Q322" s="2">
        <v>28</v>
      </c>
      <c r="R322" s="2" t="s">
        <v>59</v>
      </c>
      <c r="S322" s="2" t="s">
        <v>60</v>
      </c>
    </row>
    <row r="323" spans="1:19" x14ac:dyDescent="0.25">
      <c r="A323" s="2">
        <v>322</v>
      </c>
      <c r="B323" s="2">
        <v>41</v>
      </c>
      <c r="C323" s="2" t="s">
        <v>19</v>
      </c>
      <c r="D323" s="2" t="s">
        <v>51</v>
      </c>
      <c r="E323" s="2" t="s">
        <v>43</v>
      </c>
      <c r="F323" s="7">
        <v>36</v>
      </c>
      <c r="G323" s="2" t="s">
        <v>129</v>
      </c>
      <c r="H323" s="2" t="s">
        <v>23</v>
      </c>
      <c r="I323" s="2" t="s">
        <v>121</v>
      </c>
      <c r="J323" s="2" t="s">
        <v>54</v>
      </c>
      <c r="K323" s="2">
        <v>4.7</v>
      </c>
      <c r="L323" s="2" t="s">
        <v>26</v>
      </c>
      <c r="M323" s="2" t="s">
        <v>27</v>
      </c>
      <c r="N323" s="2" t="s">
        <v>40</v>
      </c>
      <c r="O323" s="2" t="s">
        <v>26</v>
      </c>
      <c r="P323" s="2" t="s">
        <v>26</v>
      </c>
      <c r="Q323" s="2">
        <v>48</v>
      </c>
      <c r="R323" s="2" t="s">
        <v>59</v>
      </c>
      <c r="S323" s="2" t="s">
        <v>60</v>
      </c>
    </row>
    <row r="324" spans="1:19" x14ac:dyDescent="0.25">
      <c r="A324" s="2">
        <v>323</v>
      </c>
      <c r="B324" s="2">
        <v>41</v>
      </c>
      <c r="C324" s="2" t="s">
        <v>19</v>
      </c>
      <c r="D324" s="2" t="s">
        <v>133</v>
      </c>
      <c r="E324" s="2" t="s">
        <v>69</v>
      </c>
      <c r="F324" s="7">
        <v>95</v>
      </c>
      <c r="G324" s="2" t="s">
        <v>122</v>
      </c>
      <c r="H324" s="2" t="s">
        <v>38</v>
      </c>
      <c r="I324" s="2" t="s">
        <v>109</v>
      </c>
      <c r="J324" s="2" t="s">
        <v>25</v>
      </c>
      <c r="K324" s="2">
        <v>3</v>
      </c>
      <c r="L324" s="2" t="s">
        <v>26</v>
      </c>
      <c r="M324" s="2" t="s">
        <v>27</v>
      </c>
      <c r="N324" s="2" t="s">
        <v>55</v>
      </c>
      <c r="O324" s="2" t="s">
        <v>26</v>
      </c>
      <c r="P324" s="2" t="s">
        <v>26</v>
      </c>
      <c r="Q324" s="2">
        <v>47</v>
      </c>
      <c r="R324" s="2" t="s">
        <v>27</v>
      </c>
      <c r="S324" s="2" t="s">
        <v>88</v>
      </c>
    </row>
    <row r="325" spans="1:19" x14ac:dyDescent="0.25">
      <c r="A325" s="2">
        <v>324</v>
      </c>
      <c r="B325" s="2">
        <v>66</v>
      </c>
      <c r="C325" s="2" t="s">
        <v>19</v>
      </c>
      <c r="D325" s="2" t="s">
        <v>104</v>
      </c>
      <c r="E325" s="2" t="s">
        <v>21</v>
      </c>
      <c r="F325" s="7">
        <v>78</v>
      </c>
      <c r="G325" s="2" t="s">
        <v>122</v>
      </c>
      <c r="H325" s="2" t="s">
        <v>45</v>
      </c>
      <c r="I325" s="2" t="s">
        <v>121</v>
      </c>
      <c r="J325" s="2" t="s">
        <v>25</v>
      </c>
      <c r="K325" s="2">
        <v>3.5</v>
      </c>
      <c r="L325" s="2" t="s">
        <v>26</v>
      </c>
      <c r="M325" s="2" t="s">
        <v>29</v>
      </c>
      <c r="N325" s="2" t="s">
        <v>47</v>
      </c>
      <c r="O325" s="2" t="s">
        <v>26</v>
      </c>
      <c r="P325" s="2" t="s">
        <v>26</v>
      </c>
      <c r="Q325" s="2">
        <v>29</v>
      </c>
      <c r="R325" s="2" t="s">
        <v>46</v>
      </c>
      <c r="S325" s="2" t="s">
        <v>77</v>
      </c>
    </row>
    <row r="326" spans="1:19" x14ac:dyDescent="0.25">
      <c r="A326" s="2">
        <v>325</v>
      </c>
      <c r="B326" s="2">
        <v>37</v>
      </c>
      <c r="C326" s="2" t="s">
        <v>19</v>
      </c>
      <c r="D326" s="2" t="s">
        <v>56</v>
      </c>
      <c r="E326" s="2" t="s">
        <v>21</v>
      </c>
      <c r="F326" s="7">
        <v>82</v>
      </c>
      <c r="G326" s="2" t="s">
        <v>52</v>
      </c>
      <c r="H326" s="2" t="s">
        <v>45</v>
      </c>
      <c r="I326" s="2" t="s">
        <v>79</v>
      </c>
      <c r="J326" s="2" t="s">
        <v>54</v>
      </c>
      <c r="K326" s="2">
        <v>4.8</v>
      </c>
      <c r="L326" s="2" t="s">
        <v>26</v>
      </c>
      <c r="M326" s="2" t="s">
        <v>27</v>
      </c>
      <c r="N326" s="2" t="s">
        <v>55</v>
      </c>
      <c r="O326" s="2" t="s">
        <v>26</v>
      </c>
      <c r="P326" s="2" t="s">
        <v>26</v>
      </c>
      <c r="Q326" s="2">
        <v>37</v>
      </c>
      <c r="R326" s="2" t="s">
        <v>29</v>
      </c>
      <c r="S326" s="2" t="s">
        <v>60</v>
      </c>
    </row>
    <row r="327" spans="1:19" x14ac:dyDescent="0.25">
      <c r="A327" s="2">
        <v>326</v>
      </c>
      <c r="B327" s="2">
        <v>70</v>
      </c>
      <c r="C327" s="2" t="s">
        <v>19</v>
      </c>
      <c r="D327" s="2" t="s">
        <v>95</v>
      </c>
      <c r="E327" s="2" t="s">
        <v>21</v>
      </c>
      <c r="F327" s="7">
        <v>70</v>
      </c>
      <c r="G327" s="2" t="s">
        <v>129</v>
      </c>
      <c r="H327" s="2" t="s">
        <v>45</v>
      </c>
      <c r="I327" s="2" t="s">
        <v>63</v>
      </c>
      <c r="J327" s="2" t="s">
        <v>25</v>
      </c>
      <c r="K327" s="2">
        <v>4.3</v>
      </c>
      <c r="L327" s="2" t="s">
        <v>26</v>
      </c>
      <c r="M327" s="2" t="s">
        <v>59</v>
      </c>
      <c r="N327" s="2" t="s">
        <v>40</v>
      </c>
      <c r="O327" s="2" t="s">
        <v>26</v>
      </c>
      <c r="P327" s="2" t="s">
        <v>26</v>
      </c>
      <c r="Q327" s="2">
        <v>38</v>
      </c>
      <c r="R327" s="2" t="s">
        <v>59</v>
      </c>
      <c r="S327" s="2" t="s">
        <v>50</v>
      </c>
    </row>
    <row r="328" spans="1:19" x14ac:dyDescent="0.25">
      <c r="A328" s="2">
        <v>327</v>
      </c>
      <c r="B328" s="2">
        <v>62</v>
      </c>
      <c r="C328" s="2" t="s">
        <v>19</v>
      </c>
      <c r="D328" s="2" t="s">
        <v>119</v>
      </c>
      <c r="E328" s="2" t="s">
        <v>69</v>
      </c>
      <c r="F328" s="7">
        <v>41</v>
      </c>
      <c r="G328" s="2" t="s">
        <v>127</v>
      </c>
      <c r="H328" s="2" t="s">
        <v>45</v>
      </c>
      <c r="I328" s="2" t="s">
        <v>53</v>
      </c>
      <c r="J328" s="2" t="s">
        <v>58</v>
      </c>
      <c r="K328" s="2">
        <v>3.2</v>
      </c>
      <c r="L328" s="2" t="s">
        <v>26</v>
      </c>
      <c r="M328" s="2" t="s">
        <v>35</v>
      </c>
      <c r="N328" s="2" t="s">
        <v>76</v>
      </c>
      <c r="O328" s="2" t="s">
        <v>26</v>
      </c>
      <c r="P328" s="2" t="s">
        <v>26</v>
      </c>
      <c r="Q328" s="2">
        <v>48</v>
      </c>
      <c r="R328" s="2" t="s">
        <v>34</v>
      </c>
      <c r="S328" s="2" t="s">
        <v>41</v>
      </c>
    </row>
    <row r="329" spans="1:19" x14ac:dyDescent="0.25">
      <c r="A329" s="2">
        <v>328</v>
      </c>
      <c r="B329" s="2">
        <v>61</v>
      </c>
      <c r="C329" s="2" t="s">
        <v>19</v>
      </c>
      <c r="D329" s="2" t="s">
        <v>64</v>
      </c>
      <c r="E329" s="2" t="s">
        <v>65</v>
      </c>
      <c r="F329" s="7">
        <v>42</v>
      </c>
      <c r="G329" s="2" t="s">
        <v>146</v>
      </c>
      <c r="H329" s="2" t="s">
        <v>45</v>
      </c>
      <c r="I329" s="2" t="s">
        <v>86</v>
      </c>
      <c r="J329" s="2" t="s">
        <v>54</v>
      </c>
      <c r="K329" s="2">
        <v>3.1</v>
      </c>
      <c r="L329" s="2" t="s">
        <v>26</v>
      </c>
      <c r="M329" s="2" t="s">
        <v>46</v>
      </c>
      <c r="N329" s="2" t="s">
        <v>40</v>
      </c>
      <c r="O329" s="2" t="s">
        <v>26</v>
      </c>
      <c r="P329" s="2" t="s">
        <v>26</v>
      </c>
      <c r="Q329" s="2">
        <v>36</v>
      </c>
      <c r="R329" s="2" t="s">
        <v>46</v>
      </c>
      <c r="S329" s="2" t="s">
        <v>41</v>
      </c>
    </row>
    <row r="330" spans="1:19" x14ac:dyDescent="0.25">
      <c r="A330" s="2">
        <v>329</v>
      </c>
      <c r="B330" s="2">
        <v>48</v>
      </c>
      <c r="C330" s="2" t="s">
        <v>19</v>
      </c>
      <c r="D330" s="2" t="s">
        <v>64</v>
      </c>
      <c r="E330" s="2" t="s">
        <v>65</v>
      </c>
      <c r="F330" s="7">
        <v>50</v>
      </c>
      <c r="G330" s="2" t="s">
        <v>103</v>
      </c>
      <c r="H330" s="2" t="s">
        <v>45</v>
      </c>
      <c r="I330" s="2" t="s">
        <v>134</v>
      </c>
      <c r="J330" s="2" t="s">
        <v>58</v>
      </c>
      <c r="K330" s="2">
        <v>2.8</v>
      </c>
      <c r="L330" s="2" t="s">
        <v>26</v>
      </c>
      <c r="M330" s="2" t="s">
        <v>59</v>
      </c>
      <c r="N330" s="2" t="s">
        <v>40</v>
      </c>
      <c r="O330" s="2" t="s">
        <v>26</v>
      </c>
      <c r="P330" s="2" t="s">
        <v>26</v>
      </c>
      <c r="Q330" s="2">
        <v>9</v>
      </c>
      <c r="R330" s="2" t="s">
        <v>27</v>
      </c>
      <c r="S330" s="2" t="s">
        <v>41</v>
      </c>
    </row>
    <row r="331" spans="1:19" x14ac:dyDescent="0.25">
      <c r="A331" s="2">
        <v>330</v>
      </c>
      <c r="B331" s="2">
        <v>70</v>
      </c>
      <c r="C331" s="2" t="s">
        <v>19</v>
      </c>
      <c r="D331" s="2" t="s">
        <v>125</v>
      </c>
      <c r="E331" s="2" t="s">
        <v>21</v>
      </c>
      <c r="F331" s="7">
        <v>31</v>
      </c>
      <c r="G331" s="2" t="s">
        <v>107</v>
      </c>
      <c r="H331" s="2" t="s">
        <v>38</v>
      </c>
      <c r="I331" s="2" t="s">
        <v>53</v>
      </c>
      <c r="J331" s="2" t="s">
        <v>54</v>
      </c>
      <c r="K331" s="2">
        <v>2.9</v>
      </c>
      <c r="L331" s="2" t="s">
        <v>26</v>
      </c>
      <c r="M331" s="2" t="s">
        <v>59</v>
      </c>
      <c r="N331" s="2" t="s">
        <v>72</v>
      </c>
      <c r="O331" s="2" t="s">
        <v>26</v>
      </c>
      <c r="P331" s="2" t="s">
        <v>26</v>
      </c>
      <c r="Q331" s="2">
        <v>34</v>
      </c>
      <c r="R331" s="2" t="s">
        <v>34</v>
      </c>
      <c r="S331" s="2" t="s">
        <v>88</v>
      </c>
    </row>
    <row r="332" spans="1:19" x14ac:dyDescent="0.25">
      <c r="A332" s="2">
        <v>331</v>
      </c>
      <c r="B332" s="2">
        <v>46</v>
      </c>
      <c r="C332" s="2" t="s">
        <v>19</v>
      </c>
      <c r="D332" s="2" t="s">
        <v>31</v>
      </c>
      <c r="E332" s="2" t="s">
        <v>21</v>
      </c>
      <c r="F332" s="7">
        <v>51</v>
      </c>
      <c r="G332" s="2" t="s">
        <v>114</v>
      </c>
      <c r="H332" s="2" t="s">
        <v>45</v>
      </c>
      <c r="I332" s="2" t="s">
        <v>118</v>
      </c>
      <c r="J332" s="2" t="s">
        <v>25</v>
      </c>
      <c r="K332" s="2">
        <v>3.7</v>
      </c>
      <c r="L332" s="2" t="s">
        <v>26</v>
      </c>
      <c r="M332" s="2" t="s">
        <v>34</v>
      </c>
      <c r="N332" s="2" t="s">
        <v>28</v>
      </c>
      <c r="O332" s="2" t="s">
        <v>26</v>
      </c>
      <c r="P332" s="2" t="s">
        <v>26</v>
      </c>
      <c r="Q332" s="2">
        <v>43</v>
      </c>
      <c r="R332" s="2" t="s">
        <v>29</v>
      </c>
      <c r="S332" s="2" t="s">
        <v>77</v>
      </c>
    </row>
    <row r="333" spans="1:19" x14ac:dyDescent="0.25">
      <c r="A333" s="2">
        <v>332</v>
      </c>
      <c r="B333" s="2">
        <v>31</v>
      </c>
      <c r="C333" s="2" t="s">
        <v>19</v>
      </c>
      <c r="D333" s="2" t="s">
        <v>56</v>
      </c>
      <c r="E333" s="2" t="s">
        <v>21</v>
      </c>
      <c r="F333" s="7">
        <v>98</v>
      </c>
      <c r="G333" s="2" t="s">
        <v>103</v>
      </c>
      <c r="H333" s="2" t="s">
        <v>23</v>
      </c>
      <c r="I333" s="2" t="s">
        <v>118</v>
      </c>
      <c r="J333" s="2" t="s">
        <v>58</v>
      </c>
      <c r="K333" s="2">
        <v>3.3</v>
      </c>
      <c r="L333" s="2" t="s">
        <v>26</v>
      </c>
      <c r="M333" s="2" t="s">
        <v>27</v>
      </c>
      <c r="N333" s="2" t="s">
        <v>76</v>
      </c>
      <c r="O333" s="2" t="s">
        <v>26</v>
      </c>
      <c r="P333" s="2" t="s">
        <v>26</v>
      </c>
      <c r="Q333" s="2">
        <v>46</v>
      </c>
      <c r="R333" s="2" t="s">
        <v>46</v>
      </c>
      <c r="S333" s="2" t="s">
        <v>60</v>
      </c>
    </row>
    <row r="334" spans="1:19" x14ac:dyDescent="0.25">
      <c r="A334" s="2">
        <v>333</v>
      </c>
      <c r="B334" s="2">
        <v>19</v>
      </c>
      <c r="C334" s="2" t="s">
        <v>19</v>
      </c>
      <c r="D334" s="2" t="s">
        <v>56</v>
      </c>
      <c r="E334" s="2" t="s">
        <v>21</v>
      </c>
      <c r="F334" s="7">
        <v>86</v>
      </c>
      <c r="G334" s="2" t="s">
        <v>85</v>
      </c>
      <c r="H334" s="2" t="s">
        <v>45</v>
      </c>
      <c r="I334" s="2" t="s">
        <v>33</v>
      </c>
      <c r="J334" s="2" t="s">
        <v>25</v>
      </c>
      <c r="K334" s="2">
        <v>2.8</v>
      </c>
      <c r="L334" s="2" t="s">
        <v>26</v>
      </c>
      <c r="M334" s="2" t="s">
        <v>35</v>
      </c>
      <c r="N334" s="2" t="s">
        <v>72</v>
      </c>
      <c r="O334" s="2" t="s">
        <v>26</v>
      </c>
      <c r="P334" s="2" t="s">
        <v>26</v>
      </c>
      <c r="Q334" s="2">
        <v>5</v>
      </c>
      <c r="R334" s="2" t="s">
        <v>27</v>
      </c>
      <c r="S334" s="2" t="s">
        <v>88</v>
      </c>
    </row>
    <row r="335" spans="1:19" x14ac:dyDescent="0.25">
      <c r="A335" s="2">
        <v>334</v>
      </c>
      <c r="B335" s="2">
        <v>39</v>
      </c>
      <c r="C335" s="2" t="s">
        <v>19</v>
      </c>
      <c r="D335" s="2" t="s">
        <v>31</v>
      </c>
      <c r="E335" s="2" t="s">
        <v>21</v>
      </c>
      <c r="F335" s="7">
        <v>64</v>
      </c>
      <c r="G335" s="2" t="s">
        <v>120</v>
      </c>
      <c r="H335" s="2" t="s">
        <v>45</v>
      </c>
      <c r="I335" s="2" t="s">
        <v>86</v>
      </c>
      <c r="J335" s="2" t="s">
        <v>25</v>
      </c>
      <c r="K335" s="2">
        <v>4.5</v>
      </c>
      <c r="L335" s="2" t="s">
        <v>26</v>
      </c>
      <c r="M335" s="2" t="s">
        <v>35</v>
      </c>
      <c r="N335" s="2" t="s">
        <v>55</v>
      </c>
      <c r="O335" s="2" t="s">
        <v>26</v>
      </c>
      <c r="P335" s="2" t="s">
        <v>26</v>
      </c>
      <c r="Q335" s="2">
        <v>15</v>
      </c>
      <c r="R335" s="2" t="s">
        <v>34</v>
      </c>
      <c r="S335" s="2" t="s">
        <v>77</v>
      </c>
    </row>
    <row r="336" spans="1:19" x14ac:dyDescent="0.25">
      <c r="A336" s="2">
        <v>335</v>
      </c>
      <c r="B336" s="2">
        <v>41</v>
      </c>
      <c r="C336" s="2" t="s">
        <v>19</v>
      </c>
      <c r="D336" s="2" t="s">
        <v>20</v>
      </c>
      <c r="E336" s="2" t="s">
        <v>21</v>
      </c>
      <c r="F336" s="7">
        <v>46</v>
      </c>
      <c r="G336" s="2" t="s">
        <v>111</v>
      </c>
      <c r="H336" s="2" t="s">
        <v>45</v>
      </c>
      <c r="I336" s="2" t="s">
        <v>93</v>
      </c>
      <c r="J336" s="2" t="s">
        <v>58</v>
      </c>
      <c r="K336" s="2">
        <v>2.6</v>
      </c>
      <c r="L336" s="2" t="s">
        <v>26</v>
      </c>
      <c r="M336" s="2" t="s">
        <v>46</v>
      </c>
      <c r="N336" s="2" t="s">
        <v>47</v>
      </c>
      <c r="O336" s="2" t="s">
        <v>26</v>
      </c>
      <c r="P336" s="2" t="s">
        <v>26</v>
      </c>
      <c r="Q336" s="2">
        <v>30</v>
      </c>
      <c r="R336" s="2" t="s">
        <v>27</v>
      </c>
      <c r="S336" s="2" t="s">
        <v>50</v>
      </c>
    </row>
    <row r="337" spans="1:19" x14ac:dyDescent="0.25">
      <c r="A337" s="2">
        <v>336</v>
      </c>
      <c r="B337" s="2">
        <v>20</v>
      </c>
      <c r="C337" s="2" t="s">
        <v>19</v>
      </c>
      <c r="D337" s="2" t="s">
        <v>31</v>
      </c>
      <c r="E337" s="2" t="s">
        <v>21</v>
      </c>
      <c r="F337" s="7">
        <v>85</v>
      </c>
      <c r="G337" s="2" t="s">
        <v>48</v>
      </c>
      <c r="H337" s="2" t="s">
        <v>23</v>
      </c>
      <c r="I337" s="2" t="s">
        <v>33</v>
      </c>
      <c r="J337" s="2" t="s">
        <v>39</v>
      </c>
      <c r="K337" s="2">
        <v>3.7</v>
      </c>
      <c r="L337" s="2" t="s">
        <v>26</v>
      </c>
      <c r="M337" s="2" t="s">
        <v>35</v>
      </c>
      <c r="N337" s="2" t="s">
        <v>55</v>
      </c>
      <c r="O337" s="2" t="s">
        <v>26</v>
      </c>
      <c r="P337" s="2" t="s">
        <v>26</v>
      </c>
      <c r="Q337" s="2">
        <v>44</v>
      </c>
      <c r="R337" s="2" t="s">
        <v>29</v>
      </c>
      <c r="S337" s="2" t="s">
        <v>97</v>
      </c>
    </row>
    <row r="338" spans="1:19" x14ac:dyDescent="0.25">
      <c r="A338" s="2">
        <v>337</v>
      </c>
      <c r="B338" s="2">
        <v>36</v>
      </c>
      <c r="C338" s="2" t="s">
        <v>19</v>
      </c>
      <c r="D338" s="2" t="s">
        <v>124</v>
      </c>
      <c r="E338" s="2" t="s">
        <v>69</v>
      </c>
      <c r="F338" s="7">
        <v>81</v>
      </c>
      <c r="G338" s="2" t="s">
        <v>44</v>
      </c>
      <c r="H338" s="2" t="s">
        <v>38</v>
      </c>
      <c r="I338" s="2" t="s">
        <v>121</v>
      </c>
      <c r="J338" s="2" t="s">
        <v>58</v>
      </c>
      <c r="K338" s="2">
        <v>4.4000000000000004</v>
      </c>
      <c r="L338" s="2" t="s">
        <v>26</v>
      </c>
      <c r="M338" s="2" t="s">
        <v>59</v>
      </c>
      <c r="N338" s="2" t="s">
        <v>28</v>
      </c>
      <c r="O338" s="2" t="s">
        <v>26</v>
      </c>
      <c r="P338" s="2" t="s">
        <v>26</v>
      </c>
      <c r="Q338" s="2">
        <v>16</v>
      </c>
      <c r="R338" s="2" t="s">
        <v>46</v>
      </c>
      <c r="S338" s="2" t="s">
        <v>50</v>
      </c>
    </row>
    <row r="339" spans="1:19" x14ac:dyDescent="0.25">
      <c r="A339" s="2">
        <v>338</v>
      </c>
      <c r="B339" s="2">
        <v>32</v>
      </c>
      <c r="C339" s="2" t="s">
        <v>19</v>
      </c>
      <c r="D339" s="2" t="s">
        <v>31</v>
      </c>
      <c r="E339" s="2" t="s">
        <v>21</v>
      </c>
      <c r="F339" s="7">
        <v>59</v>
      </c>
      <c r="G339" s="2" t="s">
        <v>130</v>
      </c>
      <c r="H339" s="2" t="s">
        <v>45</v>
      </c>
      <c r="I339" s="2" t="s">
        <v>109</v>
      </c>
      <c r="J339" s="2" t="s">
        <v>25</v>
      </c>
      <c r="K339" s="2">
        <v>4.3</v>
      </c>
      <c r="L339" s="2" t="s">
        <v>26</v>
      </c>
      <c r="M339" s="2" t="s">
        <v>35</v>
      </c>
      <c r="N339" s="2" t="s">
        <v>72</v>
      </c>
      <c r="O339" s="2" t="s">
        <v>26</v>
      </c>
      <c r="P339" s="2" t="s">
        <v>26</v>
      </c>
      <c r="Q339" s="2">
        <v>16</v>
      </c>
      <c r="R339" s="2" t="s">
        <v>34</v>
      </c>
      <c r="S339" s="2" t="s">
        <v>50</v>
      </c>
    </row>
    <row r="340" spans="1:19" x14ac:dyDescent="0.25">
      <c r="A340" s="2">
        <v>339</v>
      </c>
      <c r="B340" s="2">
        <v>69</v>
      </c>
      <c r="C340" s="2" t="s">
        <v>19</v>
      </c>
      <c r="D340" s="2" t="s">
        <v>104</v>
      </c>
      <c r="E340" s="2" t="s">
        <v>21</v>
      </c>
      <c r="F340" s="7">
        <v>79</v>
      </c>
      <c r="G340" s="2" t="s">
        <v>37</v>
      </c>
      <c r="H340" s="2" t="s">
        <v>45</v>
      </c>
      <c r="I340" s="2" t="s">
        <v>67</v>
      </c>
      <c r="J340" s="2" t="s">
        <v>25</v>
      </c>
      <c r="K340" s="2">
        <v>3.5</v>
      </c>
      <c r="L340" s="2" t="s">
        <v>26</v>
      </c>
      <c r="M340" s="2" t="s">
        <v>29</v>
      </c>
      <c r="N340" s="2" t="s">
        <v>28</v>
      </c>
      <c r="O340" s="2" t="s">
        <v>26</v>
      </c>
      <c r="P340" s="2" t="s">
        <v>26</v>
      </c>
      <c r="Q340" s="2">
        <v>16</v>
      </c>
      <c r="R340" s="2" t="s">
        <v>35</v>
      </c>
      <c r="S340" s="2" t="s">
        <v>41</v>
      </c>
    </row>
    <row r="341" spans="1:19" x14ac:dyDescent="0.25">
      <c r="A341" s="2">
        <v>340</v>
      </c>
      <c r="B341" s="2">
        <v>40</v>
      </c>
      <c r="C341" s="2" t="s">
        <v>19</v>
      </c>
      <c r="D341" s="2" t="s">
        <v>61</v>
      </c>
      <c r="E341" s="2" t="s">
        <v>21</v>
      </c>
      <c r="F341" s="7">
        <v>33</v>
      </c>
      <c r="G341" s="2" t="s">
        <v>138</v>
      </c>
      <c r="H341" s="2" t="s">
        <v>45</v>
      </c>
      <c r="I341" s="2" t="s">
        <v>86</v>
      </c>
      <c r="J341" s="2" t="s">
        <v>39</v>
      </c>
      <c r="K341" s="2">
        <v>3.8</v>
      </c>
      <c r="L341" s="2" t="s">
        <v>26</v>
      </c>
      <c r="M341" s="2" t="s">
        <v>27</v>
      </c>
      <c r="N341" s="2" t="s">
        <v>72</v>
      </c>
      <c r="O341" s="2" t="s">
        <v>26</v>
      </c>
      <c r="P341" s="2" t="s">
        <v>26</v>
      </c>
      <c r="Q341" s="2">
        <v>21</v>
      </c>
      <c r="R341" s="2" t="s">
        <v>27</v>
      </c>
      <c r="S341" s="2" t="s">
        <v>97</v>
      </c>
    </row>
    <row r="342" spans="1:19" x14ac:dyDescent="0.25">
      <c r="A342" s="2">
        <v>341</v>
      </c>
      <c r="B342" s="2">
        <v>40</v>
      </c>
      <c r="C342" s="2" t="s">
        <v>19</v>
      </c>
      <c r="D342" s="2" t="s">
        <v>61</v>
      </c>
      <c r="E342" s="2" t="s">
        <v>21</v>
      </c>
      <c r="F342" s="7">
        <v>47</v>
      </c>
      <c r="G342" s="2" t="s">
        <v>127</v>
      </c>
      <c r="H342" s="2" t="s">
        <v>23</v>
      </c>
      <c r="I342" s="2" t="s">
        <v>144</v>
      </c>
      <c r="J342" s="2" t="s">
        <v>54</v>
      </c>
      <c r="K342" s="2">
        <v>3.5</v>
      </c>
      <c r="L342" s="2" t="s">
        <v>26</v>
      </c>
      <c r="M342" s="2" t="s">
        <v>35</v>
      </c>
      <c r="N342" s="2" t="s">
        <v>28</v>
      </c>
      <c r="O342" s="2" t="s">
        <v>26</v>
      </c>
      <c r="P342" s="2" t="s">
        <v>26</v>
      </c>
      <c r="Q342" s="2">
        <v>39</v>
      </c>
      <c r="R342" s="2" t="s">
        <v>29</v>
      </c>
      <c r="S342" s="2" t="s">
        <v>97</v>
      </c>
    </row>
    <row r="343" spans="1:19" x14ac:dyDescent="0.25">
      <c r="A343" s="2">
        <v>342</v>
      </c>
      <c r="B343" s="2">
        <v>20</v>
      </c>
      <c r="C343" s="2" t="s">
        <v>19</v>
      </c>
      <c r="D343" s="2" t="s">
        <v>124</v>
      </c>
      <c r="E343" s="2" t="s">
        <v>69</v>
      </c>
      <c r="F343" s="7">
        <v>20</v>
      </c>
      <c r="G343" s="2" t="s">
        <v>140</v>
      </c>
      <c r="H343" s="2" t="s">
        <v>38</v>
      </c>
      <c r="I343" s="2" t="s">
        <v>144</v>
      </c>
      <c r="J343" s="2" t="s">
        <v>54</v>
      </c>
      <c r="K343" s="2">
        <v>4.5999999999999996</v>
      </c>
      <c r="L343" s="2" t="s">
        <v>26</v>
      </c>
      <c r="M343" s="2" t="s">
        <v>27</v>
      </c>
      <c r="N343" s="2" t="s">
        <v>76</v>
      </c>
      <c r="O343" s="2" t="s">
        <v>26</v>
      </c>
      <c r="P343" s="2" t="s">
        <v>26</v>
      </c>
      <c r="Q343" s="2">
        <v>40</v>
      </c>
      <c r="R343" s="2" t="s">
        <v>59</v>
      </c>
      <c r="S343" s="2" t="s">
        <v>77</v>
      </c>
    </row>
    <row r="344" spans="1:19" x14ac:dyDescent="0.25">
      <c r="A344" s="2">
        <v>343</v>
      </c>
      <c r="B344" s="2">
        <v>64</v>
      </c>
      <c r="C344" s="2" t="s">
        <v>19</v>
      </c>
      <c r="D344" s="2" t="s">
        <v>64</v>
      </c>
      <c r="E344" s="2" t="s">
        <v>65</v>
      </c>
      <c r="F344" s="7">
        <v>36</v>
      </c>
      <c r="G344" s="2" t="s">
        <v>22</v>
      </c>
      <c r="H344" s="2" t="s">
        <v>45</v>
      </c>
      <c r="I344" s="2" t="s">
        <v>79</v>
      </c>
      <c r="J344" s="2" t="s">
        <v>39</v>
      </c>
      <c r="K344" s="2">
        <v>2.6</v>
      </c>
      <c r="L344" s="2" t="s">
        <v>26</v>
      </c>
      <c r="M344" s="2" t="s">
        <v>34</v>
      </c>
      <c r="N344" s="2" t="s">
        <v>47</v>
      </c>
      <c r="O344" s="2" t="s">
        <v>26</v>
      </c>
      <c r="P344" s="2" t="s">
        <v>26</v>
      </c>
      <c r="Q344" s="2">
        <v>48</v>
      </c>
      <c r="R344" s="2" t="s">
        <v>27</v>
      </c>
      <c r="S344" s="2" t="s">
        <v>97</v>
      </c>
    </row>
    <row r="345" spans="1:19" x14ac:dyDescent="0.25">
      <c r="A345" s="2">
        <v>344</v>
      </c>
      <c r="B345" s="2">
        <v>27</v>
      </c>
      <c r="C345" s="2" t="s">
        <v>19</v>
      </c>
      <c r="D345" s="2" t="s">
        <v>42</v>
      </c>
      <c r="E345" s="2" t="s">
        <v>43</v>
      </c>
      <c r="F345" s="7">
        <v>39</v>
      </c>
      <c r="G345" s="2" t="s">
        <v>145</v>
      </c>
      <c r="H345" s="2" t="s">
        <v>45</v>
      </c>
      <c r="I345" s="2" t="s">
        <v>75</v>
      </c>
      <c r="J345" s="2" t="s">
        <v>54</v>
      </c>
      <c r="K345" s="2">
        <v>4.4000000000000004</v>
      </c>
      <c r="L345" s="2" t="s">
        <v>26</v>
      </c>
      <c r="M345" s="2" t="s">
        <v>35</v>
      </c>
      <c r="N345" s="2" t="s">
        <v>47</v>
      </c>
      <c r="O345" s="2" t="s">
        <v>26</v>
      </c>
      <c r="P345" s="2" t="s">
        <v>26</v>
      </c>
      <c r="Q345" s="2">
        <v>26</v>
      </c>
      <c r="R345" s="2" t="s">
        <v>29</v>
      </c>
      <c r="S345" s="2" t="s">
        <v>88</v>
      </c>
    </row>
    <row r="346" spans="1:19" x14ac:dyDescent="0.25">
      <c r="A346" s="2">
        <v>345</v>
      </c>
      <c r="B346" s="2">
        <v>24</v>
      </c>
      <c r="C346" s="2" t="s">
        <v>19</v>
      </c>
      <c r="D346" s="2" t="s">
        <v>87</v>
      </c>
      <c r="E346" s="2" t="s">
        <v>21</v>
      </c>
      <c r="F346" s="7">
        <v>71</v>
      </c>
      <c r="G346" s="2" t="s">
        <v>141</v>
      </c>
      <c r="H346" s="2" t="s">
        <v>45</v>
      </c>
      <c r="I346" s="2" t="s">
        <v>63</v>
      </c>
      <c r="J346" s="2" t="s">
        <v>25</v>
      </c>
      <c r="K346" s="2">
        <v>4</v>
      </c>
      <c r="L346" s="2" t="s">
        <v>26</v>
      </c>
      <c r="M346" s="2" t="s">
        <v>46</v>
      </c>
      <c r="N346" s="2" t="s">
        <v>55</v>
      </c>
      <c r="O346" s="2" t="s">
        <v>26</v>
      </c>
      <c r="P346" s="2" t="s">
        <v>26</v>
      </c>
      <c r="Q346" s="2">
        <v>46</v>
      </c>
      <c r="R346" s="2" t="s">
        <v>59</v>
      </c>
      <c r="S346" s="2" t="s">
        <v>88</v>
      </c>
    </row>
    <row r="347" spans="1:19" x14ac:dyDescent="0.25">
      <c r="A347" s="2">
        <v>346</v>
      </c>
      <c r="B347" s="2">
        <v>48</v>
      </c>
      <c r="C347" s="2" t="s">
        <v>19</v>
      </c>
      <c r="D347" s="2" t="s">
        <v>73</v>
      </c>
      <c r="E347" s="2" t="s">
        <v>43</v>
      </c>
      <c r="F347" s="7">
        <v>59</v>
      </c>
      <c r="G347" s="2" t="s">
        <v>52</v>
      </c>
      <c r="H347" s="2" t="s">
        <v>38</v>
      </c>
      <c r="I347" s="2" t="s">
        <v>79</v>
      </c>
      <c r="J347" s="2" t="s">
        <v>25</v>
      </c>
      <c r="K347" s="2">
        <v>4.4000000000000004</v>
      </c>
      <c r="L347" s="2" t="s">
        <v>26</v>
      </c>
      <c r="M347" s="2" t="s">
        <v>35</v>
      </c>
      <c r="N347" s="2" t="s">
        <v>47</v>
      </c>
      <c r="O347" s="2" t="s">
        <v>26</v>
      </c>
      <c r="P347" s="2" t="s">
        <v>26</v>
      </c>
      <c r="Q347" s="2">
        <v>27</v>
      </c>
      <c r="R347" s="2" t="s">
        <v>34</v>
      </c>
      <c r="S347" s="2" t="s">
        <v>50</v>
      </c>
    </row>
    <row r="348" spans="1:19" x14ac:dyDescent="0.25">
      <c r="A348" s="2">
        <v>347</v>
      </c>
      <c r="B348" s="2">
        <v>49</v>
      </c>
      <c r="C348" s="2" t="s">
        <v>19</v>
      </c>
      <c r="D348" s="2" t="s">
        <v>36</v>
      </c>
      <c r="E348" s="2" t="s">
        <v>21</v>
      </c>
      <c r="F348" s="7">
        <v>50</v>
      </c>
      <c r="G348" s="2" t="s">
        <v>130</v>
      </c>
      <c r="H348" s="2" t="s">
        <v>23</v>
      </c>
      <c r="I348" s="2" t="s">
        <v>84</v>
      </c>
      <c r="J348" s="2" t="s">
        <v>39</v>
      </c>
      <c r="K348" s="2">
        <v>4.7</v>
      </c>
      <c r="L348" s="2" t="s">
        <v>26</v>
      </c>
      <c r="M348" s="2" t="s">
        <v>27</v>
      </c>
      <c r="N348" s="2" t="s">
        <v>47</v>
      </c>
      <c r="O348" s="2" t="s">
        <v>26</v>
      </c>
      <c r="P348" s="2" t="s">
        <v>26</v>
      </c>
      <c r="Q348" s="2">
        <v>5</v>
      </c>
      <c r="R348" s="2" t="s">
        <v>35</v>
      </c>
      <c r="S348" s="2" t="s">
        <v>41</v>
      </c>
    </row>
    <row r="349" spans="1:19" x14ac:dyDescent="0.25">
      <c r="A349" s="2">
        <v>348</v>
      </c>
      <c r="B349" s="2">
        <v>36</v>
      </c>
      <c r="C349" s="2" t="s">
        <v>19</v>
      </c>
      <c r="D349" s="2" t="s">
        <v>42</v>
      </c>
      <c r="E349" s="2" t="s">
        <v>43</v>
      </c>
      <c r="F349" s="7">
        <v>41</v>
      </c>
      <c r="G349" s="2" t="s">
        <v>48</v>
      </c>
      <c r="H349" s="2" t="s">
        <v>23</v>
      </c>
      <c r="I349" s="2" t="s">
        <v>108</v>
      </c>
      <c r="J349" s="2" t="s">
        <v>58</v>
      </c>
      <c r="K349" s="2">
        <v>3.9</v>
      </c>
      <c r="L349" s="2" t="s">
        <v>26</v>
      </c>
      <c r="M349" s="2" t="s">
        <v>27</v>
      </c>
      <c r="N349" s="2" t="s">
        <v>76</v>
      </c>
      <c r="O349" s="2" t="s">
        <v>26</v>
      </c>
      <c r="P349" s="2" t="s">
        <v>26</v>
      </c>
      <c r="Q349" s="2">
        <v>43</v>
      </c>
      <c r="R349" s="2" t="s">
        <v>46</v>
      </c>
      <c r="S349" s="2" t="s">
        <v>30</v>
      </c>
    </row>
    <row r="350" spans="1:19" x14ac:dyDescent="0.25">
      <c r="A350" s="2">
        <v>349</v>
      </c>
      <c r="B350" s="2">
        <v>56</v>
      </c>
      <c r="C350" s="2" t="s">
        <v>19</v>
      </c>
      <c r="D350" s="2" t="s">
        <v>20</v>
      </c>
      <c r="E350" s="2" t="s">
        <v>21</v>
      </c>
      <c r="F350" s="7">
        <v>59</v>
      </c>
      <c r="G350" s="2" t="s">
        <v>131</v>
      </c>
      <c r="H350" s="2" t="s">
        <v>45</v>
      </c>
      <c r="I350" s="2" t="s">
        <v>118</v>
      </c>
      <c r="J350" s="2" t="s">
        <v>58</v>
      </c>
      <c r="K350" s="2">
        <v>2.7</v>
      </c>
      <c r="L350" s="2" t="s">
        <v>26</v>
      </c>
      <c r="M350" s="2" t="s">
        <v>34</v>
      </c>
      <c r="N350" s="2" t="s">
        <v>40</v>
      </c>
      <c r="O350" s="2" t="s">
        <v>26</v>
      </c>
      <c r="P350" s="2" t="s">
        <v>26</v>
      </c>
      <c r="Q350" s="2">
        <v>17</v>
      </c>
      <c r="R350" s="2" t="s">
        <v>46</v>
      </c>
      <c r="S350" s="2" t="s">
        <v>30</v>
      </c>
    </row>
    <row r="351" spans="1:19" x14ac:dyDescent="0.25">
      <c r="A351" s="2">
        <v>350</v>
      </c>
      <c r="B351" s="2">
        <v>37</v>
      </c>
      <c r="C351" s="2" t="s">
        <v>19</v>
      </c>
      <c r="D351" s="2" t="s">
        <v>124</v>
      </c>
      <c r="E351" s="2" t="s">
        <v>69</v>
      </c>
      <c r="F351" s="7">
        <v>87</v>
      </c>
      <c r="G351" s="2" t="s">
        <v>117</v>
      </c>
      <c r="H351" s="2" t="s">
        <v>45</v>
      </c>
      <c r="I351" s="2" t="s">
        <v>96</v>
      </c>
      <c r="J351" s="2" t="s">
        <v>25</v>
      </c>
      <c r="K351" s="2">
        <v>3.7</v>
      </c>
      <c r="L351" s="2" t="s">
        <v>26</v>
      </c>
      <c r="M351" s="2" t="s">
        <v>35</v>
      </c>
      <c r="N351" s="2" t="s">
        <v>72</v>
      </c>
      <c r="O351" s="2" t="s">
        <v>26</v>
      </c>
      <c r="P351" s="2" t="s">
        <v>26</v>
      </c>
      <c r="Q351" s="2">
        <v>3</v>
      </c>
      <c r="R351" s="2" t="s">
        <v>34</v>
      </c>
      <c r="S351" s="2" t="s">
        <v>77</v>
      </c>
    </row>
    <row r="352" spans="1:19" x14ac:dyDescent="0.25">
      <c r="A352" s="2">
        <v>351</v>
      </c>
      <c r="B352" s="2">
        <v>42</v>
      </c>
      <c r="C352" s="2" t="s">
        <v>19</v>
      </c>
      <c r="D352" s="2" t="s">
        <v>31</v>
      </c>
      <c r="E352" s="2" t="s">
        <v>21</v>
      </c>
      <c r="F352" s="7">
        <v>68</v>
      </c>
      <c r="G352" s="2" t="s">
        <v>22</v>
      </c>
      <c r="H352" s="2" t="s">
        <v>45</v>
      </c>
      <c r="I352" s="2" t="s">
        <v>84</v>
      </c>
      <c r="J352" s="2" t="s">
        <v>39</v>
      </c>
      <c r="K352" s="2">
        <v>2.6</v>
      </c>
      <c r="L352" s="2" t="s">
        <v>26</v>
      </c>
      <c r="M352" s="2" t="s">
        <v>29</v>
      </c>
      <c r="N352" s="2" t="s">
        <v>72</v>
      </c>
      <c r="O352" s="2" t="s">
        <v>26</v>
      </c>
      <c r="P352" s="2" t="s">
        <v>26</v>
      </c>
      <c r="Q352" s="2">
        <v>47</v>
      </c>
      <c r="R352" s="2" t="s">
        <v>34</v>
      </c>
      <c r="S352" s="2" t="s">
        <v>30</v>
      </c>
    </row>
    <row r="353" spans="1:19" x14ac:dyDescent="0.25">
      <c r="A353" s="2">
        <v>352</v>
      </c>
      <c r="B353" s="2">
        <v>28</v>
      </c>
      <c r="C353" s="2" t="s">
        <v>19</v>
      </c>
      <c r="D353" s="2" t="s">
        <v>87</v>
      </c>
      <c r="E353" s="2" t="s">
        <v>21</v>
      </c>
      <c r="F353" s="7">
        <v>90</v>
      </c>
      <c r="G353" s="2" t="s">
        <v>85</v>
      </c>
      <c r="H353" s="2" t="s">
        <v>45</v>
      </c>
      <c r="I353" s="2" t="s">
        <v>86</v>
      </c>
      <c r="J353" s="2" t="s">
        <v>25</v>
      </c>
      <c r="K353" s="2">
        <v>3.9</v>
      </c>
      <c r="L353" s="2" t="s">
        <v>26</v>
      </c>
      <c r="M353" s="2" t="s">
        <v>35</v>
      </c>
      <c r="N353" s="2" t="s">
        <v>55</v>
      </c>
      <c r="O353" s="2" t="s">
        <v>26</v>
      </c>
      <c r="P353" s="2" t="s">
        <v>26</v>
      </c>
      <c r="Q353" s="2">
        <v>24</v>
      </c>
      <c r="R353" s="2" t="s">
        <v>59</v>
      </c>
      <c r="S353" s="2" t="s">
        <v>77</v>
      </c>
    </row>
    <row r="354" spans="1:19" x14ac:dyDescent="0.25">
      <c r="A354" s="2">
        <v>353</v>
      </c>
      <c r="B354" s="2">
        <v>27</v>
      </c>
      <c r="C354" s="2" t="s">
        <v>19</v>
      </c>
      <c r="D354" s="2" t="s">
        <v>36</v>
      </c>
      <c r="E354" s="2" t="s">
        <v>21</v>
      </c>
      <c r="F354" s="7">
        <v>71</v>
      </c>
      <c r="G354" s="2" t="s">
        <v>105</v>
      </c>
      <c r="H354" s="2" t="s">
        <v>92</v>
      </c>
      <c r="I354" s="2" t="s">
        <v>134</v>
      </c>
      <c r="J354" s="2" t="s">
        <v>58</v>
      </c>
      <c r="K354" s="2">
        <v>4.9000000000000004</v>
      </c>
      <c r="L354" s="2" t="s">
        <v>26</v>
      </c>
      <c r="M354" s="2" t="s">
        <v>29</v>
      </c>
      <c r="N354" s="2" t="s">
        <v>47</v>
      </c>
      <c r="O354" s="2" t="s">
        <v>26</v>
      </c>
      <c r="P354" s="2" t="s">
        <v>26</v>
      </c>
      <c r="Q354" s="2">
        <v>12</v>
      </c>
      <c r="R354" s="2" t="s">
        <v>35</v>
      </c>
      <c r="S354" s="2" t="s">
        <v>97</v>
      </c>
    </row>
    <row r="355" spans="1:19" x14ac:dyDescent="0.25">
      <c r="A355" s="2">
        <v>354</v>
      </c>
      <c r="B355" s="2">
        <v>63</v>
      </c>
      <c r="C355" s="2" t="s">
        <v>19</v>
      </c>
      <c r="D355" s="2" t="s">
        <v>51</v>
      </c>
      <c r="E355" s="2" t="s">
        <v>43</v>
      </c>
      <c r="F355" s="7">
        <v>64</v>
      </c>
      <c r="G355" s="2" t="s">
        <v>70</v>
      </c>
      <c r="H355" s="2" t="s">
        <v>23</v>
      </c>
      <c r="I355" s="2" t="s">
        <v>134</v>
      </c>
      <c r="J355" s="2" t="s">
        <v>58</v>
      </c>
      <c r="K355" s="2">
        <v>4.0999999999999996</v>
      </c>
      <c r="L355" s="2" t="s">
        <v>26</v>
      </c>
      <c r="M355" s="2" t="s">
        <v>27</v>
      </c>
      <c r="N355" s="2" t="s">
        <v>76</v>
      </c>
      <c r="O355" s="2" t="s">
        <v>26</v>
      </c>
      <c r="P355" s="2" t="s">
        <v>26</v>
      </c>
      <c r="Q355" s="2">
        <v>35</v>
      </c>
      <c r="R355" s="2" t="s">
        <v>59</v>
      </c>
      <c r="S355" s="2" t="s">
        <v>88</v>
      </c>
    </row>
    <row r="356" spans="1:19" x14ac:dyDescent="0.25">
      <c r="A356" s="2">
        <v>355</v>
      </c>
      <c r="B356" s="2">
        <v>58</v>
      </c>
      <c r="C356" s="2" t="s">
        <v>19</v>
      </c>
      <c r="D356" s="2" t="s">
        <v>106</v>
      </c>
      <c r="E356" s="2" t="s">
        <v>69</v>
      </c>
      <c r="F356" s="7">
        <v>76</v>
      </c>
      <c r="G356" s="2" t="s">
        <v>138</v>
      </c>
      <c r="H356" s="2" t="s">
        <v>38</v>
      </c>
      <c r="I356" s="2" t="s">
        <v>79</v>
      </c>
      <c r="J356" s="2" t="s">
        <v>58</v>
      </c>
      <c r="K356" s="2">
        <v>3</v>
      </c>
      <c r="L356" s="2" t="s">
        <v>26</v>
      </c>
      <c r="M356" s="2" t="s">
        <v>46</v>
      </c>
      <c r="N356" s="2" t="s">
        <v>40</v>
      </c>
      <c r="O356" s="2" t="s">
        <v>26</v>
      </c>
      <c r="P356" s="2" t="s">
        <v>26</v>
      </c>
      <c r="Q356" s="2">
        <v>42</v>
      </c>
      <c r="R356" s="2" t="s">
        <v>29</v>
      </c>
      <c r="S356" s="2" t="s">
        <v>41</v>
      </c>
    </row>
    <row r="357" spans="1:19" x14ac:dyDescent="0.25">
      <c r="A357" s="2">
        <v>356</v>
      </c>
      <c r="B357" s="2">
        <v>37</v>
      </c>
      <c r="C357" s="2" t="s">
        <v>19</v>
      </c>
      <c r="D357" s="2" t="s">
        <v>106</v>
      </c>
      <c r="E357" s="2" t="s">
        <v>69</v>
      </c>
      <c r="F357" s="7">
        <v>42</v>
      </c>
      <c r="G357" s="2" t="s">
        <v>48</v>
      </c>
      <c r="H357" s="2" t="s">
        <v>92</v>
      </c>
      <c r="I357" s="2" t="s">
        <v>136</v>
      </c>
      <c r="J357" s="2" t="s">
        <v>58</v>
      </c>
      <c r="K357" s="2">
        <v>4.0999999999999996</v>
      </c>
      <c r="L357" s="2" t="s">
        <v>26</v>
      </c>
      <c r="M357" s="2" t="s">
        <v>27</v>
      </c>
      <c r="N357" s="2" t="s">
        <v>72</v>
      </c>
      <c r="O357" s="2" t="s">
        <v>26</v>
      </c>
      <c r="P357" s="2" t="s">
        <v>26</v>
      </c>
      <c r="Q357" s="2">
        <v>1</v>
      </c>
      <c r="R357" s="2" t="s">
        <v>46</v>
      </c>
      <c r="S357" s="2" t="s">
        <v>97</v>
      </c>
    </row>
    <row r="358" spans="1:19" x14ac:dyDescent="0.25">
      <c r="A358" s="2">
        <v>357</v>
      </c>
      <c r="B358" s="2">
        <v>56</v>
      </c>
      <c r="C358" s="2" t="s">
        <v>19</v>
      </c>
      <c r="D358" s="2" t="s">
        <v>95</v>
      </c>
      <c r="E358" s="2" t="s">
        <v>21</v>
      </c>
      <c r="F358" s="7">
        <v>80</v>
      </c>
      <c r="G358" s="2" t="s">
        <v>107</v>
      </c>
      <c r="H358" s="2" t="s">
        <v>23</v>
      </c>
      <c r="I358" s="2" t="s">
        <v>94</v>
      </c>
      <c r="J358" s="2" t="s">
        <v>39</v>
      </c>
      <c r="K358" s="2">
        <v>3.8</v>
      </c>
      <c r="L358" s="2" t="s">
        <v>26</v>
      </c>
      <c r="M358" s="2" t="s">
        <v>59</v>
      </c>
      <c r="N358" s="2" t="s">
        <v>55</v>
      </c>
      <c r="O358" s="2" t="s">
        <v>26</v>
      </c>
      <c r="P358" s="2" t="s">
        <v>26</v>
      </c>
      <c r="Q358" s="2">
        <v>27</v>
      </c>
      <c r="R358" s="2" t="s">
        <v>35</v>
      </c>
      <c r="S358" s="2" t="s">
        <v>41</v>
      </c>
    </row>
    <row r="359" spans="1:19" x14ac:dyDescent="0.25">
      <c r="A359" s="2">
        <v>358</v>
      </c>
      <c r="B359" s="2">
        <v>18</v>
      </c>
      <c r="C359" s="2" t="s">
        <v>19</v>
      </c>
      <c r="D359" s="2" t="s">
        <v>133</v>
      </c>
      <c r="E359" s="2" t="s">
        <v>69</v>
      </c>
      <c r="F359" s="7">
        <v>56</v>
      </c>
      <c r="G359" s="2" t="s">
        <v>74</v>
      </c>
      <c r="H359" s="2" t="s">
        <v>45</v>
      </c>
      <c r="I359" s="2" t="s">
        <v>79</v>
      </c>
      <c r="J359" s="2" t="s">
        <v>39</v>
      </c>
      <c r="K359" s="2">
        <v>4</v>
      </c>
      <c r="L359" s="2" t="s">
        <v>26</v>
      </c>
      <c r="M359" s="2" t="s">
        <v>34</v>
      </c>
      <c r="N359" s="2" t="s">
        <v>55</v>
      </c>
      <c r="O359" s="2" t="s">
        <v>26</v>
      </c>
      <c r="P359" s="2" t="s">
        <v>26</v>
      </c>
      <c r="Q359" s="2">
        <v>16</v>
      </c>
      <c r="R359" s="2" t="s">
        <v>27</v>
      </c>
      <c r="S359" s="2" t="s">
        <v>77</v>
      </c>
    </row>
    <row r="360" spans="1:19" x14ac:dyDescent="0.25">
      <c r="A360" s="2">
        <v>359</v>
      </c>
      <c r="B360" s="2">
        <v>48</v>
      </c>
      <c r="C360" s="2" t="s">
        <v>19</v>
      </c>
      <c r="D360" s="2" t="s">
        <v>124</v>
      </c>
      <c r="E360" s="2" t="s">
        <v>69</v>
      </c>
      <c r="F360" s="7">
        <v>25</v>
      </c>
      <c r="G360" s="2" t="s">
        <v>148</v>
      </c>
      <c r="H360" s="2" t="s">
        <v>92</v>
      </c>
      <c r="I360" s="2" t="s">
        <v>136</v>
      </c>
      <c r="J360" s="2" t="s">
        <v>54</v>
      </c>
      <c r="K360" s="2">
        <v>3.6</v>
      </c>
      <c r="L360" s="2" t="s">
        <v>26</v>
      </c>
      <c r="M360" s="2" t="s">
        <v>59</v>
      </c>
      <c r="N360" s="2" t="s">
        <v>28</v>
      </c>
      <c r="O360" s="2" t="s">
        <v>26</v>
      </c>
      <c r="P360" s="2" t="s">
        <v>26</v>
      </c>
      <c r="Q360" s="2">
        <v>36</v>
      </c>
      <c r="R360" s="2" t="s">
        <v>27</v>
      </c>
      <c r="S360" s="2" t="s">
        <v>97</v>
      </c>
    </row>
    <row r="361" spans="1:19" x14ac:dyDescent="0.25">
      <c r="A361" s="2">
        <v>360</v>
      </c>
      <c r="B361" s="2">
        <v>31</v>
      </c>
      <c r="C361" s="2" t="s">
        <v>19</v>
      </c>
      <c r="D361" s="2" t="s">
        <v>51</v>
      </c>
      <c r="E361" s="2" t="s">
        <v>43</v>
      </c>
      <c r="F361" s="7">
        <v>74</v>
      </c>
      <c r="G361" s="2" t="s">
        <v>142</v>
      </c>
      <c r="H361" s="2" t="s">
        <v>45</v>
      </c>
      <c r="I361" s="2" t="s">
        <v>79</v>
      </c>
      <c r="J361" s="2" t="s">
        <v>25</v>
      </c>
      <c r="K361" s="2">
        <v>3</v>
      </c>
      <c r="L361" s="2" t="s">
        <v>26</v>
      </c>
      <c r="M361" s="2" t="s">
        <v>59</v>
      </c>
      <c r="N361" s="2" t="s">
        <v>76</v>
      </c>
      <c r="O361" s="2" t="s">
        <v>26</v>
      </c>
      <c r="P361" s="2" t="s">
        <v>26</v>
      </c>
      <c r="Q361" s="2">
        <v>30</v>
      </c>
      <c r="R361" s="2" t="s">
        <v>27</v>
      </c>
      <c r="S361" s="2" t="s">
        <v>97</v>
      </c>
    </row>
    <row r="362" spans="1:19" x14ac:dyDescent="0.25">
      <c r="A362" s="2">
        <v>361</v>
      </c>
      <c r="B362" s="2">
        <v>51</v>
      </c>
      <c r="C362" s="2" t="s">
        <v>19</v>
      </c>
      <c r="D362" s="2" t="s">
        <v>95</v>
      </c>
      <c r="E362" s="2" t="s">
        <v>21</v>
      </c>
      <c r="F362" s="7">
        <v>30</v>
      </c>
      <c r="G362" s="2" t="s">
        <v>44</v>
      </c>
      <c r="H362" s="2" t="s">
        <v>45</v>
      </c>
      <c r="I362" s="2" t="s">
        <v>86</v>
      </c>
      <c r="J362" s="2" t="s">
        <v>54</v>
      </c>
      <c r="K362" s="2">
        <v>3</v>
      </c>
      <c r="L362" s="2" t="s">
        <v>26</v>
      </c>
      <c r="M362" s="2" t="s">
        <v>34</v>
      </c>
      <c r="N362" s="2" t="s">
        <v>55</v>
      </c>
      <c r="O362" s="2" t="s">
        <v>26</v>
      </c>
      <c r="P362" s="2" t="s">
        <v>26</v>
      </c>
      <c r="Q362" s="2">
        <v>18</v>
      </c>
      <c r="R362" s="2" t="s">
        <v>59</v>
      </c>
      <c r="S362" s="2" t="s">
        <v>30</v>
      </c>
    </row>
    <row r="363" spans="1:19" x14ac:dyDescent="0.25">
      <c r="A363" s="2">
        <v>362</v>
      </c>
      <c r="B363" s="2">
        <v>65</v>
      </c>
      <c r="C363" s="2" t="s">
        <v>19</v>
      </c>
      <c r="D363" s="2" t="s">
        <v>113</v>
      </c>
      <c r="E363" s="2" t="s">
        <v>21</v>
      </c>
      <c r="F363" s="7">
        <v>96</v>
      </c>
      <c r="G363" s="2" t="s">
        <v>107</v>
      </c>
      <c r="H363" s="2" t="s">
        <v>45</v>
      </c>
      <c r="I363" s="2" t="s">
        <v>53</v>
      </c>
      <c r="J363" s="2" t="s">
        <v>39</v>
      </c>
      <c r="K363" s="2">
        <v>2.6</v>
      </c>
      <c r="L363" s="2" t="s">
        <v>26</v>
      </c>
      <c r="M363" s="2" t="s">
        <v>34</v>
      </c>
      <c r="N363" s="2" t="s">
        <v>40</v>
      </c>
      <c r="O363" s="2" t="s">
        <v>26</v>
      </c>
      <c r="P363" s="2" t="s">
        <v>26</v>
      </c>
      <c r="Q363" s="2">
        <v>45</v>
      </c>
      <c r="R363" s="2" t="s">
        <v>35</v>
      </c>
      <c r="S363" s="2" t="s">
        <v>50</v>
      </c>
    </row>
    <row r="364" spans="1:19" x14ac:dyDescent="0.25">
      <c r="A364" s="2">
        <v>363</v>
      </c>
      <c r="B364" s="2">
        <v>53</v>
      </c>
      <c r="C364" s="2" t="s">
        <v>19</v>
      </c>
      <c r="D364" s="2" t="s">
        <v>51</v>
      </c>
      <c r="E364" s="2" t="s">
        <v>43</v>
      </c>
      <c r="F364" s="7">
        <v>64</v>
      </c>
      <c r="G364" s="2" t="s">
        <v>105</v>
      </c>
      <c r="H364" s="2" t="s">
        <v>45</v>
      </c>
      <c r="I364" s="2" t="s">
        <v>63</v>
      </c>
      <c r="J364" s="2" t="s">
        <v>58</v>
      </c>
      <c r="K364" s="2">
        <v>3.4</v>
      </c>
      <c r="L364" s="2" t="s">
        <v>26</v>
      </c>
      <c r="M364" s="2" t="s">
        <v>35</v>
      </c>
      <c r="N364" s="2" t="s">
        <v>40</v>
      </c>
      <c r="O364" s="2" t="s">
        <v>26</v>
      </c>
      <c r="P364" s="2" t="s">
        <v>26</v>
      </c>
      <c r="Q364" s="2">
        <v>1</v>
      </c>
      <c r="R364" s="2" t="s">
        <v>29</v>
      </c>
      <c r="S364" s="2" t="s">
        <v>30</v>
      </c>
    </row>
    <row r="365" spans="1:19" x14ac:dyDescent="0.25">
      <c r="A365" s="2">
        <v>364</v>
      </c>
      <c r="B365" s="2">
        <v>55</v>
      </c>
      <c r="C365" s="2" t="s">
        <v>19</v>
      </c>
      <c r="D365" s="2" t="s">
        <v>61</v>
      </c>
      <c r="E365" s="2" t="s">
        <v>21</v>
      </c>
      <c r="F365" s="7">
        <v>88</v>
      </c>
      <c r="G365" s="2" t="s">
        <v>103</v>
      </c>
      <c r="H365" s="2" t="s">
        <v>23</v>
      </c>
      <c r="I365" s="2" t="s">
        <v>134</v>
      </c>
      <c r="J365" s="2" t="s">
        <v>25</v>
      </c>
      <c r="K365" s="2">
        <v>3.1</v>
      </c>
      <c r="L365" s="2" t="s">
        <v>26</v>
      </c>
      <c r="M365" s="2" t="s">
        <v>35</v>
      </c>
      <c r="N365" s="2" t="s">
        <v>40</v>
      </c>
      <c r="O365" s="2" t="s">
        <v>26</v>
      </c>
      <c r="P365" s="2" t="s">
        <v>26</v>
      </c>
      <c r="Q365" s="2">
        <v>42</v>
      </c>
      <c r="R365" s="2" t="s">
        <v>34</v>
      </c>
      <c r="S365" s="2" t="s">
        <v>30</v>
      </c>
    </row>
    <row r="366" spans="1:19" x14ac:dyDescent="0.25">
      <c r="A366" s="2">
        <v>365</v>
      </c>
      <c r="B366" s="2">
        <v>62</v>
      </c>
      <c r="C366" s="2" t="s">
        <v>19</v>
      </c>
      <c r="D366" s="2" t="s">
        <v>73</v>
      </c>
      <c r="E366" s="2" t="s">
        <v>43</v>
      </c>
      <c r="F366" s="7">
        <v>88</v>
      </c>
      <c r="G366" s="2" t="s">
        <v>114</v>
      </c>
      <c r="H366" s="2" t="s">
        <v>23</v>
      </c>
      <c r="I366" s="2" t="s">
        <v>63</v>
      </c>
      <c r="J366" s="2" t="s">
        <v>54</v>
      </c>
      <c r="K366" s="2">
        <v>3</v>
      </c>
      <c r="L366" s="2" t="s">
        <v>26</v>
      </c>
      <c r="M366" s="2" t="s">
        <v>59</v>
      </c>
      <c r="N366" s="2" t="s">
        <v>40</v>
      </c>
      <c r="O366" s="2" t="s">
        <v>26</v>
      </c>
      <c r="P366" s="2" t="s">
        <v>26</v>
      </c>
      <c r="Q366" s="2">
        <v>7</v>
      </c>
      <c r="R366" s="2" t="s">
        <v>29</v>
      </c>
      <c r="S366" s="2" t="s">
        <v>97</v>
      </c>
    </row>
    <row r="367" spans="1:19" x14ac:dyDescent="0.25">
      <c r="A367" s="2">
        <v>366</v>
      </c>
      <c r="B367" s="2">
        <v>55</v>
      </c>
      <c r="C367" s="2" t="s">
        <v>19</v>
      </c>
      <c r="D367" s="2" t="s">
        <v>143</v>
      </c>
      <c r="E367" s="2" t="s">
        <v>69</v>
      </c>
      <c r="F367" s="7">
        <v>88</v>
      </c>
      <c r="G367" s="2" t="s">
        <v>66</v>
      </c>
      <c r="H367" s="2" t="s">
        <v>92</v>
      </c>
      <c r="I367" s="2" t="s">
        <v>24</v>
      </c>
      <c r="J367" s="2" t="s">
        <v>54</v>
      </c>
      <c r="K367" s="2">
        <v>3.7</v>
      </c>
      <c r="L367" s="2" t="s">
        <v>26</v>
      </c>
      <c r="M367" s="2" t="s">
        <v>46</v>
      </c>
      <c r="N367" s="2" t="s">
        <v>55</v>
      </c>
      <c r="O367" s="2" t="s">
        <v>26</v>
      </c>
      <c r="P367" s="2" t="s">
        <v>26</v>
      </c>
      <c r="Q367" s="2">
        <v>50</v>
      </c>
      <c r="R367" s="2" t="s">
        <v>46</v>
      </c>
      <c r="S367" s="2" t="s">
        <v>60</v>
      </c>
    </row>
    <row r="368" spans="1:19" x14ac:dyDescent="0.25">
      <c r="A368" s="2">
        <v>367</v>
      </c>
      <c r="B368" s="2">
        <v>64</v>
      </c>
      <c r="C368" s="2" t="s">
        <v>19</v>
      </c>
      <c r="D368" s="2" t="s">
        <v>125</v>
      </c>
      <c r="E368" s="2" t="s">
        <v>21</v>
      </c>
      <c r="F368" s="7">
        <v>36</v>
      </c>
      <c r="G368" s="2" t="s">
        <v>145</v>
      </c>
      <c r="H368" s="2" t="s">
        <v>45</v>
      </c>
      <c r="I368" s="2" t="s">
        <v>49</v>
      </c>
      <c r="J368" s="2" t="s">
        <v>39</v>
      </c>
      <c r="K368" s="2">
        <v>3.5</v>
      </c>
      <c r="L368" s="2" t="s">
        <v>26</v>
      </c>
      <c r="M368" s="2" t="s">
        <v>34</v>
      </c>
      <c r="N368" s="2" t="s">
        <v>76</v>
      </c>
      <c r="O368" s="2" t="s">
        <v>26</v>
      </c>
      <c r="P368" s="2" t="s">
        <v>26</v>
      </c>
      <c r="Q368" s="2">
        <v>37</v>
      </c>
      <c r="R368" s="2" t="s">
        <v>29</v>
      </c>
      <c r="S368" s="2" t="s">
        <v>30</v>
      </c>
    </row>
    <row r="369" spans="1:19" x14ac:dyDescent="0.25">
      <c r="A369" s="2">
        <v>368</v>
      </c>
      <c r="B369" s="2">
        <v>52</v>
      </c>
      <c r="C369" s="2" t="s">
        <v>19</v>
      </c>
      <c r="D369" s="2" t="s">
        <v>82</v>
      </c>
      <c r="E369" s="2" t="s">
        <v>21</v>
      </c>
      <c r="F369" s="7">
        <v>40</v>
      </c>
      <c r="G369" s="2" t="s">
        <v>122</v>
      </c>
      <c r="H369" s="2" t="s">
        <v>92</v>
      </c>
      <c r="I369" s="2" t="s">
        <v>109</v>
      </c>
      <c r="J369" s="2" t="s">
        <v>39</v>
      </c>
      <c r="K369" s="2">
        <v>2.8</v>
      </c>
      <c r="L369" s="2" t="s">
        <v>26</v>
      </c>
      <c r="M369" s="2" t="s">
        <v>27</v>
      </c>
      <c r="N369" s="2" t="s">
        <v>76</v>
      </c>
      <c r="O369" s="2" t="s">
        <v>26</v>
      </c>
      <c r="P369" s="2" t="s">
        <v>26</v>
      </c>
      <c r="Q369" s="2">
        <v>18</v>
      </c>
      <c r="R369" s="2" t="s">
        <v>34</v>
      </c>
      <c r="S369" s="2" t="s">
        <v>88</v>
      </c>
    </row>
    <row r="370" spans="1:19" x14ac:dyDescent="0.25">
      <c r="A370" s="2">
        <v>369</v>
      </c>
      <c r="B370" s="2">
        <v>24</v>
      </c>
      <c r="C370" s="2" t="s">
        <v>19</v>
      </c>
      <c r="D370" s="2" t="s">
        <v>68</v>
      </c>
      <c r="E370" s="2" t="s">
        <v>69</v>
      </c>
      <c r="F370" s="7">
        <v>39</v>
      </c>
      <c r="G370" s="2" t="s">
        <v>101</v>
      </c>
      <c r="H370" s="2" t="s">
        <v>45</v>
      </c>
      <c r="I370" s="2" t="s">
        <v>63</v>
      </c>
      <c r="J370" s="2" t="s">
        <v>39</v>
      </c>
      <c r="K370" s="2">
        <v>4.5</v>
      </c>
      <c r="L370" s="2" t="s">
        <v>26</v>
      </c>
      <c r="M370" s="2" t="s">
        <v>29</v>
      </c>
      <c r="N370" s="2" t="s">
        <v>55</v>
      </c>
      <c r="O370" s="2" t="s">
        <v>26</v>
      </c>
      <c r="P370" s="2" t="s">
        <v>26</v>
      </c>
      <c r="Q370" s="2">
        <v>29</v>
      </c>
      <c r="R370" s="2" t="s">
        <v>35</v>
      </c>
      <c r="S370" s="2" t="s">
        <v>88</v>
      </c>
    </row>
    <row r="371" spans="1:19" x14ac:dyDescent="0.25">
      <c r="A371" s="2">
        <v>370</v>
      </c>
      <c r="B371" s="2">
        <v>38</v>
      </c>
      <c r="C371" s="2" t="s">
        <v>19</v>
      </c>
      <c r="D371" s="2" t="s">
        <v>133</v>
      </c>
      <c r="E371" s="2" t="s">
        <v>69</v>
      </c>
      <c r="F371" s="7">
        <v>40</v>
      </c>
      <c r="G371" s="2" t="s">
        <v>150</v>
      </c>
      <c r="H371" s="2" t="s">
        <v>45</v>
      </c>
      <c r="I371" s="2" t="s">
        <v>67</v>
      </c>
      <c r="J371" s="2" t="s">
        <v>54</v>
      </c>
      <c r="K371" s="2">
        <v>3.3</v>
      </c>
      <c r="L371" s="2" t="s">
        <v>26</v>
      </c>
      <c r="M371" s="2" t="s">
        <v>35</v>
      </c>
      <c r="N371" s="2" t="s">
        <v>76</v>
      </c>
      <c r="O371" s="2" t="s">
        <v>26</v>
      </c>
      <c r="P371" s="2" t="s">
        <v>26</v>
      </c>
      <c r="Q371" s="2">
        <v>45</v>
      </c>
      <c r="R371" s="2" t="s">
        <v>46</v>
      </c>
      <c r="S371" s="2" t="s">
        <v>60</v>
      </c>
    </row>
    <row r="372" spans="1:19" x14ac:dyDescent="0.25">
      <c r="A372" s="2">
        <v>371</v>
      </c>
      <c r="B372" s="2">
        <v>59</v>
      </c>
      <c r="C372" s="2" t="s">
        <v>19</v>
      </c>
      <c r="D372" s="2" t="s">
        <v>119</v>
      </c>
      <c r="E372" s="2" t="s">
        <v>69</v>
      </c>
      <c r="F372" s="7">
        <v>34</v>
      </c>
      <c r="G372" s="2" t="s">
        <v>48</v>
      </c>
      <c r="H372" s="2" t="s">
        <v>45</v>
      </c>
      <c r="I372" s="2" t="s">
        <v>79</v>
      </c>
      <c r="J372" s="2" t="s">
        <v>25</v>
      </c>
      <c r="K372" s="2">
        <v>3.4</v>
      </c>
      <c r="L372" s="2" t="s">
        <v>26</v>
      </c>
      <c r="M372" s="2" t="s">
        <v>27</v>
      </c>
      <c r="N372" s="2" t="s">
        <v>28</v>
      </c>
      <c r="O372" s="2" t="s">
        <v>26</v>
      </c>
      <c r="P372" s="2" t="s">
        <v>26</v>
      </c>
      <c r="Q372" s="2">
        <v>13</v>
      </c>
      <c r="R372" s="2" t="s">
        <v>46</v>
      </c>
      <c r="S372" s="2" t="s">
        <v>41</v>
      </c>
    </row>
    <row r="373" spans="1:19" x14ac:dyDescent="0.25">
      <c r="A373" s="2">
        <v>372</v>
      </c>
      <c r="B373" s="2">
        <v>27</v>
      </c>
      <c r="C373" s="2" t="s">
        <v>19</v>
      </c>
      <c r="D373" s="2" t="s">
        <v>51</v>
      </c>
      <c r="E373" s="2" t="s">
        <v>43</v>
      </c>
      <c r="F373" s="7">
        <v>83</v>
      </c>
      <c r="G373" s="2" t="s">
        <v>98</v>
      </c>
      <c r="H373" s="2" t="s">
        <v>38</v>
      </c>
      <c r="I373" s="2" t="s">
        <v>71</v>
      </c>
      <c r="J373" s="2" t="s">
        <v>25</v>
      </c>
      <c r="K373" s="2">
        <v>3.2</v>
      </c>
      <c r="L373" s="2" t="s">
        <v>26</v>
      </c>
      <c r="M373" s="2" t="s">
        <v>34</v>
      </c>
      <c r="N373" s="2" t="s">
        <v>72</v>
      </c>
      <c r="O373" s="2" t="s">
        <v>26</v>
      </c>
      <c r="P373" s="2" t="s">
        <v>26</v>
      </c>
      <c r="Q373" s="2">
        <v>47</v>
      </c>
      <c r="R373" s="2" t="s">
        <v>46</v>
      </c>
      <c r="S373" s="2" t="s">
        <v>88</v>
      </c>
    </row>
    <row r="374" spans="1:19" x14ac:dyDescent="0.25">
      <c r="A374" s="2">
        <v>373</v>
      </c>
      <c r="B374" s="2">
        <v>24</v>
      </c>
      <c r="C374" s="2" t="s">
        <v>19</v>
      </c>
      <c r="D374" s="2" t="s">
        <v>31</v>
      </c>
      <c r="E374" s="2" t="s">
        <v>21</v>
      </c>
      <c r="F374" s="7">
        <v>85</v>
      </c>
      <c r="G374" s="2" t="s">
        <v>138</v>
      </c>
      <c r="H374" s="2" t="s">
        <v>23</v>
      </c>
      <c r="I374" s="2" t="s">
        <v>121</v>
      </c>
      <c r="J374" s="2" t="s">
        <v>54</v>
      </c>
      <c r="K374" s="2">
        <v>3.7</v>
      </c>
      <c r="L374" s="2" t="s">
        <v>26</v>
      </c>
      <c r="M374" s="2" t="s">
        <v>27</v>
      </c>
      <c r="N374" s="2" t="s">
        <v>55</v>
      </c>
      <c r="O374" s="2" t="s">
        <v>26</v>
      </c>
      <c r="P374" s="2" t="s">
        <v>26</v>
      </c>
      <c r="Q374" s="2">
        <v>7</v>
      </c>
      <c r="R374" s="2" t="s">
        <v>59</v>
      </c>
      <c r="S374" s="2" t="s">
        <v>41</v>
      </c>
    </row>
    <row r="375" spans="1:19" x14ac:dyDescent="0.25">
      <c r="A375" s="2">
        <v>374</v>
      </c>
      <c r="B375" s="2">
        <v>23</v>
      </c>
      <c r="C375" s="2" t="s">
        <v>19</v>
      </c>
      <c r="D375" s="2" t="s">
        <v>64</v>
      </c>
      <c r="E375" s="2" t="s">
        <v>65</v>
      </c>
      <c r="F375" s="7">
        <v>27</v>
      </c>
      <c r="G375" s="2" t="s">
        <v>114</v>
      </c>
      <c r="H375" s="2" t="s">
        <v>23</v>
      </c>
      <c r="I375" s="2" t="s">
        <v>53</v>
      </c>
      <c r="J375" s="2" t="s">
        <v>54</v>
      </c>
      <c r="K375" s="2">
        <v>4.5999999999999996</v>
      </c>
      <c r="L375" s="2" t="s">
        <v>26</v>
      </c>
      <c r="M375" s="2" t="s">
        <v>34</v>
      </c>
      <c r="N375" s="2" t="s">
        <v>28</v>
      </c>
      <c r="O375" s="2" t="s">
        <v>26</v>
      </c>
      <c r="P375" s="2" t="s">
        <v>26</v>
      </c>
      <c r="Q375" s="2">
        <v>11</v>
      </c>
      <c r="R375" s="2" t="s">
        <v>29</v>
      </c>
      <c r="S375" s="2" t="s">
        <v>77</v>
      </c>
    </row>
    <row r="376" spans="1:19" x14ac:dyDescent="0.25">
      <c r="A376" s="2">
        <v>375</v>
      </c>
      <c r="B376" s="2">
        <v>69</v>
      </c>
      <c r="C376" s="2" t="s">
        <v>19</v>
      </c>
      <c r="D376" s="2" t="s">
        <v>106</v>
      </c>
      <c r="E376" s="2" t="s">
        <v>69</v>
      </c>
      <c r="F376" s="7">
        <v>78</v>
      </c>
      <c r="G376" s="2" t="s">
        <v>123</v>
      </c>
      <c r="H376" s="2" t="s">
        <v>38</v>
      </c>
      <c r="I376" s="2" t="s">
        <v>75</v>
      </c>
      <c r="J376" s="2" t="s">
        <v>39</v>
      </c>
      <c r="K376" s="2">
        <v>5</v>
      </c>
      <c r="L376" s="2" t="s">
        <v>26</v>
      </c>
      <c r="M376" s="2" t="s">
        <v>34</v>
      </c>
      <c r="N376" s="2" t="s">
        <v>76</v>
      </c>
      <c r="O376" s="2" t="s">
        <v>26</v>
      </c>
      <c r="P376" s="2" t="s">
        <v>26</v>
      </c>
      <c r="Q376" s="2">
        <v>39</v>
      </c>
      <c r="R376" s="2" t="s">
        <v>34</v>
      </c>
      <c r="S376" s="2" t="s">
        <v>88</v>
      </c>
    </row>
    <row r="377" spans="1:19" x14ac:dyDescent="0.25">
      <c r="A377" s="2">
        <v>376</v>
      </c>
      <c r="B377" s="2">
        <v>59</v>
      </c>
      <c r="C377" s="2" t="s">
        <v>19</v>
      </c>
      <c r="D377" s="2" t="s">
        <v>89</v>
      </c>
      <c r="E377" s="2" t="s">
        <v>69</v>
      </c>
      <c r="F377" s="7">
        <v>32</v>
      </c>
      <c r="G377" s="2" t="s">
        <v>101</v>
      </c>
      <c r="H377" s="2" t="s">
        <v>45</v>
      </c>
      <c r="I377" s="2" t="s">
        <v>79</v>
      </c>
      <c r="J377" s="2" t="s">
        <v>54</v>
      </c>
      <c r="K377" s="2">
        <v>4.4000000000000004</v>
      </c>
      <c r="L377" s="2" t="s">
        <v>26</v>
      </c>
      <c r="M377" s="2" t="s">
        <v>59</v>
      </c>
      <c r="N377" s="2" t="s">
        <v>55</v>
      </c>
      <c r="O377" s="2" t="s">
        <v>26</v>
      </c>
      <c r="P377" s="2" t="s">
        <v>26</v>
      </c>
      <c r="Q377" s="2">
        <v>6</v>
      </c>
      <c r="R377" s="2" t="s">
        <v>59</v>
      </c>
      <c r="S377" s="2" t="s">
        <v>60</v>
      </c>
    </row>
    <row r="378" spans="1:19" x14ac:dyDescent="0.25">
      <c r="A378" s="2">
        <v>377</v>
      </c>
      <c r="B378" s="2">
        <v>51</v>
      </c>
      <c r="C378" s="2" t="s">
        <v>19</v>
      </c>
      <c r="D378" s="2" t="s">
        <v>73</v>
      </c>
      <c r="E378" s="2" t="s">
        <v>43</v>
      </c>
      <c r="F378" s="7">
        <v>51</v>
      </c>
      <c r="G378" s="2" t="s">
        <v>131</v>
      </c>
      <c r="H378" s="2" t="s">
        <v>38</v>
      </c>
      <c r="I378" s="2" t="s">
        <v>24</v>
      </c>
      <c r="J378" s="2" t="s">
        <v>58</v>
      </c>
      <c r="K378" s="2">
        <v>4.9000000000000004</v>
      </c>
      <c r="L378" s="2" t="s">
        <v>26</v>
      </c>
      <c r="M378" s="2" t="s">
        <v>46</v>
      </c>
      <c r="N378" s="2" t="s">
        <v>28</v>
      </c>
      <c r="O378" s="2" t="s">
        <v>26</v>
      </c>
      <c r="P378" s="2" t="s">
        <v>26</v>
      </c>
      <c r="Q378" s="2">
        <v>2</v>
      </c>
      <c r="R378" s="2" t="s">
        <v>29</v>
      </c>
      <c r="S378" s="2" t="s">
        <v>77</v>
      </c>
    </row>
    <row r="379" spans="1:19" x14ac:dyDescent="0.25">
      <c r="A379" s="2">
        <v>378</v>
      </c>
      <c r="B379" s="2">
        <v>63</v>
      </c>
      <c r="C379" s="2" t="s">
        <v>19</v>
      </c>
      <c r="D379" s="2" t="s">
        <v>119</v>
      </c>
      <c r="E379" s="2" t="s">
        <v>69</v>
      </c>
      <c r="F379" s="7">
        <v>32</v>
      </c>
      <c r="G379" s="2" t="s">
        <v>32</v>
      </c>
      <c r="H379" s="2" t="s">
        <v>45</v>
      </c>
      <c r="I379" s="2" t="s">
        <v>67</v>
      </c>
      <c r="J379" s="2" t="s">
        <v>39</v>
      </c>
      <c r="K379" s="2">
        <v>4.0999999999999996</v>
      </c>
      <c r="L379" s="2" t="s">
        <v>26</v>
      </c>
      <c r="M379" s="2" t="s">
        <v>59</v>
      </c>
      <c r="N379" s="2" t="s">
        <v>55</v>
      </c>
      <c r="O379" s="2" t="s">
        <v>26</v>
      </c>
      <c r="P379" s="2" t="s">
        <v>26</v>
      </c>
      <c r="Q379" s="2">
        <v>39</v>
      </c>
      <c r="R379" s="2" t="s">
        <v>27</v>
      </c>
      <c r="S379" s="2" t="s">
        <v>97</v>
      </c>
    </row>
    <row r="380" spans="1:19" x14ac:dyDescent="0.25">
      <c r="A380" s="2">
        <v>379</v>
      </c>
      <c r="B380" s="2">
        <v>54</v>
      </c>
      <c r="C380" s="2" t="s">
        <v>19</v>
      </c>
      <c r="D380" s="2" t="s">
        <v>82</v>
      </c>
      <c r="E380" s="2" t="s">
        <v>21</v>
      </c>
      <c r="F380" s="7">
        <v>62</v>
      </c>
      <c r="G380" s="2" t="s">
        <v>107</v>
      </c>
      <c r="H380" s="2" t="s">
        <v>23</v>
      </c>
      <c r="I380" s="2" t="s">
        <v>121</v>
      </c>
      <c r="J380" s="2" t="s">
        <v>25</v>
      </c>
      <c r="K380" s="2">
        <v>4.9000000000000004</v>
      </c>
      <c r="L380" s="2" t="s">
        <v>26</v>
      </c>
      <c r="M380" s="2" t="s">
        <v>35</v>
      </c>
      <c r="N380" s="2" t="s">
        <v>47</v>
      </c>
      <c r="O380" s="2" t="s">
        <v>26</v>
      </c>
      <c r="P380" s="2" t="s">
        <v>26</v>
      </c>
      <c r="Q380" s="2">
        <v>23</v>
      </c>
      <c r="R380" s="2" t="s">
        <v>27</v>
      </c>
      <c r="S380" s="2" t="s">
        <v>88</v>
      </c>
    </row>
    <row r="381" spans="1:19" x14ac:dyDescent="0.25">
      <c r="A381" s="2">
        <v>380</v>
      </c>
      <c r="B381" s="2">
        <v>32</v>
      </c>
      <c r="C381" s="2" t="s">
        <v>19</v>
      </c>
      <c r="D381" s="2" t="s">
        <v>113</v>
      </c>
      <c r="E381" s="2" t="s">
        <v>21</v>
      </c>
      <c r="F381" s="7">
        <v>29</v>
      </c>
      <c r="G381" s="2" t="s">
        <v>57</v>
      </c>
      <c r="H381" s="2" t="s">
        <v>38</v>
      </c>
      <c r="I381" s="2" t="s">
        <v>136</v>
      </c>
      <c r="J381" s="2" t="s">
        <v>58</v>
      </c>
      <c r="K381" s="2">
        <v>4.7</v>
      </c>
      <c r="L381" s="2" t="s">
        <v>26</v>
      </c>
      <c r="M381" s="2" t="s">
        <v>59</v>
      </c>
      <c r="N381" s="2" t="s">
        <v>72</v>
      </c>
      <c r="O381" s="2" t="s">
        <v>26</v>
      </c>
      <c r="P381" s="2" t="s">
        <v>26</v>
      </c>
      <c r="Q381" s="2">
        <v>46</v>
      </c>
      <c r="R381" s="2" t="s">
        <v>59</v>
      </c>
      <c r="S381" s="2" t="s">
        <v>77</v>
      </c>
    </row>
    <row r="382" spans="1:19" x14ac:dyDescent="0.25">
      <c r="A382" s="2">
        <v>381</v>
      </c>
      <c r="B382" s="2">
        <v>39</v>
      </c>
      <c r="C382" s="2" t="s">
        <v>19</v>
      </c>
      <c r="D382" s="2" t="s">
        <v>132</v>
      </c>
      <c r="E382" s="2" t="s">
        <v>69</v>
      </c>
      <c r="F382" s="7">
        <v>69</v>
      </c>
      <c r="G382" s="2" t="s">
        <v>83</v>
      </c>
      <c r="H382" s="2" t="s">
        <v>92</v>
      </c>
      <c r="I382" s="2" t="s">
        <v>118</v>
      </c>
      <c r="J382" s="2" t="s">
        <v>58</v>
      </c>
      <c r="K382" s="2">
        <v>3</v>
      </c>
      <c r="L382" s="2" t="s">
        <v>26</v>
      </c>
      <c r="M382" s="2" t="s">
        <v>46</v>
      </c>
      <c r="N382" s="2" t="s">
        <v>76</v>
      </c>
      <c r="O382" s="2" t="s">
        <v>26</v>
      </c>
      <c r="P382" s="2" t="s">
        <v>26</v>
      </c>
      <c r="Q382" s="2">
        <v>19</v>
      </c>
      <c r="R382" s="2" t="s">
        <v>34</v>
      </c>
      <c r="S382" s="2" t="s">
        <v>41</v>
      </c>
    </row>
    <row r="383" spans="1:19" x14ac:dyDescent="0.25">
      <c r="A383" s="2">
        <v>382</v>
      </c>
      <c r="B383" s="2">
        <v>66</v>
      </c>
      <c r="C383" s="2" t="s">
        <v>19</v>
      </c>
      <c r="D383" s="2" t="s">
        <v>106</v>
      </c>
      <c r="E383" s="2" t="s">
        <v>69</v>
      </c>
      <c r="F383" s="7">
        <v>25</v>
      </c>
      <c r="G383" s="2" t="s">
        <v>32</v>
      </c>
      <c r="H383" s="2" t="s">
        <v>23</v>
      </c>
      <c r="I383" s="2" t="s">
        <v>93</v>
      </c>
      <c r="J383" s="2" t="s">
        <v>25</v>
      </c>
      <c r="K383" s="2">
        <v>3.4</v>
      </c>
      <c r="L383" s="2" t="s">
        <v>26</v>
      </c>
      <c r="M383" s="2" t="s">
        <v>59</v>
      </c>
      <c r="N383" s="2" t="s">
        <v>76</v>
      </c>
      <c r="O383" s="2" t="s">
        <v>26</v>
      </c>
      <c r="P383" s="2" t="s">
        <v>26</v>
      </c>
      <c r="Q383" s="2">
        <v>3</v>
      </c>
      <c r="R383" s="2" t="s">
        <v>27</v>
      </c>
      <c r="S383" s="2" t="s">
        <v>97</v>
      </c>
    </row>
    <row r="384" spans="1:19" x14ac:dyDescent="0.25">
      <c r="A384" s="2">
        <v>383</v>
      </c>
      <c r="B384" s="2">
        <v>28</v>
      </c>
      <c r="C384" s="2" t="s">
        <v>19</v>
      </c>
      <c r="D384" s="2" t="s">
        <v>36</v>
      </c>
      <c r="E384" s="2" t="s">
        <v>21</v>
      </c>
      <c r="F384" s="7">
        <v>76</v>
      </c>
      <c r="G384" s="2" t="s">
        <v>99</v>
      </c>
      <c r="H384" s="2" t="s">
        <v>45</v>
      </c>
      <c r="I384" s="2" t="s">
        <v>100</v>
      </c>
      <c r="J384" s="2" t="s">
        <v>25</v>
      </c>
      <c r="K384" s="2">
        <v>3.2</v>
      </c>
      <c r="L384" s="2" t="s">
        <v>26</v>
      </c>
      <c r="M384" s="2" t="s">
        <v>46</v>
      </c>
      <c r="N384" s="2" t="s">
        <v>76</v>
      </c>
      <c r="O384" s="2" t="s">
        <v>26</v>
      </c>
      <c r="P384" s="2" t="s">
        <v>26</v>
      </c>
      <c r="Q384" s="2">
        <v>47</v>
      </c>
      <c r="R384" s="2" t="s">
        <v>46</v>
      </c>
      <c r="S384" s="2" t="s">
        <v>60</v>
      </c>
    </row>
    <row r="385" spans="1:19" x14ac:dyDescent="0.25">
      <c r="A385" s="2">
        <v>384</v>
      </c>
      <c r="B385" s="2">
        <v>50</v>
      </c>
      <c r="C385" s="2" t="s">
        <v>19</v>
      </c>
      <c r="D385" s="2" t="s">
        <v>89</v>
      </c>
      <c r="E385" s="2" t="s">
        <v>69</v>
      </c>
      <c r="F385" s="7">
        <v>77</v>
      </c>
      <c r="G385" s="2" t="s">
        <v>66</v>
      </c>
      <c r="H385" s="2" t="s">
        <v>38</v>
      </c>
      <c r="I385" s="2" t="s">
        <v>136</v>
      </c>
      <c r="J385" s="2" t="s">
        <v>58</v>
      </c>
      <c r="K385" s="2">
        <v>2.9</v>
      </c>
      <c r="L385" s="2" t="s">
        <v>26</v>
      </c>
      <c r="M385" s="2" t="s">
        <v>27</v>
      </c>
      <c r="N385" s="2" t="s">
        <v>55</v>
      </c>
      <c r="O385" s="2" t="s">
        <v>26</v>
      </c>
      <c r="P385" s="2" t="s">
        <v>26</v>
      </c>
      <c r="Q385" s="2">
        <v>6</v>
      </c>
      <c r="R385" s="2" t="s">
        <v>46</v>
      </c>
      <c r="S385" s="2" t="s">
        <v>60</v>
      </c>
    </row>
    <row r="386" spans="1:19" x14ac:dyDescent="0.25">
      <c r="A386" s="2">
        <v>385</v>
      </c>
      <c r="B386" s="2">
        <v>70</v>
      </c>
      <c r="C386" s="2" t="s">
        <v>19</v>
      </c>
      <c r="D386" s="2" t="s">
        <v>31</v>
      </c>
      <c r="E386" s="2" t="s">
        <v>21</v>
      </c>
      <c r="F386" s="7">
        <v>33</v>
      </c>
      <c r="G386" s="2" t="s">
        <v>99</v>
      </c>
      <c r="H386" s="2" t="s">
        <v>45</v>
      </c>
      <c r="I386" s="2" t="s">
        <v>118</v>
      </c>
      <c r="J386" s="2" t="s">
        <v>58</v>
      </c>
      <c r="K386" s="2">
        <v>4.5</v>
      </c>
      <c r="L386" s="2" t="s">
        <v>26</v>
      </c>
      <c r="M386" s="2" t="s">
        <v>27</v>
      </c>
      <c r="N386" s="2" t="s">
        <v>72</v>
      </c>
      <c r="O386" s="2" t="s">
        <v>26</v>
      </c>
      <c r="P386" s="2" t="s">
        <v>26</v>
      </c>
      <c r="Q386" s="2">
        <v>6</v>
      </c>
      <c r="R386" s="2" t="s">
        <v>29</v>
      </c>
      <c r="S386" s="2" t="s">
        <v>50</v>
      </c>
    </row>
    <row r="387" spans="1:19" x14ac:dyDescent="0.25">
      <c r="A387" s="2">
        <v>386</v>
      </c>
      <c r="B387" s="2">
        <v>67</v>
      </c>
      <c r="C387" s="2" t="s">
        <v>19</v>
      </c>
      <c r="D387" s="2" t="s">
        <v>61</v>
      </c>
      <c r="E387" s="2" t="s">
        <v>21</v>
      </c>
      <c r="F387" s="7">
        <v>93</v>
      </c>
      <c r="G387" s="2" t="s">
        <v>66</v>
      </c>
      <c r="H387" s="2" t="s">
        <v>38</v>
      </c>
      <c r="I387" s="2" t="s">
        <v>134</v>
      </c>
      <c r="J387" s="2" t="s">
        <v>58</v>
      </c>
      <c r="K387" s="2">
        <v>2.7</v>
      </c>
      <c r="L387" s="2" t="s">
        <v>26</v>
      </c>
      <c r="M387" s="2" t="s">
        <v>27</v>
      </c>
      <c r="N387" s="2" t="s">
        <v>47</v>
      </c>
      <c r="O387" s="2" t="s">
        <v>26</v>
      </c>
      <c r="P387" s="2" t="s">
        <v>26</v>
      </c>
      <c r="Q387" s="2">
        <v>12</v>
      </c>
      <c r="R387" s="2" t="s">
        <v>27</v>
      </c>
      <c r="S387" s="2" t="s">
        <v>77</v>
      </c>
    </row>
    <row r="388" spans="1:19" x14ac:dyDescent="0.25">
      <c r="A388" s="2">
        <v>387</v>
      </c>
      <c r="B388" s="2">
        <v>64</v>
      </c>
      <c r="C388" s="2" t="s">
        <v>19</v>
      </c>
      <c r="D388" s="2" t="s">
        <v>106</v>
      </c>
      <c r="E388" s="2" t="s">
        <v>69</v>
      </c>
      <c r="F388" s="7">
        <v>39</v>
      </c>
      <c r="G388" s="2" t="s">
        <v>62</v>
      </c>
      <c r="H388" s="2" t="s">
        <v>23</v>
      </c>
      <c r="I388" s="2" t="s">
        <v>110</v>
      </c>
      <c r="J388" s="2" t="s">
        <v>39</v>
      </c>
      <c r="K388" s="2">
        <v>3.4</v>
      </c>
      <c r="L388" s="2" t="s">
        <v>26</v>
      </c>
      <c r="M388" s="2" t="s">
        <v>35</v>
      </c>
      <c r="N388" s="2" t="s">
        <v>28</v>
      </c>
      <c r="O388" s="2" t="s">
        <v>26</v>
      </c>
      <c r="P388" s="2" t="s">
        <v>26</v>
      </c>
      <c r="Q388" s="2">
        <v>40</v>
      </c>
      <c r="R388" s="2" t="s">
        <v>46</v>
      </c>
      <c r="S388" s="2" t="s">
        <v>60</v>
      </c>
    </row>
    <row r="389" spans="1:19" x14ac:dyDescent="0.25">
      <c r="A389" s="2">
        <v>388</v>
      </c>
      <c r="B389" s="2">
        <v>45</v>
      </c>
      <c r="C389" s="2" t="s">
        <v>19</v>
      </c>
      <c r="D389" s="2" t="s">
        <v>64</v>
      </c>
      <c r="E389" s="2" t="s">
        <v>65</v>
      </c>
      <c r="F389" s="7">
        <v>93</v>
      </c>
      <c r="G389" s="2" t="s">
        <v>142</v>
      </c>
      <c r="H389" s="2" t="s">
        <v>23</v>
      </c>
      <c r="I389" s="2" t="s">
        <v>67</v>
      </c>
      <c r="J389" s="2" t="s">
        <v>54</v>
      </c>
      <c r="K389" s="2">
        <v>4.5999999999999996</v>
      </c>
      <c r="L389" s="2" t="s">
        <v>26</v>
      </c>
      <c r="M389" s="2" t="s">
        <v>35</v>
      </c>
      <c r="N389" s="2" t="s">
        <v>76</v>
      </c>
      <c r="O389" s="2" t="s">
        <v>26</v>
      </c>
      <c r="P389" s="2" t="s">
        <v>26</v>
      </c>
      <c r="Q389" s="2">
        <v>38</v>
      </c>
      <c r="R389" s="2" t="s">
        <v>46</v>
      </c>
      <c r="S389" s="2" t="s">
        <v>30</v>
      </c>
    </row>
    <row r="390" spans="1:19" x14ac:dyDescent="0.25">
      <c r="A390" s="2">
        <v>389</v>
      </c>
      <c r="B390" s="2">
        <v>22</v>
      </c>
      <c r="C390" s="2" t="s">
        <v>19</v>
      </c>
      <c r="D390" s="2" t="s">
        <v>68</v>
      </c>
      <c r="E390" s="2" t="s">
        <v>69</v>
      </c>
      <c r="F390" s="7">
        <v>82</v>
      </c>
      <c r="G390" s="2" t="s">
        <v>149</v>
      </c>
      <c r="H390" s="2" t="s">
        <v>45</v>
      </c>
      <c r="I390" s="2" t="s">
        <v>121</v>
      </c>
      <c r="J390" s="2" t="s">
        <v>54</v>
      </c>
      <c r="K390" s="2">
        <v>2.7</v>
      </c>
      <c r="L390" s="2" t="s">
        <v>26</v>
      </c>
      <c r="M390" s="2" t="s">
        <v>27</v>
      </c>
      <c r="N390" s="2" t="s">
        <v>76</v>
      </c>
      <c r="O390" s="2" t="s">
        <v>26</v>
      </c>
      <c r="P390" s="2" t="s">
        <v>26</v>
      </c>
      <c r="Q390" s="2">
        <v>10</v>
      </c>
      <c r="R390" s="2" t="s">
        <v>46</v>
      </c>
      <c r="S390" s="2" t="s">
        <v>60</v>
      </c>
    </row>
    <row r="391" spans="1:19" x14ac:dyDescent="0.25">
      <c r="A391" s="2">
        <v>390</v>
      </c>
      <c r="B391" s="2">
        <v>27</v>
      </c>
      <c r="C391" s="2" t="s">
        <v>19</v>
      </c>
      <c r="D391" s="2" t="s">
        <v>137</v>
      </c>
      <c r="E391" s="2" t="s">
        <v>43</v>
      </c>
      <c r="F391" s="7">
        <v>42</v>
      </c>
      <c r="G391" s="2" t="s">
        <v>141</v>
      </c>
      <c r="H391" s="2" t="s">
        <v>23</v>
      </c>
      <c r="I391" s="2" t="s">
        <v>75</v>
      </c>
      <c r="J391" s="2" t="s">
        <v>39</v>
      </c>
      <c r="K391" s="2">
        <v>4.2</v>
      </c>
      <c r="L391" s="2" t="s">
        <v>26</v>
      </c>
      <c r="M391" s="2" t="s">
        <v>29</v>
      </c>
      <c r="N391" s="2" t="s">
        <v>55</v>
      </c>
      <c r="O391" s="2" t="s">
        <v>26</v>
      </c>
      <c r="P391" s="2" t="s">
        <v>26</v>
      </c>
      <c r="Q391" s="2">
        <v>28</v>
      </c>
      <c r="R391" s="2" t="s">
        <v>34</v>
      </c>
      <c r="S391" s="2" t="s">
        <v>88</v>
      </c>
    </row>
    <row r="392" spans="1:19" x14ac:dyDescent="0.25">
      <c r="A392" s="2">
        <v>391</v>
      </c>
      <c r="B392" s="2">
        <v>25</v>
      </c>
      <c r="C392" s="2" t="s">
        <v>19</v>
      </c>
      <c r="D392" s="2" t="s">
        <v>143</v>
      </c>
      <c r="E392" s="2" t="s">
        <v>69</v>
      </c>
      <c r="F392" s="7">
        <v>71</v>
      </c>
      <c r="G392" s="2" t="s">
        <v>116</v>
      </c>
      <c r="H392" s="2" t="s">
        <v>45</v>
      </c>
      <c r="I392" s="2" t="s">
        <v>126</v>
      </c>
      <c r="J392" s="2" t="s">
        <v>25</v>
      </c>
      <c r="K392" s="2">
        <v>3.2</v>
      </c>
      <c r="L392" s="2" t="s">
        <v>26</v>
      </c>
      <c r="M392" s="2" t="s">
        <v>59</v>
      </c>
      <c r="N392" s="2" t="s">
        <v>72</v>
      </c>
      <c r="O392" s="2" t="s">
        <v>26</v>
      </c>
      <c r="P392" s="2" t="s">
        <v>26</v>
      </c>
      <c r="Q392" s="2">
        <v>19</v>
      </c>
      <c r="R392" s="2" t="s">
        <v>46</v>
      </c>
      <c r="S392" s="2" t="s">
        <v>50</v>
      </c>
    </row>
    <row r="393" spans="1:19" x14ac:dyDescent="0.25">
      <c r="A393" s="2">
        <v>392</v>
      </c>
      <c r="B393" s="2">
        <v>37</v>
      </c>
      <c r="C393" s="2" t="s">
        <v>19</v>
      </c>
      <c r="D393" s="2" t="s">
        <v>31</v>
      </c>
      <c r="E393" s="2" t="s">
        <v>21</v>
      </c>
      <c r="F393" s="7">
        <v>86</v>
      </c>
      <c r="G393" s="2" t="s">
        <v>148</v>
      </c>
      <c r="H393" s="2" t="s">
        <v>23</v>
      </c>
      <c r="I393" s="2" t="s">
        <v>24</v>
      </c>
      <c r="J393" s="2" t="s">
        <v>39</v>
      </c>
      <c r="K393" s="2">
        <v>4.8</v>
      </c>
      <c r="L393" s="2" t="s">
        <v>26</v>
      </c>
      <c r="M393" s="2" t="s">
        <v>35</v>
      </c>
      <c r="N393" s="2" t="s">
        <v>55</v>
      </c>
      <c r="O393" s="2" t="s">
        <v>26</v>
      </c>
      <c r="P393" s="2" t="s">
        <v>26</v>
      </c>
      <c r="Q393" s="2">
        <v>25</v>
      </c>
      <c r="R393" s="2" t="s">
        <v>35</v>
      </c>
      <c r="S393" s="2" t="s">
        <v>30</v>
      </c>
    </row>
    <row r="394" spans="1:19" x14ac:dyDescent="0.25">
      <c r="A394" s="2">
        <v>393</v>
      </c>
      <c r="B394" s="2">
        <v>26</v>
      </c>
      <c r="C394" s="2" t="s">
        <v>19</v>
      </c>
      <c r="D394" s="2" t="s">
        <v>113</v>
      </c>
      <c r="E394" s="2" t="s">
        <v>21</v>
      </c>
      <c r="F394" s="7">
        <v>82</v>
      </c>
      <c r="G394" s="2" t="s">
        <v>135</v>
      </c>
      <c r="H394" s="2" t="s">
        <v>92</v>
      </c>
      <c r="I394" s="2" t="s">
        <v>94</v>
      </c>
      <c r="J394" s="2" t="s">
        <v>39</v>
      </c>
      <c r="K394" s="2">
        <v>3.3</v>
      </c>
      <c r="L394" s="2" t="s">
        <v>26</v>
      </c>
      <c r="M394" s="2" t="s">
        <v>46</v>
      </c>
      <c r="N394" s="2" t="s">
        <v>47</v>
      </c>
      <c r="O394" s="2" t="s">
        <v>26</v>
      </c>
      <c r="P394" s="2" t="s">
        <v>26</v>
      </c>
      <c r="Q394" s="2">
        <v>38</v>
      </c>
      <c r="R394" s="2" t="s">
        <v>27</v>
      </c>
      <c r="S394" s="2" t="s">
        <v>50</v>
      </c>
    </row>
    <row r="395" spans="1:19" x14ac:dyDescent="0.25">
      <c r="A395" s="2">
        <v>394</v>
      </c>
      <c r="B395" s="2">
        <v>33</v>
      </c>
      <c r="C395" s="2" t="s">
        <v>19</v>
      </c>
      <c r="D395" s="2" t="s">
        <v>73</v>
      </c>
      <c r="E395" s="2" t="s">
        <v>43</v>
      </c>
      <c r="F395" s="7">
        <v>65</v>
      </c>
      <c r="G395" s="2" t="s">
        <v>129</v>
      </c>
      <c r="H395" s="2" t="s">
        <v>23</v>
      </c>
      <c r="I395" s="2" t="s">
        <v>33</v>
      </c>
      <c r="J395" s="2" t="s">
        <v>58</v>
      </c>
      <c r="K395" s="2">
        <v>4.2</v>
      </c>
      <c r="L395" s="2" t="s">
        <v>26</v>
      </c>
      <c r="M395" s="2" t="s">
        <v>27</v>
      </c>
      <c r="N395" s="2" t="s">
        <v>55</v>
      </c>
      <c r="O395" s="2" t="s">
        <v>26</v>
      </c>
      <c r="P395" s="2" t="s">
        <v>26</v>
      </c>
      <c r="Q395" s="2">
        <v>6</v>
      </c>
      <c r="R395" s="2" t="s">
        <v>46</v>
      </c>
      <c r="S395" s="2" t="s">
        <v>30</v>
      </c>
    </row>
    <row r="396" spans="1:19" x14ac:dyDescent="0.25">
      <c r="A396" s="2">
        <v>395</v>
      </c>
      <c r="B396" s="2">
        <v>43</v>
      </c>
      <c r="C396" s="2" t="s">
        <v>19</v>
      </c>
      <c r="D396" s="2" t="s">
        <v>119</v>
      </c>
      <c r="E396" s="2" t="s">
        <v>69</v>
      </c>
      <c r="F396" s="7">
        <v>29</v>
      </c>
      <c r="G396" s="2" t="s">
        <v>114</v>
      </c>
      <c r="H396" s="2" t="s">
        <v>45</v>
      </c>
      <c r="I396" s="2" t="s">
        <v>118</v>
      </c>
      <c r="J396" s="2" t="s">
        <v>39</v>
      </c>
      <c r="K396" s="2">
        <v>4.8</v>
      </c>
      <c r="L396" s="2" t="s">
        <v>26</v>
      </c>
      <c r="M396" s="2" t="s">
        <v>46</v>
      </c>
      <c r="N396" s="2" t="s">
        <v>76</v>
      </c>
      <c r="O396" s="2" t="s">
        <v>26</v>
      </c>
      <c r="P396" s="2" t="s">
        <v>26</v>
      </c>
      <c r="Q396" s="2">
        <v>7</v>
      </c>
      <c r="R396" s="2" t="s">
        <v>59</v>
      </c>
      <c r="S396" s="2" t="s">
        <v>77</v>
      </c>
    </row>
    <row r="397" spans="1:19" x14ac:dyDescent="0.25">
      <c r="A397" s="2">
        <v>396</v>
      </c>
      <c r="B397" s="2">
        <v>37</v>
      </c>
      <c r="C397" s="2" t="s">
        <v>19</v>
      </c>
      <c r="D397" s="2" t="s">
        <v>51</v>
      </c>
      <c r="E397" s="2" t="s">
        <v>43</v>
      </c>
      <c r="F397" s="7">
        <v>65</v>
      </c>
      <c r="G397" s="2" t="s">
        <v>44</v>
      </c>
      <c r="H397" s="2" t="s">
        <v>23</v>
      </c>
      <c r="I397" s="2" t="s">
        <v>110</v>
      </c>
      <c r="J397" s="2" t="s">
        <v>25</v>
      </c>
      <c r="K397" s="2">
        <v>4.9000000000000004</v>
      </c>
      <c r="L397" s="2" t="s">
        <v>26</v>
      </c>
      <c r="M397" s="2" t="s">
        <v>35</v>
      </c>
      <c r="N397" s="2" t="s">
        <v>76</v>
      </c>
      <c r="O397" s="2" t="s">
        <v>26</v>
      </c>
      <c r="P397" s="2" t="s">
        <v>26</v>
      </c>
      <c r="Q397" s="2">
        <v>2</v>
      </c>
      <c r="R397" s="2" t="s">
        <v>46</v>
      </c>
      <c r="S397" s="2" t="s">
        <v>50</v>
      </c>
    </row>
    <row r="398" spans="1:19" x14ac:dyDescent="0.25">
      <c r="A398" s="2">
        <v>397</v>
      </c>
      <c r="B398" s="2">
        <v>46</v>
      </c>
      <c r="C398" s="2" t="s">
        <v>19</v>
      </c>
      <c r="D398" s="2" t="s">
        <v>82</v>
      </c>
      <c r="E398" s="2" t="s">
        <v>21</v>
      </c>
      <c r="F398" s="7">
        <v>88</v>
      </c>
      <c r="G398" s="2" t="s">
        <v>131</v>
      </c>
      <c r="H398" s="2" t="s">
        <v>38</v>
      </c>
      <c r="I398" s="2" t="s">
        <v>94</v>
      </c>
      <c r="J398" s="2" t="s">
        <v>58</v>
      </c>
      <c r="K398" s="2">
        <v>3.9</v>
      </c>
      <c r="L398" s="2" t="s">
        <v>26</v>
      </c>
      <c r="M398" s="2" t="s">
        <v>34</v>
      </c>
      <c r="N398" s="2" t="s">
        <v>55</v>
      </c>
      <c r="O398" s="2" t="s">
        <v>26</v>
      </c>
      <c r="P398" s="2" t="s">
        <v>26</v>
      </c>
      <c r="Q398" s="2">
        <v>24</v>
      </c>
      <c r="R398" s="2" t="s">
        <v>34</v>
      </c>
      <c r="S398" s="2" t="s">
        <v>50</v>
      </c>
    </row>
    <row r="399" spans="1:19" x14ac:dyDescent="0.25">
      <c r="A399" s="2">
        <v>398</v>
      </c>
      <c r="B399" s="2">
        <v>22</v>
      </c>
      <c r="C399" s="2" t="s">
        <v>19</v>
      </c>
      <c r="D399" s="2" t="s">
        <v>133</v>
      </c>
      <c r="E399" s="2" t="s">
        <v>69</v>
      </c>
      <c r="F399" s="7">
        <v>46</v>
      </c>
      <c r="G399" s="2" t="s">
        <v>91</v>
      </c>
      <c r="H399" s="2" t="s">
        <v>45</v>
      </c>
      <c r="I399" s="2" t="s">
        <v>126</v>
      </c>
      <c r="J399" s="2" t="s">
        <v>58</v>
      </c>
      <c r="K399" s="2">
        <v>3</v>
      </c>
      <c r="L399" s="2" t="s">
        <v>26</v>
      </c>
      <c r="M399" s="2" t="s">
        <v>29</v>
      </c>
      <c r="N399" s="2" t="s">
        <v>40</v>
      </c>
      <c r="O399" s="2" t="s">
        <v>26</v>
      </c>
      <c r="P399" s="2" t="s">
        <v>26</v>
      </c>
      <c r="Q399" s="2">
        <v>26</v>
      </c>
      <c r="R399" s="2" t="s">
        <v>35</v>
      </c>
      <c r="S399" s="2" t="s">
        <v>50</v>
      </c>
    </row>
    <row r="400" spans="1:19" x14ac:dyDescent="0.25">
      <c r="A400" s="2">
        <v>399</v>
      </c>
      <c r="B400" s="2">
        <v>20</v>
      </c>
      <c r="C400" s="2" t="s">
        <v>19</v>
      </c>
      <c r="D400" s="2" t="s">
        <v>137</v>
      </c>
      <c r="E400" s="2" t="s">
        <v>43</v>
      </c>
      <c r="F400" s="7">
        <v>67</v>
      </c>
      <c r="G400" s="2" t="s">
        <v>57</v>
      </c>
      <c r="H400" s="2" t="s">
        <v>38</v>
      </c>
      <c r="I400" s="2" t="s">
        <v>67</v>
      </c>
      <c r="J400" s="2" t="s">
        <v>25</v>
      </c>
      <c r="K400" s="2">
        <v>4.5999999999999996</v>
      </c>
      <c r="L400" s="2" t="s">
        <v>26</v>
      </c>
      <c r="M400" s="2" t="s">
        <v>46</v>
      </c>
      <c r="N400" s="2" t="s">
        <v>40</v>
      </c>
      <c r="O400" s="2" t="s">
        <v>26</v>
      </c>
      <c r="P400" s="2" t="s">
        <v>26</v>
      </c>
      <c r="Q400" s="2">
        <v>25</v>
      </c>
      <c r="R400" s="2" t="s">
        <v>59</v>
      </c>
      <c r="S400" s="2" t="s">
        <v>97</v>
      </c>
    </row>
    <row r="401" spans="1:19" x14ac:dyDescent="0.25">
      <c r="A401" s="2">
        <v>400</v>
      </c>
      <c r="B401" s="2">
        <v>60</v>
      </c>
      <c r="C401" s="2" t="s">
        <v>19</v>
      </c>
      <c r="D401" s="2" t="s">
        <v>119</v>
      </c>
      <c r="E401" s="2" t="s">
        <v>69</v>
      </c>
      <c r="F401" s="7">
        <v>35</v>
      </c>
      <c r="G401" s="2" t="s">
        <v>135</v>
      </c>
      <c r="H401" s="2" t="s">
        <v>23</v>
      </c>
      <c r="I401" s="2" t="s">
        <v>144</v>
      </c>
      <c r="J401" s="2" t="s">
        <v>58</v>
      </c>
      <c r="K401" s="2">
        <v>3.5</v>
      </c>
      <c r="L401" s="2" t="s">
        <v>26</v>
      </c>
      <c r="M401" s="2" t="s">
        <v>27</v>
      </c>
      <c r="N401" s="2" t="s">
        <v>72</v>
      </c>
      <c r="O401" s="2" t="s">
        <v>26</v>
      </c>
      <c r="P401" s="2" t="s">
        <v>26</v>
      </c>
      <c r="Q401" s="2">
        <v>10</v>
      </c>
      <c r="R401" s="2" t="s">
        <v>59</v>
      </c>
      <c r="S401" s="2" t="s">
        <v>88</v>
      </c>
    </row>
    <row r="402" spans="1:19" x14ac:dyDescent="0.25">
      <c r="A402" s="2">
        <v>401</v>
      </c>
      <c r="B402" s="2">
        <v>39</v>
      </c>
      <c r="C402" s="2" t="s">
        <v>19</v>
      </c>
      <c r="D402" s="2" t="s">
        <v>137</v>
      </c>
      <c r="E402" s="2" t="s">
        <v>43</v>
      </c>
      <c r="F402" s="7">
        <v>66</v>
      </c>
      <c r="G402" s="2" t="s">
        <v>140</v>
      </c>
      <c r="H402" s="2" t="s">
        <v>45</v>
      </c>
      <c r="I402" s="2" t="s">
        <v>96</v>
      </c>
      <c r="J402" s="2" t="s">
        <v>25</v>
      </c>
      <c r="K402" s="2">
        <v>4.8</v>
      </c>
      <c r="L402" s="2" t="s">
        <v>26</v>
      </c>
      <c r="M402" s="2" t="s">
        <v>29</v>
      </c>
      <c r="N402" s="2" t="s">
        <v>40</v>
      </c>
      <c r="O402" s="2" t="s">
        <v>26</v>
      </c>
      <c r="P402" s="2" t="s">
        <v>26</v>
      </c>
      <c r="Q402" s="2">
        <v>14</v>
      </c>
      <c r="R402" s="2" t="s">
        <v>46</v>
      </c>
      <c r="S402" s="2" t="s">
        <v>30</v>
      </c>
    </row>
    <row r="403" spans="1:19" x14ac:dyDescent="0.25">
      <c r="A403" s="2">
        <v>402</v>
      </c>
      <c r="B403" s="2">
        <v>43</v>
      </c>
      <c r="C403" s="2" t="s">
        <v>19</v>
      </c>
      <c r="D403" s="2" t="s">
        <v>113</v>
      </c>
      <c r="E403" s="2" t="s">
        <v>21</v>
      </c>
      <c r="F403" s="7">
        <v>91</v>
      </c>
      <c r="G403" s="2" t="s">
        <v>101</v>
      </c>
      <c r="H403" s="2" t="s">
        <v>23</v>
      </c>
      <c r="I403" s="2" t="s">
        <v>121</v>
      </c>
      <c r="J403" s="2" t="s">
        <v>58</v>
      </c>
      <c r="K403" s="2">
        <v>4.8</v>
      </c>
      <c r="L403" s="2" t="s">
        <v>26</v>
      </c>
      <c r="M403" s="2" t="s">
        <v>34</v>
      </c>
      <c r="N403" s="2" t="s">
        <v>55</v>
      </c>
      <c r="O403" s="2" t="s">
        <v>26</v>
      </c>
      <c r="P403" s="2" t="s">
        <v>26</v>
      </c>
      <c r="Q403" s="2">
        <v>21</v>
      </c>
      <c r="R403" s="2" t="s">
        <v>35</v>
      </c>
      <c r="S403" s="2" t="s">
        <v>60</v>
      </c>
    </row>
    <row r="404" spans="1:19" x14ac:dyDescent="0.25">
      <c r="A404" s="2">
        <v>403</v>
      </c>
      <c r="B404" s="2">
        <v>31</v>
      </c>
      <c r="C404" s="2" t="s">
        <v>19</v>
      </c>
      <c r="D404" s="2" t="s">
        <v>132</v>
      </c>
      <c r="E404" s="2" t="s">
        <v>69</v>
      </c>
      <c r="F404" s="7">
        <v>78</v>
      </c>
      <c r="G404" s="2" t="s">
        <v>99</v>
      </c>
      <c r="H404" s="2" t="s">
        <v>23</v>
      </c>
      <c r="I404" s="2" t="s">
        <v>109</v>
      </c>
      <c r="J404" s="2" t="s">
        <v>58</v>
      </c>
      <c r="K404" s="2">
        <v>3</v>
      </c>
      <c r="L404" s="2" t="s">
        <v>26</v>
      </c>
      <c r="M404" s="2" t="s">
        <v>46</v>
      </c>
      <c r="N404" s="2" t="s">
        <v>28</v>
      </c>
      <c r="O404" s="2" t="s">
        <v>26</v>
      </c>
      <c r="P404" s="2" t="s">
        <v>26</v>
      </c>
      <c r="Q404" s="2">
        <v>26</v>
      </c>
      <c r="R404" s="2" t="s">
        <v>46</v>
      </c>
      <c r="S404" s="2" t="s">
        <v>88</v>
      </c>
    </row>
    <row r="405" spans="1:19" x14ac:dyDescent="0.25">
      <c r="A405" s="2">
        <v>404</v>
      </c>
      <c r="B405" s="2">
        <v>19</v>
      </c>
      <c r="C405" s="2" t="s">
        <v>19</v>
      </c>
      <c r="D405" s="2" t="s">
        <v>51</v>
      </c>
      <c r="E405" s="2" t="s">
        <v>43</v>
      </c>
      <c r="F405" s="7">
        <v>45</v>
      </c>
      <c r="G405" s="2" t="s">
        <v>107</v>
      </c>
      <c r="H405" s="2" t="s">
        <v>45</v>
      </c>
      <c r="I405" s="2" t="s">
        <v>121</v>
      </c>
      <c r="J405" s="2" t="s">
        <v>25</v>
      </c>
      <c r="K405" s="2">
        <v>4.5</v>
      </c>
      <c r="L405" s="2" t="s">
        <v>26</v>
      </c>
      <c r="M405" s="2" t="s">
        <v>27</v>
      </c>
      <c r="N405" s="2" t="s">
        <v>47</v>
      </c>
      <c r="O405" s="2" t="s">
        <v>26</v>
      </c>
      <c r="P405" s="2" t="s">
        <v>26</v>
      </c>
      <c r="Q405" s="2">
        <v>12</v>
      </c>
      <c r="R405" s="2" t="s">
        <v>34</v>
      </c>
      <c r="S405" s="2" t="s">
        <v>50</v>
      </c>
    </row>
    <row r="406" spans="1:19" x14ac:dyDescent="0.25">
      <c r="A406" s="2">
        <v>405</v>
      </c>
      <c r="B406" s="2">
        <v>35</v>
      </c>
      <c r="C406" s="2" t="s">
        <v>19</v>
      </c>
      <c r="D406" s="2" t="s">
        <v>113</v>
      </c>
      <c r="E406" s="2" t="s">
        <v>21</v>
      </c>
      <c r="F406" s="7">
        <v>93</v>
      </c>
      <c r="G406" s="2" t="s">
        <v>80</v>
      </c>
      <c r="H406" s="2" t="s">
        <v>45</v>
      </c>
      <c r="I406" s="2" t="s">
        <v>126</v>
      </c>
      <c r="J406" s="2" t="s">
        <v>39</v>
      </c>
      <c r="K406" s="2">
        <v>4.8</v>
      </c>
      <c r="L406" s="2" t="s">
        <v>26</v>
      </c>
      <c r="M406" s="2" t="s">
        <v>27</v>
      </c>
      <c r="N406" s="2" t="s">
        <v>76</v>
      </c>
      <c r="O406" s="2" t="s">
        <v>26</v>
      </c>
      <c r="P406" s="2" t="s">
        <v>26</v>
      </c>
      <c r="Q406" s="2">
        <v>11</v>
      </c>
      <c r="R406" s="2" t="s">
        <v>27</v>
      </c>
      <c r="S406" s="2" t="s">
        <v>88</v>
      </c>
    </row>
    <row r="407" spans="1:19" x14ac:dyDescent="0.25">
      <c r="A407" s="2">
        <v>406</v>
      </c>
      <c r="B407" s="2">
        <v>41</v>
      </c>
      <c r="C407" s="2" t="s">
        <v>19</v>
      </c>
      <c r="D407" s="2" t="s">
        <v>36</v>
      </c>
      <c r="E407" s="2" t="s">
        <v>21</v>
      </c>
      <c r="F407" s="7">
        <v>74</v>
      </c>
      <c r="G407" s="2" t="s">
        <v>131</v>
      </c>
      <c r="H407" s="2" t="s">
        <v>38</v>
      </c>
      <c r="I407" s="2" t="s">
        <v>67</v>
      </c>
      <c r="J407" s="2" t="s">
        <v>54</v>
      </c>
      <c r="K407" s="2">
        <v>3.8</v>
      </c>
      <c r="L407" s="2" t="s">
        <v>26</v>
      </c>
      <c r="M407" s="2" t="s">
        <v>59</v>
      </c>
      <c r="N407" s="2" t="s">
        <v>55</v>
      </c>
      <c r="O407" s="2" t="s">
        <v>26</v>
      </c>
      <c r="P407" s="2" t="s">
        <v>26</v>
      </c>
      <c r="Q407" s="2">
        <v>15</v>
      </c>
      <c r="R407" s="2" t="s">
        <v>35</v>
      </c>
      <c r="S407" s="2" t="s">
        <v>50</v>
      </c>
    </row>
    <row r="408" spans="1:19" x14ac:dyDescent="0.25">
      <c r="A408" s="2">
        <v>407</v>
      </c>
      <c r="B408" s="2">
        <v>52</v>
      </c>
      <c r="C408" s="2" t="s">
        <v>19</v>
      </c>
      <c r="D408" s="2" t="s">
        <v>143</v>
      </c>
      <c r="E408" s="2" t="s">
        <v>69</v>
      </c>
      <c r="F408" s="7">
        <v>55</v>
      </c>
      <c r="G408" s="2" t="s">
        <v>128</v>
      </c>
      <c r="H408" s="2" t="s">
        <v>45</v>
      </c>
      <c r="I408" s="2" t="s">
        <v>100</v>
      </c>
      <c r="J408" s="2" t="s">
        <v>39</v>
      </c>
      <c r="K408" s="2">
        <v>4.5999999999999996</v>
      </c>
      <c r="L408" s="2" t="s">
        <v>26</v>
      </c>
      <c r="M408" s="2" t="s">
        <v>59</v>
      </c>
      <c r="N408" s="2" t="s">
        <v>28</v>
      </c>
      <c r="O408" s="2" t="s">
        <v>26</v>
      </c>
      <c r="P408" s="2" t="s">
        <v>26</v>
      </c>
      <c r="Q408" s="2">
        <v>13</v>
      </c>
      <c r="R408" s="2" t="s">
        <v>35</v>
      </c>
      <c r="S408" s="2" t="s">
        <v>88</v>
      </c>
    </row>
    <row r="409" spans="1:19" x14ac:dyDescent="0.25">
      <c r="A409" s="2">
        <v>408</v>
      </c>
      <c r="B409" s="2">
        <v>45</v>
      </c>
      <c r="C409" s="2" t="s">
        <v>19</v>
      </c>
      <c r="D409" s="2" t="s">
        <v>104</v>
      </c>
      <c r="E409" s="2" t="s">
        <v>21</v>
      </c>
      <c r="F409" s="7">
        <v>76</v>
      </c>
      <c r="G409" s="2" t="s">
        <v>98</v>
      </c>
      <c r="H409" s="2" t="s">
        <v>92</v>
      </c>
      <c r="I409" s="2" t="s">
        <v>86</v>
      </c>
      <c r="J409" s="2" t="s">
        <v>39</v>
      </c>
      <c r="K409" s="2">
        <v>3.1</v>
      </c>
      <c r="L409" s="2" t="s">
        <v>26</v>
      </c>
      <c r="M409" s="2" t="s">
        <v>59</v>
      </c>
      <c r="N409" s="2" t="s">
        <v>47</v>
      </c>
      <c r="O409" s="2" t="s">
        <v>26</v>
      </c>
      <c r="P409" s="2" t="s">
        <v>26</v>
      </c>
      <c r="Q409" s="2">
        <v>5</v>
      </c>
      <c r="R409" s="2" t="s">
        <v>27</v>
      </c>
      <c r="S409" s="2" t="s">
        <v>77</v>
      </c>
    </row>
    <row r="410" spans="1:19" x14ac:dyDescent="0.25">
      <c r="A410" s="2">
        <v>409</v>
      </c>
      <c r="B410" s="2">
        <v>34</v>
      </c>
      <c r="C410" s="2" t="s">
        <v>19</v>
      </c>
      <c r="D410" s="2" t="s">
        <v>51</v>
      </c>
      <c r="E410" s="2" t="s">
        <v>43</v>
      </c>
      <c r="F410" s="7">
        <v>66</v>
      </c>
      <c r="G410" s="2" t="s">
        <v>90</v>
      </c>
      <c r="H410" s="2" t="s">
        <v>23</v>
      </c>
      <c r="I410" s="2" t="s">
        <v>53</v>
      </c>
      <c r="J410" s="2" t="s">
        <v>39</v>
      </c>
      <c r="K410" s="2">
        <v>3.4</v>
      </c>
      <c r="L410" s="2" t="s">
        <v>26</v>
      </c>
      <c r="M410" s="2" t="s">
        <v>27</v>
      </c>
      <c r="N410" s="2" t="s">
        <v>28</v>
      </c>
      <c r="O410" s="2" t="s">
        <v>26</v>
      </c>
      <c r="P410" s="2" t="s">
        <v>26</v>
      </c>
      <c r="Q410" s="2">
        <v>36</v>
      </c>
      <c r="R410" s="2" t="s">
        <v>35</v>
      </c>
      <c r="S410" s="2" t="s">
        <v>30</v>
      </c>
    </row>
    <row r="411" spans="1:19" x14ac:dyDescent="0.25">
      <c r="A411" s="2">
        <v>410</v>
      </c>
      <c r="B411" s="2">
        <v>35</v>
      </c>
      <c r="C411" s="2" t="s">
        <v>19</v>
      </c>
      <c r="D411" s="2" t="s">
        <v>61</v>
      </c>
      <c r="E411" s="2" t="s">
        <v>21</v>
      </c>
      <c r="F411" s="7">
        <v>51</v>
      </c>
      <c r="G411" s="2" t="s">
        <v>148</v>
      </c>
      <c r="H411" s="2" t="s">
        <v>45</v>
      </c>
      <c r="I411" s="2" t="s">
        <v>110</v>
      </c>
      <c r="J411" s="2" t="s">
        <v>25</v>
      </c>
      <c r="K411" s="2">
        <v>3.3</v>
      </c>
      <c r="L411" s="2" t="s">
        <v>26</v>
      </c>
      <c r="M411" s="2" t="s">
        <v>59</v>
      </c>
      <c r="N411" s="2" t="s">
        <v>72</v>
      </c>
      <c r="O411" s="2" t="s">
        <v>26</v>
      </c>
      <c r="P411" s="2" t="s">
        <v>26</v>
      </c>
      <c r="Q411" s="2">
        <v>32</v>
      </c>
      <c r="R411" s="2" t="s">
        <v>34</v>
      </c>
      <c r="S411" s="2" t="s">
        <v>88</v>
      </c>
    </row>
    <row r="412" spans="1:19" x14ac:dyDescent="0.25">
      <c r="A412" s="2">
        <v>411</v>
      </c>
      <c r="B412" s="2">
        <v>29</v>
      </c>
      <c r="C412" s="2" t="s">
        <v>19</v>
      </c>
      <c r="D412" s="2" t="s">
        <v>31</v>
      </c>
      <c r="E412" s="2" t="s">
        <v>21</v>
      </c>
      <c r="F412" s="7">
        <v>26</v>
      </c>
      <c r="G412" s="2" t="s">
        <v>141</v>
      </c>
      <c r="H412" s="2" t="s">
        <v>23</v>
      </c>
      <c r="I412" s="2" t="s">
        <v>93</v>
      </c>
      <c r="J412" s="2" t="s">
        <v>39</v>
      </c>
      <c r="K412" s="2">
        <v>4.8</v>
      </c>
      <c r="L412" s="2" t="s">
        <v>26</v>
      </c>
      <c r="M412" s="2" t="s">
        <v>59</v>
      </c>
      <c r="N412" s="2" t="s">
        <v>72</v>
      </c>
      <c r="O412" s="2" t="s">
        <v>26</v>
      </c>
      <c r="P412" s="2" t="s">
        <v>26</v>
      </c>
      <c r="Q412" s="2">
        <v>1</v>
      </c>
      <c r="R412" s="2" t="s">
        <v>27</v>
      </c>
      <c r="S412" s="2" t="s">
        <v>60</v>
      </c>
    </row>
    <row r="413" spans="1:19" x14ac:dyDescent="0.25">
      <c r="A413" s="2">
        <v>412</v>
      </c>
      <c r="B413" s="2">
        <v>59</v>
      </c>
      <c r="C413" s="2" t="s">
        <v>19</v>
      </c>
      <c r="D413" s="2" t="s">
        <v>36</v>
      </c>
      <c r="E413" s="2" t="s">
        <v>21</v>
      </c>
      <c r="F413" s="7">
        <v>29</v>
      </c>
      <c r="G413" s="2" t="s">
        <v>151</v>
      </c>
      <c r="H413" s="2" t="s">
        <v>45</v>
      </c>
      <c r="I413" s="2" t="s">
        <v>126</v>
      </c>
      <c r="J413" s="2" t="s">
        <v>54</v>
      </c>
      <c r="K413" s="2">
        <v>2.8</v>
      </c>
      <c r="L413" s="2" t="s">
        <v>26</v>
      </c>
      <c r="M413" s="2" t="s">
        <v>35</v>
      </c>
      <c r="N413" s="2" t="s">
        <v>28</v>
      </c>
      <c r="O413" s="2" t="s">
        <v>26</v>
      </c>
      <c r="P413" s="2" t="s">
        <v>26</v>
      </c>
      <c r="Q413" s="2">
        <v>15</v>
      </c>
      <c r="R413" s="2" t="s">
        <v>46</v>
      </c>
      <c r="S413" s="2" t="s">
        <v>50</v>
      </c>
    </row>
    <row r="414" spans="1:19" x14ac:dyDescent="0.25">
      <c r="A414" s="2">
        <v>413</v>
      </c>
      <c r="B414" s="2">
        <v>24</v>
      </c>
      <c r="C414" s="2" t="s">
        <v>19</v>
      </c>
      <c r="D414" s="2" t="s">
        <v>102</v>
      </c>
      <c r="E414" s="2" t="s">
        <v>65</v>
      </c>
      <c r="F414" s="7">
        <v>74</v>
      </c>
      <c r="G414" s="2" t="s">
        <v>32</v>
      </c>
      <c r="H414" s="2" t="s">
        <v>45</v>
      </c>
      <c r="I414" s="2" t="s">
        <v>134</v>
      </c>
      <c r="J414" s="2" t="s">
        <v>54</v>
      </c>
      <c r="K414" s="2">
        <v>3.1</v>
      </c>
      <c r="L414" s="2" t="s">
        <v>26</v>
      </c>
      <c r="M414" s="2" t="s">
        <v>29</v>
      </c>
      <c r="N414" s="2" t="s">
        <v>76</v>
      </c>
      <c r="O414" s="2" t="s">
        <v>26</v>
      </c>
      <c r="P414" s="2" t="s">
        <v>26</v>
      </c>
      <c r="Q414" s="2">
        <v>3</v>
      </c>
      <c r="R414" s="2" t="s">
        <v>34</v>
      </c>
      <c r="S414" s="2" t="s">
        <v>41</v>
      </c>
    </row>
    <row r="415" spans="1:19" x14ac:dyDescent="0.25">
      <c r="A415" s="2">
        <v>414</v>
      </c>
      <c r="B415" s="2">
        <v>70</v>
      </c>
      <c r="C415" s="2" t="s">
        <v>19</v>
      </c>
      <c r="D415" s="2" t="s">
        <v>106</v>
      </c>
      <c r="E415" s="2" t="s">
        <v>69</v>
      </c>
      <c r="F415" s="7">
        <v>99</v>
      </c>
      <c r="G415" s="2" t="s">
        <v>107</v>
      </c>
      <c r="H415" s="2" t="s">
        <v>38</v>
      </c>
      <c r="I415" s="2" t="s">
        <v>53</v>
      </c>
      <c r="J415" s="2" t="s">
        <v>54</v>
      </c>
      <c r="K415" s="2">
        <v>4.5999999999999996</v>
      </c>
      <c r="L415" s="2" t="s">
        <v>26</v>
      </c>
      <c r="M415" s="2" t="s">
        <v>59</v>
      </c>
      <c r="N415" s="2" t="s">
        <v>40</v>
      </c>
      <c r="O415" s="2" t="s">
        <v>26</v>
      </c>
      <c r="P415" s="2" t="s">
        <v>26</v>
      </c>
      <c r="Q415" s="2">
        <v>48</v>
      </c>
      <c r="R415" s="2" t="s">
        <v>35</v>
      </c>
      <c r="S415" s="2" t="s">
        <v>88</v>
      </c>
    </row>
    <row r="416" spans="1:19" x14ac:dyDescent="0.25">
      <c r="A416" s="2">
        <v>415</v>
      </c>
      <c r="B416" s="2">
        <v>29</v>
      </c>
      <c r="C416" s="2" t="s">
        <v>19</v>
      </c>
      <c r="D416" s="2" t="s">
        <v>132</v>
      </c>
      <c r="E416" s="2" t="s">
        <v>69</v>
      </c>
      <c r="F416" s="7">
        <v>88</v>
      </c>
      <c r="G416" s="2" t="s">
        <v>52</v>
      </c>
      <c r="H416" s="2" t="s">
        <v>23</v>
      </c>
      <c r="I416" s="2" t="s">
        <v>84</v>
      </c>
      <c r="J416" s="2" t="s">
        <v>25</v>
      </c>
      <c r="K416" s="2">
        <v>2.6</v>
      </c>
      <c r="L416" s="2" t="s">
        <v>26</v>
      </c>
      <c r="M416" s="2" t="s">
        <v>34</v>
      </c>
      <c r="N416" s="2" t="s">
        <v>76</v>
      </c>
      <c r="O416" s="2" t="s">
        <v>26</v>
      </c>
      <c r="P416" s="2" t="s">
        <v>26</v>
      </c>
      <c r="Q416" s="2">
        <v>30</v>
      </c>
      <c r="R416" s="2" t="s">
        <v>59</v>
      </c>
      <c r="S416" s="2" t="s">
        <v>41</v>
      </c>
    </row>
    <row r="417" spans="1:19" x14ac:dyDescent="0.25">
      <c r="A417" s="2">
        <v>416</v>
      </c>
      <c r="B417" s="2">
        <v>67</v>
      </c>
      <c r="C417" s="2" t="s">
        <v>19</v>
      </c>
      <c r="D417" s="2" t="s">
        <v>64</v>
      </c>
      <c r="E417" s="2" t="s">
        <v>65</v>
      </c>
      <c r="F417" s="7">
        <v>31</v>
      </c>
      <c r="G417" s="2" t="s">
        <v>139</v>
      </c>
      <c r="H417" s="2" t="s">
        <v>45</v>
      </c>
      <c r="I417" s="2" t="s">
        <v>93</v>
      </c>
      <c r="J417" s="2" t="s">
        <v>25</v>
      </c>
      <c r="K417" s="2">
        <v>2.6</v>
      </c>
      <c r="L417" s="2" t="s">
        <v>26</v>
      </c>
      <c r="M417" s="2" t="s">
        <v>29</v>
      </c>
      <c r="N417" s="2" t="s">
        <v>28</v>
      </c>
      <c r="O417" s="2" t="s">
        <v>26</v>
      </c>
      <c r="P417" s="2" t="s">
        <v>26</v>
      </c>
      <c r="Q417" s="2">
        <v>40</v>
      </c>
      <c r="R417" s="2" t="s">
        <v>34</v>
      </c>
      <c r="S417" s="2" t="s">
        <v>88</v>
      </c>
    </row>
    <row r="418" spans="1:19" x14ac:dyDescent="0.25">
      <c r="A418" s="2">
        <v>417</v>
      </c>
      <c r="B418" s="2">
        <v>36</v>
      </c>
      <c r="C418" s="2" t="s">
        <v>19</v>
      </c>
      <c r="D418" s="2" t="s">
        <v>133</v>
      </c>
      <c r="E418" s="2" t="s">
        <v>69</v>
      </c>
      <c r="F418" s="7">
        <v>55</v>
      </c>
      <c r="G418" s="2" t="s">
        <v>48</v>
      </c>
      <c r="H418" s="2" t="s">
        <v>23</v>
      </c>
      <c r="I418" s="2" t="s">
        <v>79</v>
      </c>
      <c r="J418" s="2" t="s">
        <v>39</v>
      </c>
      <c r="K418" s="2">
        <v>3.8</v>
      </c>
      <c r="L418" s="2" t="s">
        <v>26</v>
      </c>
      <c r="M418" s="2" t="s">
        <v>34</v>
      </c>
      <c r="N418" s="2" t="s">
        <v>40</v>
      </c>
      <c r="O418" s="2" t="s">
        <v>26</v>
      </c>
      <c r="P418" s="2" t="s">
        <v>26</v>
      </c>
      <c r="Q418" s="2">
        <v>24</v>
      </c>
      <c r="R418" s="2" t="s">
        <v>34</v>
      </c>
      <c r="S418" s="2" t="s">
        <v>30</v>
      </c>
    </row>
    <row r="419" spans="1:19" x14ac:dyDescent="0.25">
      <c r="A419" s="2">
        <v>418</v>
      </c>
      <c r="B419" s="2">
        <v>23</v>
      </c>
      <c r="C419" s="2" t="s">
        <v>19</v>
      </c>
      <c r="D419" s="2" t="s">
        <v>42</v>
      </c>
      <c r="E419" s="2" t="s">
        <v>43</v>
      </c>
      <c r="F419" s="7">
        <v>81</v>
      </c>
      <c r="G419" s="2" t="s">
        <v>91</v>
      </c>
      <c r="H419" s="2" t="s">
        <v>23</v>
      </c>
      <c r="I419" s="2" t="s">
        <v>118</v>
      </c>
      <c r="J419" s="2" t="s">
        <v>58</v>
      </c>
      <c r="K419" s="2">
        <v>4.5</v>
      </c>
      <c r="L419" s="2" t="s">
        <v>26</v>
      </c>
      <c r="M419" s="2" t="s">
        <v>46</v>
      </c>
      <c r="N419" s="2" t="s">
        <v>40</v>
      </c>
      <c r="O419" s="2" t="s">
        <v>26</v>
      </c>
      <c r="P419" s="2" t="s">
        <v>26</v>
      </c>
      <c r="Q419" s="2">
        <v>48</v>
      </c>
      <c r="R419" s="2" t="s">
        <v>59</v>
      </c>
      <c r="S419" s="2" t="s">
        <v>60</v>
      </c>
    </row>
    <row r="420" spans="1:19" x14ac:dyDescent="0.25">
      <c r="A420" s="2">
        <v>419</v>
      </c>
      <c r="B420" s="2">
        <v>18</v>
      </c>
      <c r="C420" s="2" t="s">
        <v>19</v>
      </c>
      <c r="D420" s="2" t="s">
        <v>31</v>
      </c>
      <c r="E420" s="2" t="s">
        <v>21</v>
      </c>
      <c r="F420" s="7">
        <v>73</v>
      </c>
      <c r="G420" s="2" t="s">
        <v>115</v>
      </c>
      <c r="H420" s="2" t="s">
        <v>23</v>
      </c>
      <c r="I420" s="2" t="s">
        <v>75</v>
      </c>
      <c r="J420" s="2" t="s">
        <v>39</v>
      </c>
      <c r="K420" s="2">
        <v>3</v>
      </c>
      <c r="L420" s="2" t="s">
        <v>26</v>
      </c>
      <c r="M420" s="2" t="s">
        <v>35</v>
      </c>
      <c r="N420" s="2" t="s">
        <v>55</v>
      </c>
      <c r="O420" s="2" t="s">
        <v>26</v>
      </c>
      <c r="P420" s="2" t="s">
        <v>26</v>
      </c>
      <c r="Q420" s="2">
        <v>27</v>
      </c>
      <c r="R420" s="2" t="s">
        <v>29</v>
      </c>
      <c r="S420" s="2" t="s">
        <v>77</v>
      </c>
    </row>
    <row r="421" spans="1:19" x14ac:dyDescent="0.25">
      <c r="A421" s="2">
        <v>420</v>
      </c>
      <c r="B421" s="2">
        <v>53</v>
      </c>
      <c r="C421" s="2" t="s">
        <v>19</v>
      </c>
      <c r="D421" s="2" t="s">
        <v>61</v>
      </c>
      <c r="E421" s="2" t="s">
        <v>21</v>
      </c>
      <c r="F421" s="7">
        <v>91</v>
      </c>
      <c r="G421" s="2" t="s">
        <v>140</v>
      </c>
      <c r="H421" s="2" t="s">
        <v>38</v>
      </c>
      <c r="I421" s="2" t="s">
        <v>86</v>
      </c>
      <c r="J421" s="2" t="s">
        <v>25</v>
      </c>
      <c r="K421" s="2">
        <v>3.5</v>
      </c>
      <c r="L421" s="2" t="s">
        <v>26</v>
      </c>
      <c r="M421" s="2" t="s">
        <v>27</v>
      </c>
      <c r="N421" s="2" t="s">
        <v>40</v>
      </c>
      <c r="O421" s="2" t="s">
        <v>26</v>
      </c>
      <c r="P421" s="2" t="s">
        <v>26</v>
      </c>
      <c r="Q421" s="2">
        <v>14</v>
      </c>
      <c r="R421" s="2" t="s">
        <v>27</v>
      </c>
      <c r="S421" s="2" t="s">
        <v>97</v>
      </c>
    </row>
    <row r="422" spans="1:19" x14ac:dyDescent="0.25">
      <c r="A422" s="2">
        <v>421</v>
      </c>
      <c r="B422" s="2">
        <v>32</v>
      </c>
      <c r="C422" s="2" t="s">
        <v>19</v>
      </c>
      <c r="D422" s="2" t="s">
        <v>125</v>
      </c>
      <c r="E422" s="2" t="s">
        <v>21</v>
      </c>
      <c r="F422" s="7">
        <v>54</v>
      </c>
      <c r="G422" s="2" t="s">
        <v>98</v>
      </c>
      <c r="H422" s="2" t="s">
        <v>38</v>
      </c>
      <c r="I422" s="2" t="s">
        <v>100</v>
      </c>
      <c r="J422" s="2" t="s">
        <v>39</v>
      </c>
      <c r="K422" s="2">
        <v>3.8</v>
      </c>
      <c r="L422" s="2" t="s">
        <v>26</v>
      </c>
      <c r="M422" s="2" t="s">
        <v>27</v>
      </c>
      <c r="N422" s="2" t="s">
        <v>40</v>
      </c>
      <c r="O422" s="2" t="s">
        <v>26</v>
      </c>
      <c r="P422" s="2" t="s">
        <v>26</v>
      </c>
      <c r="Q422" s="2">
        <v>18</v>
      </c>
      <c r="R422" s="2" t="s">
        <v>59</v>
      </c>
      <c r="S422" s="2" t="s">
        <v>77</v>
      </c>
    </row>
    <row r="423" spans="1:19" x14ac:dyDescent="0.25">
      <c r="A423" s="2">
        <v>422</v>
      </c>
      <c r="B423" s="2">
        <v>38</v>
      </c>
      <c r="C423" s="2" t="s">
        <v>19</v>
      </c>
      <c r="D423" s="2" t="s">
        <v>56</v>
      </c>
      <c r="E423" s="2" t="s">
        <v>21</v>
      </c>
      <c r="F423" s="7">
        <v>40</v>
      </c>
      <c r="G423" s="2" t="s">
        <v>22</v>
      </c>
      <c r="H423" s="2" t="s">
        <v>45</v>
      </c>
      <c r="I423" s="2" t="s">
        <v>84</v>
      </c>
      <c r="J423" s="2" t="s">
        <v>25</v>
      </c>
      <c r="K423" s="2">
        <v>3.5</v>
      </c>
      <c r="L423" s="2" t="s">
        <v>26</v>
      </c>
      <c r="M423" s="2" t="s">
        <v>35</v>
      </c>
      <c r="N423" s="2" t="s">
        <v>55</v>
      </c>
      <c r="O423" s="2" t="s">
        <v>26</v>
      </c>
      <c r="P423" s="2" t="s">
        <v>26</v>
      </c>
      <c r="Q423" s="2">
        <v>48</v>
      </c>
      <c r="R423" s="2" t="s">
        <v>35</v>
      </c>
      <c r="S423" s="2" t="s">
        <v>77</v>
      </c>
    </row>
    <row r="424" spans="1:19" x14ac:dyDescent="0.25">
      <c r="A424" s="2">
        <v>423</v>
      </c>
      <c r="B424" s="2">
        <v>47</v>
      </c>
      <c r="C424" s="2" t="s">
        <v>19</v>
      </c>
      <c r="D424" s="2" t="s">
        <v>95</v>
      </c>
      <c r="E424" s="2" t="s">
        <v>21</v>
      </c>
      <c r="F424" s="7">
        <v>59</v>
      </c>
      <c r="G424" s="2" t="s">
        <v>148</v>
      </c>
      <c r="H424" s="2" t="s">
        <v>45</v>
      </c>
      <c r="I424" s="2" t="s">
        <v>75</v>
      </c>
      <c r="J424" s="2" t="s">
        <v>58</v>
      </c>
      <c r="K424" s="2">
        <v>3.1</v>
      </c>
      <c r="L424" s="2" t="s">
        <v>26</v>
      </c>
      <c r="M424" s="2" t="s">
        <v>34</v>
      </c>
      <c r="N424" s="2" t="s">
        <v>76</v>
      </c>
      <c r="O424" s="2" t="s">
        <v>26</v>
      </c>
      <c r="P424" s="2" t="s">
        <v>26</v>
      </c>
      <c r="Q424" s="2">
        <v>32</v>
      </c>
      <c r="R424" s="2" t="s">
        <v>59</v>
      </c>
      <c r="S424" s="2" t="s">
        <v>50</v>
      </c>
    </row>
    <row r="425" spans="1:19" x14ac:dyDescent="0.25">
      <c r="A425" s="2">
        <v>424</v>
      </c>
      <c r="B425" s="2">
        <v>46</v>
      </c>
      <c r="C425" s="2" t="s">
        <v>19</v>
      </c>
      <c r="D425" s="2" t="s">
        <v>119</v>
      </c>
      <c r="E425" s="2" t="s">
        <v>69</v>
      </c>
      <c r="F425" s="7">
        <v>26</v>
      </c>
      <c r="G425" s="2" t="s">
        <v>85</v>
      </c>
      <c r="H425" s="2" t="s">
        <v>23</v>
      </c>
      <c r="I425" s="2" t="s">
        <v>86</v>
      </c>
      <c r="J425" s="2" t="s">
        <v>39</v>
      </c>
      <c r="K425" s="2">
        <v>3</v>
      </c>
      <c r="L425" s="2" t="s">
        <v>26</v>
      </c>
      <c r="M425" s="2" t="s">
        <v>34</v>
      </c>
      <c r="N425" s="2" t="s">
        <v>76</v>
      </c>
      <c r="O425" s="2" t="s">
        <v>26</v>
      </c>
      <c r="P425" s="2" t="s">
        <v>26</v>
      </c>
      <c r="Q425" s="2">
        <v>21</v>
      </c>
      <c r="R425" s="2" t="s">
        <v>27</v>
      </c>
      <c r="S425" s="2" t="s">
        <v>77</v>
      </c>
    </row>
    <row r="426" spans="1:19" x14ac:dyDescent="0.25">
      <c r="A426" s="2">
        <v>425</v>
      </c>
      <c r="B426" s="2">
        <v>66</v>
      </c>
      <c r="C426" s="2" t="s">
        <v>19</v>
      </c>
      <c r="D426" s="2" t="s">
        <v>31</v>
      </c>
      <c r="E426" s="2" t="s">
        <v>21</v>
      </c>
      <c r="F426" s="7">
        <v>23</v>
      </c>
      <c r="G426" s="2" t="s">
        <v>115</v>
      </c>
      <c r="H426" s="2" t="s">
        <v>45</v>
      </c>
      <c r="I426" s="2" t="s">
        <v>81</v>
      </c>
      <c r="J426" s="2" t="s">
        <v>25</v>
      </c>
      <c r="K426" s="2">
        <v>4.3</v>
      </c>
      <c r="L426" s="2" t="s">
        <v>26</v>
      </c>
      <c r="M426" s="2" t="s">
        <v>27</v>
      </c>
      <c r="N426" s="2" t="s">
        <v>55</v>
      </c>
      <c r="O426" s="2" t="s">
        <v>26</v>
      </c>
      <c r="P426" s="2" t="s">
        <v>26</v>
      </c>
      <c r="Q426" s="2">
        <v>42</v>
      </c>
      <c r="R426" s="2" t="s">
        <v>46</v>
      </c>
      <c r="S426" s="2" t="s">
        <v>30</v>
      </c>
    </row>
    <row r="427" spans="1:19" x14ac:dyDescent="0.25">
      <c r="A427" s="2">
        <v>426</v>
      </c>
      <c r="B427" s="2">
        <v>40</v>
      </c>
      <c r="C427" s="2" t="s">
        <v>19</v>
      </c>
      <c r="D427" s="2" t="s">
        <v>36</v>
      </c>
      <c r="E427" s="2" t="s">
        <v>21</v>
      </c>
      <c r="F427" s="7">
        <v>87</v>
      </c>
      <c r="G427" s="2" t="s">
        <v>114</v>
      </c>
      <c r="H427" s="2" t="s">
        <v>38</v>
      </c>
      <c r="I427" s="2" t="s">
        <v>86</v>
      </c>
      <c r="J427" s="2" t="s">
        <v>25</v>
      </c>
      <c r="K427" s="2">
        <v>3.3</v>
      </c>
      <c r="L427" s="2" t="s">
        <v>26</v>
      </c>
      <c r="M427" s="2" t="s">
        <v>59</v>
      </c>
      <c r="N427" s="2" t="s">
        <v>76</v>
      </c>
      <c r="O427" s="2" t="s">
        <v>26</v>
      </c>
      <c r="P427" s="2" t="s">
        <v>26</v>
      </c>
      <c r="Q427" s="2">
        <v>4</v>
      </c>
      <c r="R427" s="2" t="s">
        <v>27</v>
      </c>
      <c r="S427" s="2" t="s">
        <v>60</v>
      </c>
    </row>
    <row r="428" spans="1:19" x14ac:dyDescent="0.25">
      <c r="A428" s="2">
        <v>427</v>
      </c>
      <c r="B428" s="2">
        <v>43</v>
      </c>
      <c r="C428" s="2" t="s">
        <v>19</v>
      </c>
      <c r="D428" s="2" t="s">
        <v>95</v>
      </c>
      <c r="E428" s="2" t="s">
        <v>21</v>
      </c>
      <c r="F428" s="7">
        <v>71</v>
      </c>
      <c r="G428" s="2" t="s">
        <v>62</v>
      </c>
      <c r="H428" s="2" t="s">
        <v>45</v>
      </c>
      <c r="I428" s="2" t="s">
        <v>84</v>
      </c>
      <c r="J428" s="2" t="s">
        <v>25</v>
      </c>
      <c r="K428" s="2">
        <v>4.7</v>
      </c>
      <c r="L428" s="2" t="s">
        <v>26</v>
      </c>
      <c r="M428" s="2" t="s">
        <v>35</v>
      </c>
      <c r="N428" s="2" t="s">
        <v>28</v>
      </c>
      <c r="O428" s="2" t="s">
        <v>26</v>
      </c>
      <c r="P428" s="2" t="s">
        <v>26</v>
      </c>
      <c r="Q428" s="2">
        <v>19</v>
      </c>
      <c r="R428" s="2" t="s">
        <v>27</v>
      </c>
      <c r="S428" s="2" t="s">
        <v>60</v>
      </c>
    </row>
    <row r="429" spans="1:19" x14ac:dyDescent="0.25">
      <c r="A429" s="2">
        <v>428</v>
      </c>
      <c r="B429" s="2">
        <v>58</v>
      </c>
      <c r="C429" s="2" t="s">
        <v>19</v>
      </c>
      <c r="D429" s="2" t="s">
        <v>132</v>
      </c>
      <c r="E429" s="2" t="s">
        <v>69</v>
      </c>
      <c r="F429" s="7">
        <v>91</v>
      </c>
      <c r="G429" s="2" t="s">
        <v>115</v>
      </c>
      <c r="H429" s="2" t="s">
        <v>23</v>
      </c>
      <c r="I429" s="2" t="s">
        <v>94</v>
      </c>
      <c r="J429" s="2" t="s">
        <v>25</v>
      </c>
      <c r="K429" s="2">
        <v>4.5</v>
      </c>
      <c r="L429" s="2" t="s">
        <v>26</v>
      </c>
      <c r="M429" s="2" t="s">
        <v>35</v>
      </c>
      <c r="N429" s="2" t="s">
        <v>76</v>
      </c>
      <c r="O429" s="2" t="s">
        <v>26</v>
      </c>
      <c r="P429" s="2" t="s">
        <v>26</v>
      </c>
      <c r="Q429" s="2">
        <v>6</v>
      </c>
      <c r="R429" s="2" t="s">
        <v>27</v>
      </c>
      <c r="S429" s="2" t="s">
        <v>60</v>
      </c>
    </row>
    <row r="430" spans="1:19" x14ac:dyDescent="0.25">
      <c r="A430" s="2">
        <v>429</v>
      </c>
      <c r="B430" s="2">
        <v>21</v>
      </c>
      <c r="C430" s="2" t="s">
        <v>19</v>
      </c>
      <c r="D430" s="2" t="s">
        <v>64</v>
      </c>
      <c r="E430" s="2" t="s">
        <v>65</v>
      </c>
      <c r="F430" s="7">
        <v>64</v>
      </c>
      <c r="G430" s="2" t="s">
        <v>52</v>
      </c>
      <c r="H430" s="2" t="s">
        <v>92</v>
      </c>
      <c r="I430" s="2" t="s">
        <v>81</v>
      </c>
      <c r="J430" s="2" t="s">
        <v>25</v>
      </c>
      <c r="K430" s="2">
        <v>2.9</v>
      </c>
      <c r="L430" s="2" t="s">
        <v>26</v>
      </c>
      <c r="M430" s="2" t="s">
        <v>29</v>
      </c>
      <c r="N430" s="2" t="s">
        <v>40</v>
      </c>
      <c r="O430" s="2" t="s">
        <v>26</v>
      </c>
      <c r="P430" s="2" t="s">
        <v>26</v>
      </c>
      <c r="Q430" s="2">
        <v>2</v>
      </c>
      <c r="R430" s="2" t="s">
        <v>59</v>
      </c>
      <c r="S430" s="2" t="s">
        <v>30</v>
      </c>
    </row>
    <row r="431" spans="1:19" x14ac:dyDescent="0.25">
      <c r="A431" s="2">
        <v>430</v>
      </c>
      <c r="B431" s="2">
        <v>42</v>
      </c>
      <c r="C431" s="2" t="s">
        <v>19</v>
      </c>
      <c r="D431" s="2" t="s">
        <v>42</v>
      </c>
      <c r="E431" s="2" t="s">
        <v>43</v>
      </c>
      <c r="F431" s="7">
        <v>94</v>
      </c>
      <c r="G431" s="2" t="s">
        <v>149</v>
      </c>
      <c r="H431" s="2" t="s">
        <v>45</v>
      </c>
      <c r="I431" s="2" t="s">
        <v>81</v>
      </c>
      <c r="J431" s="2" t="s">
        <v>25</v>
      </c>
      <c r="K431" s="2">
        <v>4.0999999999999996</v>
      </c>
      <c r="L431" s="2" t="s">
        <v>26</v>
      </c>
      <c r="M431" s="2" t="s">
        <v>29</v>
      </c>
      <c r="N431" s="2" t="s">
        <v>72</v>
      </c>
      <c r="O431" s="2" t="s">
        <v>26</v>
      </c>
      <c r="P431" s="2" t="s">
        <v>26</v>
      </c>
      <c r="Q431" s="2">
        <v>21</v>
      </c>
      <c r="R431" s="2" t="s">
        <v>35</v>
      </c>
      <c r="S431" s="2" t="s">
        <v>30</v>
      </c>
    </row>
    <row r="432" spans="1:19" x14ac:dyDescent="0.25">
      <c r="A432" s="2">
        <v>431</v>
      </c>
      <c r="B432" s="2">
        <v>24</v>
      </c>
      <c r="C432" s="2" t="s">
        <v>19</v>
      </c>
      <c r="D432" s="2" t="s">
        <v>56</v>
      </c>
      <c r="E432" s="2" t="s">
        <v>21</v>
      </c>
      <c r="F432" s="7">
        <v>40</v>
      </c>
      <c r="G432" s="2" t="s">
        <v>105</v>
      </c>
      <c r="H432" s="2" t="s">
        <v>45</v>
      </c>
      <c r="I432" s="2" t="s">
        <v>110</v>
      </c>
      <c r="J432" s="2" t="s">
        <v>54</v>
      </c>
      <c r="K432" s="2">
        <v>3.5</v>
      </c>
      <c r="L432" s="2" t="s">
        <v>26</v>
      </c>
      <c r="M432" s="2" t="s">
        <v>59</v>
      </c>
      <c r="N432" s="2" t="s">
        <v>76</v>
      </c>
      <c r="O432" s="2" t="s">
        <v>26</v>
      </c>
      <c r="P432" s="2" t="s">
        <v>26</v>
      </c>
      <c r="Q432" s="2">
        <v>40</v>
      </c>
      <c r="R432" s="2" t="s">
        <v>59</v>
      </c>
      <c r="S432" s="2" t="s">
        <v>50</v>
      </c>
    </row>
    <row r="433" spans="1:19" x14ac:dyDescent="0.25">
      <c r="A433" s="2">
        <v>432</v>
      </c>
      <c r="B433" s="2">
        <v>43</v>
      </c>
      <c r="C433" s="2" t="s">
        <v>19</v>
      </c>
      <c r="D433" s="2" t="s">
        <v>124</v>
      </c>
      <c r="E433" s="2" t="s">
        <v>69</v>
      </c>
      <c r="F433" s="7">
        <v>76</v>
      </c>
      <c r="G433" s="2" t="s">
        <v>83</v>
      </c>
      <c r="H433" s="2" t="s">
        <v>23</v>
      </c>
      <c r="I433" s="2" t="s">
        <v>109</v>
      </c>
      <c r="J433" s="2" t="s">
        <v>25</v>
      </c>
      <c r="K433" s="2">
        <v>3.4</v>
      </c>
      <c r="L433" s="2" t="s">
        <v>26</v>
      </c>
      <c r="M433" s="2" t="s">
        <v>27</v>
      </c>
      <c r="N433" s="2" t="s">
        <v>76</v>
      </c>
      <c r="O433" s="2" t="s">
        <v>26</v>
      </c>
      <c r="P433" s="2" t="s">
        <v>26</v>
      </c>
      <c r="Q433" s="2">
        <v>33</v>
      </c>
      <c r="R433" s="2" t="s">
        <v>35</v>
      </c>
      <c r="S433" s="2" t="s">
        <v>30</v>
      </c>
    </row>
    <row r="434" spans="1:19" x14ac:dyDescent="0.25">
      <c r="A434" s="2">
        <v>433</v>
      </c>
      <c r="B434" s="2">
        <v>47</v>
      </c>
      <c r="C434" s="2" t="s">
        <v>19</v>
      </c>
      <c r="D434" s="2" t="s">
        <v>56</v>
      </c>
      <c r="E434" s="2" t="s">
        <v>21</v>
      </c>
      <c r="F434" s="7">
        <v>86</v>
      </c>
      <c r="G434" s="2" t="s">
        <v>116</v>
      </c>
      <c r="H434" s="2" t="s">
        <v>38</v>
      </c>
      <c r="I434" s="2" t="s">
        <v>126</v>
      </c>
      <c r="J434" s="2" t="s">
        <v>58</v>
      </c>
      <c r="K434" s="2">
        <v>3.3</v>
      </c>
      <c r="L434" s="2" t="s">
        <v>26</v>
      </c>
      <c r="M434" s="2" t="s">
        <v>59</v>
      </c>
      <c r="N434" s="2" t="s">
        <v>40</v>
      </c>
      <c r="O434" s="2" t="s">
        <v>26</v>
      </c>
      <c r="P434" s="2" t="s">
        <v>26</v>
      </c>
      <c r="Q434" s="2">
        <v>26</v>
      </c>
      <c r="R434" s="2" t="s">
        <v>29</v>
      </c>
      <c r="S434" s="2" t="s">
        <v>41</v>
      </c>
    </row>
    <row r="435" spans="1:19" x14ac:dyDescent="0.25">
      <c r="A435" s="2">
        <v>434</v>
      </c>
      <c r="B435" s="2">
        <v>49</v>
      </c>
      <c r="C435" s="2" t="s">
        <v>19</v>
      </c>
      <c r="D435" s="2" t="s">
        <v>87</v>
      </c>
      <c r="E435" s="2" t="s">
        <v>21</v>
      </c>
      <c r="F435" s="7">
        <v>92</v>
      </c>
      <c r="G435" s="2" t="s">
        <v>90</v>
      </c>
      <c r="H435" s="2" t="s">
        <v>45</v>
      </c>
      <c r="I435" s="2" t="s">
        <v>121</v>
      </c>
      <c r="J435" s="2" t="s">
        <v>58</v>
      </c>
      <c r="K435" s="2">
        <v>3.2</v>
      </c>
      <c r="L435" s="2" t="s">
        <v>26</v>
      </c>
      <c r="M435" s="2" t="s">
        <v>34</v>
      </c>
      <c r="N435" s="2" t="s">
        <v>76</v>
      </c>
      <c r="O435" s="2" t="s">
        <v>26</v>
      </c>
      <c r="P435" s="2" t="s">
        <v>26</v>
      </c>
      <c r="Q435" s="2">
        <v>23</v>
      </c>
      <c r="R435" s="2" t="s">
        <v>27</v>
      </c>
      <c r="S435" s="2" t="s">
        <v>30</v>
      </c>
    </row>
    <row r="436" spans="1:19" x14ac:dyDescent="0.25">
      <c r="A436" s="2">
        <v>435</v>
      </c>
      <c r="B436" s="2">
        <v>50</v>
      </c>
      <c r="C436" s="2" t="s">
        <v>19</v>
      </c>
      <c r="D436" s="2" t="s">
        <v>73</v>
      </c>
      <c r="E436" s="2" t="s">
        <v>43</v>
      </c>
      <c r="F436" s="7">
        <v>52</v>
      </c>
      <c r="G436" s="2" t="s">
        <v>101</v>
      </c>
      <c r="H436" s="2" t="s">
        <v>23</v>
      </c>
      <c r="I436" s="2" t="s">
        <v>71</v>
      </c>
      <c r="J436" s="2" t="s">
        <v>39</v>
      </c>
      <c r="K436" s="2">
        <v>4</v>
      </c>
      <c r="L436" s="2" t="s">
        <v>26</v>
      </c>
      <c r="M436" s="2" t="s">
        <v>34</v>
      </c>
      <c r="N436" s="2" t="s">
        <v>76</v>
      </c>
      <c r="O436" s="2" t="s">
        <v>26</v>
      </c>
      <c r="P436" s="2" t="s">
        <v>26</v>
      </c>
      <c r="Q436" s="2">
        <v>39</v>
      </c>
      <c r="R436" s="2" t="s">
        <v>46</v>
      </c>
      <c r="S436" s="2" t="s">
        <v>97</v>
      </c>
    </row>
    <row r="437" spans="1:19" x14ac:dyDescent="0.25">
      <c r="A437" s="2">
        <v>436</v>
      </c>
      <c r="B437" s="2">
        <v>51</v>
      </c>
      <c r="C437" s="2" t="s">
        <v>19</v>
      </c>
      <c r="D437" s="2" t="s">
        <v>64</v>
      </c>
      <c r="E437" s="2" t="s">
        <v>65</v>
      </c>
      <c r="F437" s="7">
        <v>28</v>
      </c>
      <c r="G437" s="2" t="s">
        <v>57</v>
      </c>
      <c r="H437" s="2" t="s">
        <v>92</v>
      </c>
      <c r="I437" s="2" t="s">
        <v>79</v>
      </c>
      <c r="J437" s="2" t="s">
        <v>25</v>
      </c>
      <c r="K437" s="2">
        <v>3.6</v>
      </c>
      <c r="L437" s="2" t="s">
        <v>26</v>
      </c>
      <c r="M437" s="2" t="s">
        <v>46</v>
      </c>
      <c r="N437" s="2" t="s">
        <v>47</v>
      </c>
      <c r="O437" s="2" t="s">
        <v>26</v>
      </c>
      <c r="P437" s="2" t="s">
        <v>26</v>
      </c>
      <c r="Q437" s="2">
        <v>42</v>
      </c>
      <c r="R437" s="2" t="s">
        <v>34</v>
      </c>
      <c r="S437" s="2" t="s">
        <v>88</v>
      </c>
    </row>
    <row r="438" spans="1:19" x14ac:dyDescent="0.25">
      <c r="A438" s="2">
        <v>437</v>
      </c>
      <c r="B438" s="2">
        <v>40</v>
      </c>
      <c r="C438" s="2" t="s">
        <v>19</v>
      </c>
      <c r="D438" s="2" t="s">
        <v>95</v>
      </c>
      <c r="E438" s="2" t="s">
        <v>21</v>
      </c>
      <c r="F438" s="7">
        <v>46</v>
      </c>
      <c r="G438" s="2" t="s">
        <v>122</v>
      </c>
      <c r="H438" s="2" t="s">
        <v>23</v>
      </c>
      <c r="I438" s="2" t="s">
        <v>109</v>
      </c>
      <c r="J438" s="2" t="s">
        <v>54</v>
      </c>
      <c r="K438" s="2">
        <v>4.5999999999999996</v>
      </c>
      <c r="L438" s="2" t="s">
        <v>26</v>
      </c>
      <c r="M438" s="2" t="s">
        <v>35</v>
      </c>
      <c r="N438" s="2" t="s">
        <v>40</v>
      </c>
      <c r="O438" s="2" t="s">
        <v>26</v>
      </c>
      <c r="P438" s="2" t="s">
        <v>26</v>
      </c>
      <c r="Q438" s="2">
        <v>41</v>
      </c>
      <c r="R438" s="2" t="s">
        <v>34</v>
      </c>
      <c r="S438" s="2" t="s">
        <v>41</v>
      </c>
    </row>
    <row r="439" spans="1:19" x14ac:dyDescent="0.25">
      <c r="A439" s="2">
        <v>438</v>
      </c>
      <c r="B439" s="2">
        <v>45</v>
      </c>
      <c r="C439" s="2" t="s">
        <v>19</v>
      </c>
      <c r="D439" s="2" t="s">
        <v>106</v>
      </c>
      <c r="E439" s="2" t="s">
        <v>69</v>
      </c>
      <c r="F439" s="7">
        <v>50</v>
      </c>
      <c r="G439" s="2" t="s">
        <v>130</v>
      </c>
      <c r="H439" s="2" t="s">
        <v>45</v>
      </c>
      <c r="I439" s="2" t="s">
        <v>100</v>
      </c>
      <c r="J439" s="2" t="s">
        <v>54</v>
      </c>
      <c r="K439" s="2">
        <v>2.6</v>
      </c>
      <c r="L439" s="2" t="s">
        <v>26</v>
      </c>
      <c r="M439" s="2" t="s">
        <v>27</v>
      </c>
      <c r="N439" s="2" t="s">
        <v>47</v>
      </c>
      <c r="O439" s="2" t="s">
        <v>26</v>
      </c>
      <c r="P439" s="2" t="s">
        <v>26</v>
      </c>
      <c r="Q439" s="2">
        <v>41</v>
      </c>
      <c r="R439" s="2" t="s">
        <v>46</v>
      </c>
      <c r="S439" s="2" t="s">
        <v>50</v>
      </c>
    </row>
    <row r="440" spans="1:19" x14ac:dyDescent="0.25">
      <c r="A440" s="2">
        <v>439</v>
      </c>
      <c r="B440" s="2">
        <v>52</v>
      </c>
      <c r="C440" s="2" t="s">
        <v>19</v>
      </c>
      <c r="D440" s="2" t="s">
        <v>133</v>
      </c>
      <c r="E440" s="2" t="s">
        <v>69</v>
      </c>
      <c r="F440" s="7">
        <v>23</v>
      </c>
      <c r="G440" s="2" t="s">
        <v>146</v>
      </c>
      <c r="H440" s="2" t="s">
        <v>45</v>
      </c>
      <c r="I440" s="2" t="s">
        <v>49</v>
      </c>
      <c r="J440" s="2" t="s">
        <v>25</v>
      </c>
      <c r="K440" s="2">
        <v>4.3</v>
      </c>
      <c r="L440" s="2" t="s">
        <v>26</v>
      </c>
      <c r="M440" s="2" t="s">
        <v>35</v>
      </c>
      <c r="N440" s="2" t="s">
        <v>28</v>
      </c>
      <c r="O440" s="2" t="s">
        <v>26</v>
      </c>
      <c r="P440" s="2" t="s">
        <v>26</v>
      </c>
      <c r="Q440" s="2">
        <v>12</v>
      </c>
      <c r="R440" s="2" t="s">
        <v>27</v>
      </c>
      <c r="S440" s="2" t="s">
        <v>30</v>
      </c>
    </row>
    <row r="441" spans="1:19" x14ac:dyDescent="0.25">
      <c r="A441" s="2">
        <v>440</v>
      </c>
      <c r="B441" s="2">
        <v>62</v>
      </c>
      <c r="C441" s="2" t="s">
        <v>19</v>
      </c>
      <c r="D441" s="2" t="s">
        <v>102</v>
      </c>
      <c r="E441" s="2" t="s">
        <v>65</v>
      </c>
      <c r="F441" s="7">
        <v>50</v>
      </c>
      <c r="G441" s="2" t="s">
        <v>135</v>
      </c>
      <c r="H441" s="2" t="s">
        <v>45</v>
      </c>
      <c r="I441" s="2" t="s">
        <v>49</v>
      </c>
      <c r="J441" s="2" t="s">
        <v>54</v>
      </c>
      <c r="K441" s="2">
        <v>3.4</v>
      </c>
      <c r="L441" s="2" t="s">
        <v>26</v>
      </c>
      <c r="M441" s="2" t="s">
        <v>46</v>
      </c>
      <c r="N441" s="2" t="s">
        <v>40</v>
      </c>
      <c r="O441" s="2" t="s">
        <v>26</v>
      </c>
      <c r="P441" s="2" t="s">
        <v>26</v>
      </c>
      <c r="Q441" s="2">
        <v>31</v>
      </c>
      <c r="R441" s="2" t="s">
        <v>35</v>
      </c>
      <c r="S441" s="2" t="s">
        <v>88</v>
      </c>
    </row>
    <row r="442" spans="1:19" x14ac:dyDescent="0.25">
      <c r="A442" s="2">
        <v>441</v>
      </c>
      <c r="B442" s="2">
        <v>20</v>
      </c>
      <c r="C442" s="2" t="s">
        <v>19</v>
      </c>
      <c r="D442" s="2" t="s">
        <v>56</v>
      </c>
      <c r="E442" s="2" t="s">
        <v>21</v>
      </c>
      <c r="F442" s="7">
        <v>89</v>
      </c>
      <c r="G442" s="2" t="s">
        <v>101</v>
      </c>
      <c r="H442" s="2" t="s">
        <v>92</v>
      </c>
      <c r="I442" s="2" t="s">
        <v>33</v>
      </c>
      <c r="J442" s="2" t="s">
        <v>25</v>
      </c>
      <c r="K442" s="2">
        <v>3.5</v>
      </c>
      <c r="L442" s="2" t="s">
        <v>26</v>
      </c>
      <c r="M442" s="2" t="s">
        <v>59</v>
      </c>
      <c r="N442" s="2" t="s">
        <v>76</v>
      </c>
      <c r="O442" s="2" t="s">
        <v>26</v>
      </c>
      <c r="P442" s="2" t="s">
        <v>26</v>
      </c>
      <c r="Q442" s="2">
        <v>34</v>
      </c>
      <c r="R442" s="2" t="s">
        <v>59</v>
      </c>
      <c r="S442" s="2" t="s">
        <v>30</v>
      </c>
    </row>
    <row r="443" spans="1:19" x14ac:dyDescent="0.25">
      <c r="A443" s="2">
        <v>442</v>
      </c>
      <c r="B443" s="2">
        <v>43</v>
      </c>
      <c r="C443" s="2" t="s">
        <v>19</v>
      </c>
      <c r="D443" s="2" t="s">
        <v>104</v>
      </c>
      <c r="E443" s="2" t="s">
        <v>21</v>
      </c>
      <c r="F443" s="7">
        <v>81</v>
      </c>
      <c r="G443" s="2" t="s">
        <v>103</v>
      </c>
      <c r="H443" s="2" t="s">
        <v>45</v>
      </c>
      <c r="I443" s="2" t="s">
        <v>33</v>
      </c>
      <c r="J443" s="2" t="s">
        <v>25</v>
      </c>
      <c r="K443" s="2">
        <v>4.2</v>
      </c>
      <c r="L443" s="2" t="s">
        <v>26</v>
      </c>
      <c r="M443" s="2" t="s">
        <v>34</v>
      </c>
      <c r="N443" s="2" t="s">
        <v>55</v>
      </c>
      <c r="O443" s="2" t="s">
        <v>26</v>
      </c>
      <c r="P443" s="2" t="s">
        <v>26</v>
      </c>
      <c r="Q443" s="2">
        <v>32</v>
      </c>
      <c r="R443" s="2" t="s">
        <v>27</v>
      </c>
      <c r="S443" s="2" t="s">
        <v>50</v>
      </c>
    </row>
    <row r="444" spans="1:19" x14ac:dyDescent="0.25">
      <c r="A444" s="2">
        <v>443</v>
      </c>
      <c r="B444" s="2">
        <v>29</v>
      </c>
      <c r="C444" s="2" t="s">
        <v>19</v>
      </c>
      <c r="D444" s="2" t="s">
        <v>89</v>
      </c>
      <c r="E444" s="2" t="s">
        <v>69</v>
      </c>
      <c r="F444" s="7">
        <v>69</v>
      </c>
      <c r="G444" s="2" t="s">
        <v>151</v>
      </c>
      <c r="H444" s="2" t="s">
        <v>45</v>
      </c>
      <c r="I444" s="2" t="s">
        <v>79</v>
      </c>
      <c r="J444" s="2" t="s">
        <v>58</v>
      </c>
      <c r="K444" s="2">
        <v>3.5</v>
      </c>
      <c r="L444" s="2" t="s">
        <v>26</v>
      </c>
      <c r="M444" s="2" t="s">
        <v>34</v>
      </c>
      <c r="N444" s="2" t="s">
        <v>76</v>
      </c>
      <c r="O444" s="2" t="s">
        <v>26</v>
      </c>
      <c r="P444" s="2" t="s">
        <v>26</v>
      </c>
      <c r="Q444" s="2">
        <v>31</v>
      </c>
      <c r="R444" s="2" t="s">
        <v>27</v>
      </c>
      <c r="S444" s="2" t="s">
        <v>60</v>
      </c>
    </row>
    <row r="445" spans="1:19" x14ac:dyDescent="0.25">
      <c r="A445" s="2">
        <v>444</v>
      </c>
      <c r="B445" s="2">
        <v>22</v>
      </c>
      <c r="C445" s="2" t="s">
        <v>19</v>
      </c>
      <c r="D445" s="2" t="s">
        <v>89</v>
      </c>
      <c r="E445" s="2" t="s">
        <v>69</v>
      </c>
      <c r="F445" s="7">
        <v>67</v>
      </c>
      <c r="G445" s="2" t="s">
        <v>78</v>
      </c>
      <c r="H445" s="2" t="s">
        <v>45</v>
      </c>
      <c r="I445" s="2" t="s">
        <v>136</v>
      </c>
      <c r="J445" s="2" t="s">
        <v>54</v>
      </c>
      <c r="K445" s="2">
        <v>3.6</v>
      </c>
      <c r="L445" s="2" t="s">
        <v>26</v>
      </c>
      <c r="M445" s="2" t="s">
        <v>46</v>
      </c>
      <c r="N445" s="2" t="s">
        <v>40</v>
      </c>
      <c r="O445" s="2" t="s">
        <v>26</v>
      </c>
      <c r="P445" s="2" t="s">
        <v>26</v>
      </c>
      <c r="Q445" s="2">
        <v>24</v>
      </c>
      <c r="R445" s="2" t="s">
        <v>46</v>
      </c>
      <c r="S445" s="2" t="s">
        <v>50</v>
      </c>
    </row>
    <row r="446" spans="1:19" x14ac:dyDescent="0.25">
      <c r="A446" s="2">
        <v>445</v>
      </c>
      <c r="B446" s="2">
        <v>48</v>
      </c>
      <c r="C446" s="2" t="s">
        <v>19</v>
      </c>
      <c r="D446" s="2" t="s">
        <v>82</v>
      </c>
      <c r="E446" s="2" t="s">
        <v>21</v>
      </c>
      <c r="F446" s="7">
        <v>20</v>
      </c>
      <c r="G446" s="2" t="s">
        <v>99</v>
      </c>
      <c r="H446" s="2" t="s">
        <v>45</v>
      </c>
      <c r="I446" s="2" t="s">
        <v>108</v>
      </c>
      <c r="J446" s="2" t="s">
        <v>54</v>
      </c>
      <c r="K446" s="2">
        <v>4.3</v>
      </c>
      <c r="L446" s="2" t="s">
        <v>26</v>
      </c>
      <c r="M446" s="2" t="s">
        <v>59</v>
      </c>
      <c r="N446" s="2" t="s">
        <v>76</v>
      </c>
      <c r="O446" s="2" t="s">
        <v>26</v>
      </c>
      <c r="P446" s="2" t="s">
        <v>26</v>
      </c>
      <c r="Q446" s="2">
        <v>31</v>
      </c>
      <c r="R446" s="2" t="s">
        <v>59</v>
      </c>
      <c r="S446" s="2" t="s">
        <v>50</v>
      </c>
    </row>
    <row r="447" spans="1:19" x14ac:dyDescent="0.25">
      <c r="A447" s="2">
        <v>446</v>
      </c>
      <c r="B447" s="2">
        <v>42</v>
      </c>
      <c r="C447" s="2" t="s">
        <v>19</v>
      </c>
      <c r="D447" s="2" t="s">
        <v>137</v>
      </c>
      <c r="E447" s="2" t="s">
        <v>43</v>
      </c>
      <c r="F447" s="7">
        <v>29</v>
      </c>
      <c r="G447" s="2" t="s">
        <v>146</v>
      </c>
      <c r="H447" s="2" t="s">
        <v>45</v>
      </c>
      <c r="I447" s="2" t="s">
        <v>79</v>
      </c>
      <c r="J447" s="2" t="s">
        <v>58</v>
      </c>
      <c r="K447" s="2">
        <v>4.9000000000000004</v>
      </c>
      <c r="L447" s="2" t="s">
        <v>26</v>
      </c>
      <c r="M447" s="2" t="s">
        <v>34</v>
      </c>
      <c r="N447" s="2" t="s">
        <v>55</v>
      </c>
      <c r="O447" s="2" t="s">
        <v>26</v>
      </c>
      <c r="P447" s="2" t="s">
        <v>26</v>
      </c>
      <c r="Q447" s="2">
        <v>18</v>
      </c>
      <c r="R447" s="2" t="s">
        <v>29</v>
      </c>
      <c r="S447" s="2" t="s">
        <v>50</v>
      </c>
    </row>
    <row r="448" spans="1:19" x14ac:dyDescent="0.25">
      <c r="A448" s="2">
        <v>447</v>
      </c>
      <c r="B448" s="2">
        <v>19</v>
      </c>
      <c r="C448" s="2" t="s">
        <v>19</v>
      </c>
      <c r="D448" s="2" t="s">
        <v>56</v>
      </c>
      <c r="E448" s="2" t="s">
        <v>21</v>
      </c>
      <c r="F448" s="7">
        <v>74</v>
      </c>
      <c r="G448" s="2" t="s">
        <v>66</v>
      </c>
      <c r="H448" s="2" t="s">
        <v>45</v>
      </c>
      <c r="I448" s="2" t="s">
        <v>67</v>
      </c>
      <c r="J448" s="2" t="s">
        <v>54</v>
      </c>
      <c r="K448" s="2">
        <v>4.0999999999999996</v>
      </c>
      <c r="L448" s="2" t="s">
        <v>26</v>
      </c>
      <c r="M448" s="2" t="s">
        <v>34</v>
      </c>
      <c r="N448" s="2" t="s">
        <v>76</v>
      </c>
      <c r="O448" s="2" t="s">
        <v>26</v>
      </c>
      <c r="P448" s="2" t="s">
        <v>26</v>
      </c>
      <c r="Q448" s="2">
        <v>15</v>
      </c>
      <c r="R448" s="2" t="s">
        <v>29</v>
      </c>
      <c r="S448" s="2" t="s">
        <v>88</v>
      </c>
    </row>
    <row r="449" spans="1:19" x14ac:dyDescent="0.25">
      <c r="A449" s="2">
        <v>448</v>
      </c>
      <c r="B449" s="2">
        <v>60</v>
      </c>
      <c r="C449" s="2" t="s">
        <v>19</v>
      </c>
      <c r="D449" s="2" t="s">
        <v>61</v>
      </c>
      <c r="E449" s="2" t="s">
        <v>21</v>
      </c>
      <c r="F449" s="7">
        <v>82</v>
      </c>
      <c r="G449" s="2" t="s">
        <v>149</v>
      </c>
      <c r="H449" s="2" t="s">
        <v>38</v>
      </c>
      <c r="I449" s="2" t="s">
        <v>49</v>
      </c>
      <c r="J449" s="2" t="s">
        <v>39</v>
      </c>
      <c r="K449" s="2">
        <v>3.6</v>
      </c>
      <c r="L449" s="2" t="s">
        <v>26</v>
      </c>
      <c r="M449" s="2" t="s">
        <v>29</v>
      </c>
      <c r="N449" s="2" t="s">
        <v>55</v>
      </c>
      <c r="O449" s="2" t="s">
        <v>26</v>
      </c>
      <c r="P449" s="2" t="s">
        <v>26</v>
      </c>
      <c r="Q449" s="2">
        <v>7</v>
      </c>
      <c r="R449" s="2" t="s">
        <v>34</v>
      </c>
      <c r="S449" s="2" t="s">
        <v>97</v>
      </c>
    </row>
    <row r="450" spans="1:19" x14ac:dyDescent="0.25">
      <c r="A450" s="2">
        <v>449</v>
      </c>
      <c r="B450" s="2">
        <v>32</v>
      </c>
      <c r="C450" s="2" t="s">
        <v>19</v>
      </c>
      <c r="D450" s="2" t="s">
        <v>143</v>
      </c>
      <c r="E450" s="2" t="s">
        <v>69</v>
      </c>
      <c r="F450" s="7">
        <v>23</v>
      </c>
      <c r="G450" s="2" t="s">
        <v>70</v>
      </c>
      <c r="H450" s="2" t="s">
        <v>45</v>
      </c>
      <c r="I450" s="2" t="s">
        <v>134</v>
      </c>
      <c r="J450" s="2" t="s">
        <v>54</v>
      </c>
      <c r="K450" s="2">
        <v>3.4</v>
      </c>
      <c r="L450" s="2" t="s">
        <v>26</v>
      </c>
      <c r="M450" s="2" t="s">
        <v>27</v>
      </c>
      <c r="N450" s="2" t="s">
        <v>47</v>
      </c>
      <c r="O450" s="2" t="s">
        <v>26</v>
      </c>
      <c r="P450" s="2" t="s">
        <v>26</v>
      </c>
      <c r="Q450" s="2">
        <v>35</v>
      </c>
      <c r="R450" s="2" t="s">
        <v>34</v>
      </c>
      <c r="S450" s="2" t="s">
        <v>30</v>
      </c>
    </row>
    <row r="451" spans="1:19" x14ac:dyDescent="0.25">
      <c r="A451" s="2">
        <v>450</v>
      </c>
      <c r="B451" s="2">
        <v>26</v>
      </c>
      <c r="C451" s="2" t="s">
        <v>19</v>
      </c>
      <c r="D451" s="2" t="s">
        <v>106</v>
      </c>
      <c r="E451" s="2" t="s">
        <v>69</v>
      </c>
      <c r="F451" s="7">
        <v>45</v>
      </c>
      <c r="G451" s="2" t="s">
        <v>85</v>
      </c>
      <c r="H451" s="2" t="s">
        <v>23</v>
      </c>
      <c r="I451" s="2" t="s">
        <v>100</v>
      </c>
      <c r="J451" s="2" t="s">
        <v>54</v>
      </c>
      <c r="K451" s="2">
        <v>2.9</v>
      </c>
      <c r="L451" s="2" t="s">
        <v>26</v>
      </c>
      <c r="M451" s="2" t="s">
        <v>46</v>
      </c>
      <c r="N451" s="2" t="s">
        <v>72</v>
      </c>
      <c r="O451" s="2" t="s">
        <v>26</v>
      </c>
      <c r="P451" s="2" t="s">
        <v>26</v>
      </c>
      <c r="Q451" s="2">
        <v>35</v>
      </c>
      <c r="R451" s="2" t="s">
        <v>34</v>
      </c>
      <c r="S451" s="2" t="s">
        <v>88</v>
      </c>
    </row>
    <row r="452" spans="1:19" x14ac:dyDescent="0.25">
      <c r="A452" s="2">
        <v>451</v>
      </c>
      <c r="B452" s="2">
        <v>25</v>
      </c>
      <c r="C452" s="2" t="s">
        <v>19</v>
      </c>
      <c r="D452" s="2" t="s">
        <v>137</v>
      </c>
      <c r="E452" s="2" t="s">
        <v>43</v>
      </c>
      <c r="F452" s="7">
        <v>21</v>
      </c>
      <c r="G452" s="2" t="s">
        <v>139</v>
      </c>
      <c r="H452" s="2" t="s">
        <v>23</v>
      </c>
      <c r="I452" s="2" t="s">
        <v>118</v>
      </c>
      <c r="J452" s="2" t="s">
        <v>54</v>
      </c>
      <c r="K452" s="2">
        <v>2.7</v>
      </c>
      <c r="L452" s="2" t="s">
        <v>26</v>
      </c>
      <c r="M452" s="2" t="s">
        <v>29</v>
      </c>
      <c r="N452" s="2" t="s">
        <v>76</v>
      </c>
      <c r="O452" s="2" t="s">
        <v>26</v>
      </c>
      <c r="P452" s="2" t="s">
        <v>26</v>
      </c>
      <c r="Q452" s="2">
        <v>19</v>
      </c>
      <c r="R452" s="2" t="s">
        <v>27</v>
      </c>
      <c r="S452" s="2" t="s">
        <v>88</v>
      </c>
    </row>
    <row r="453" spans="1:19" x14ac:dyDescent="0.25">
      <c r="A453" s="2">
        <v>452</v>
      </c>
      <c r="B453" s="2">
        <v>66</v>
      </c>
      <c r="C453" s="2" t="s">
        <v>19</v>
      </c>
      <c r="D453" s="2" t="s">
        <v>106</v>
      </c>
      <c r="E453" s="2" t="s">
        <v>69</v>
      </c>
      <c r="F453" s="7">
        <v>31</v>
      </c>
      <c r="G453" s="2" t="s">
        <v>141</v>
      </c>
      <c r="H453" s="2" t="s">
        <v>45</v>
      </c>
      <c r="I453" s="2" t="s">
        <v>71</v>
      </c>
      <c r="J453" s="2" t="s">
        <v>54</v>
      </c>
      <c r="K453" s="2">
        <v>4.3</v>
      </c>
      <c r="L453" s="2" t="s">
        <v>26</v>
      </c>
      <c r="M453" s="2" t="s">
        <v>35</v>
      </c>
      <c r="N453" s="2" t="s">
        <v>28</v>
      </c>
      <c r="O453" s="2" t="s">
        <v>26</v>
      </c>
      <c r="P453" s="2" t="s">
        <v>26</v>
      </c>
      <c r="Q453" s="2">
        <v>26</v>
      </c>
      <c r="R453" s="2" t="s">
        <v>27</v>
      </c>
      <c r="S453" s="2" t="s">
        <v>30</v>
      </c>
    </row>
    <row r="454" spans="1:19" x14ac:dyDescent="0.25">
      <c r="A454" s="2">
        <v>453</v>
      </c>
      <c r="B454" s="2">
        <v>45</v>
      </c>
      <c r="C454" s="2" t="s">
        <v>19</v>
      </c>
      <c r="D454" s="2" t="s">
        <v>95</v>
      </c>
      <c r="E454" s="2" t="s">
        <v>21</v>
      </c>
      <c r="F454" s="7">
        <v>45</v>
      </c>
      <c r="G454" s="2" t="s">
        <v>70</v>
      </c>
      <c r="H454" s="2" t="s">
        <v>45</v>
      </c>
      <c r="I454" s="2" t="s">
        <v>84</v>
      </c>
      <c r="J454" s="2" t="s">
        <v>54</v>
      </c>
      <c r="K454" s="2">
        <v>3.3</v>
      </c>
      <c r="L454" s="2" t="s">
        <v>26</v>
      </c>
      <c r="M454" s="2" t="s">
        <v>59</v>
      </c>
      <c r="N454" s="2" t="s">
        <v>28</v>
      </c>
      <c r="O454" s="2" t="s">
        <v>26</v>
      </c>
      <c r="P454" s="2" t="s">
        <v>26</v>
      </c>
      <c r="Q454" s="2">
        <v>39</v>
      </c>
      <c r="R454" s="2" t="s">
        <v>46</v>
      </c>
      <c r="S454" s="2" t="s">
        <v>30</v>
      </c>
    </row>
    <row r="455" spans="1:19" x14ac:dyDescent="0.25">
      <c r="A455" s="2">
        <v>454</v>
      </c>
      <c r="B455" s="2">
        <v>54</v>
      </c>
      <c r="C455" s="2" t="s">
        <v>19</v>
      </c>
      <c r="D455" s="2" t="s">
        <v>106</v>
      </c>
      <c r="E455" s="2" t="s">
        <v>69</v>
      </c>
      <c r="F455" s="7">
        <v>56</v>
      </c>
      <c r="G455" s="2" t="s">
        <v>145</v>
      </c>
      <c r="H455" s="2" t="s">
        <v>92</v>
      </c>
      <c r="I455" s="2" t="s">
        <v>100</v>
      </c>
      <c r="J455" s="2" t="s">
        <v>25</v>
      </c>
      <c r="K455" s="2">
        <v>2.8</v>
      </c>
      <c r="L455" s="2" t="s">
        <v>26</v>
      </c>
      <c r="M455" s="2" t="s">
        <v>35</v>
      </c>
      <c r="N455" s="2" t="s">
        <v>47</v>
      </c>
      <c r="O455" s="2" t="s">
        <v>26</v>
      </c>
      <c r="P455" s="2" t="s">
        <v>26</v>
      </c>
      <c r="Q455" s="2">
        <v>22</v>
      </c>
      <c r="R455" s="2" t="s">
        <v>27</v>
      </c>
      <c r="S455" s="2" t="s">
        <v>41</v>
      </c>
    </row>
    <row r="456" spans="1:19" x14ac:dyDescent="0.25">
      <c r="A456" s="2">
        <v>455</v>
      </c>
      <c r="B456" s="2">
        <v>37</v>
      </c>
      <c r="C456" s="2" t="s">
        <v>19</v>
      </c>
      <c r="D456" s="2" t="s">
        <v>102</v>
      </c>
      <c r="E456" s="2" t="s">
        <v>65</v>
      </c>
      <c r="F456" s="7">
        <v>97</v>
      </c>
      <c r="G456" s="2" t="s">
        <v>127</v>
      </c>
      <c r="H456" s="2" t="s">
        <v>38</v>
      </c>
      <c r="I456" s="2" t="s">
        <v>81</v>
      </c>
      <c r="J456" s="2" t="s">
        <v>54</v>
      </c>
      <c r="K456" s="2">
        <v>3.2</v>
      </c>
      <c r="L456" s="2" t="s">
        <v>26</v>
      </c>
      <c r="M456" s="2" t="s">
        <v>59</v>
      </c>
      <c r="N456" s="2" t="s">
        <v>47</v>
      </c>
      <c r="O456" s="2" t="s">
        <v>26</v>
      </c>
      <c r="P456" s="2" t="s">
        <v>26</v>
      </c>
      <c r="Q456" s="2">
        <v>14</v>
      </c>
      <c r="R456" s="2" t="s">
        <v>35</v>
      </c>
      <c r="S456" s="2" t="s">
        <v>77</v>
      </c>
    </row>
    <row r="457" spans="1:19" x14ac:dyDescent="0.25">
      <c r="A457" s="2">
        <v>456</v>
      </c>
      <c r="B457" s="2">
        <v>54</v>
      </c>
      <c r="C457" s="2" t="s">
        <v>19</v>
      </c>
      <c r="D457" s="2" t="s">
        <v>20</v>
      </c>
      <c r="E457" s="2" t="s">
        <v>21</v>
      </c>
      <c r="F457" s="7">
        <v>100</v>
      </c>
      <c r="G457" s="2" t="s">
        <v>140</v>
      </c>
      <c r="H457" s="2" t="s">
        <v>92</v>
      </c>
      <c r="I457" s="2" t="s">
        <v>81</v>
      </c>
      <c r="J457" s="2" t="s">
        <v>58</v>
      </c>
      <c r="K457" s="2">
        <v>3.6</v>
      </c>
      <c r="L457" s="2" t="s">
        <v>26</v>
      </c>
      <c r="M457" s="2" t="s">
        <v>27</v>
      </c>
      <c r="N457" s="2" t="s">
        <v>76</v>
      </c>
      <c r="O457" s="2" t="s">
        <v>26</v>
      </c>
      <c r="P457" s="2" t="s">
        <v>26</v>
      </c>
      <c r="Q457" s="2">
        <v>50</v>
      </c>
      <c r="R457" s="2" t="s">
        <v>59</v>
      </c>
      <c r="S457" s="2" t="s">
        <v>30</v>
      </c>
    </row>
    <row r="458" spans="1:19" x14ac:dyDescent="0.25">
      <c r="A458" s="2">
        <v>457</v>
      </c>
      <c r="B458" s="2">
        <v>50</v>
      </c>
      <c r="C458" s="2" t="s">
        <v>19</v>
      </c>
      <c r="D458" s="2" t="s">
        <v>20</v>
      </c>
      <c r="E458" s="2" t="s">
        <v>21</v>
      </c>
      <c r="F458" s="7">
        <v>96</v>
      </c>
      <c r="G458" s="2" t="s">
        <v>98</v>
      </c>
      <c r="H458" s="2" t="s">
        <v>38</v>
      </c>
      <c r="I458" s="2" t="s">
        <v>126</v>
      </c>
      <c r="J458" s="2" t="s">
        <v>58</v>
      </c>
      <c r="K458" s="2">
        <v>4</v>
      </c>
      <c r="L458" s="2" t="s">
        <v>26</v>
      </c>
      <c r="M458" s="2" t="s">
        <v>34</v>
      </c>
      <c r="N458" s="2" t="s">
        <v>72</v>
      </c>
      <c r="O458" s="2" t="s">
        <v>26</v>
      </c>
      <c r="P458" s="2" t="s">
        <v>26</v>
      </c>
      <c r="Q458" s="2">
        <v>33</v>
      </c>
      <c r="R458" s="2" t="s">
        <v>27</v>
      </c>
      <c r="S458" s="2" t="s">
        <v>60</v>
      </c>
    </row>
    <row r="459" spans="1:19" x14ac:dyDescent="0.25">
      <c r="A459" s="2">
        <v>458</v>
      </c>
      <c r="B459" s="2">
        <v>25</v>
      </c>
      <c r="C459" s="2" t="s">
        <v>19</v>
      </c>
      <c r="D459" s="2" t="s">
        <v>143</v>
      </c>
      <c r="E459" s="2" t="s">
        <v>69</v>
      </c>
      <c r="F459" s="7">
        <v>99</v>
      </c>
      <c r="G459" s="2" t="s">
        <v>44</v>
      </c>
      <c r="H459" s="2" t="s">
        <v>45</v>
      </c>
      <c r="I459" s="2" t="s">
        <v>144</v>
      </c>
      <c r="J459" s="2" t="s">
        <v>39</v>
      </c>
      <c r="K459" s="2">
        <v>4.9000000000000004</v>
      </c>
      <c r="L459" s="2" t="s">
        <v>26</v>
      </c>
      <c r="M459" s="2" t="s">
        <v>27</v>
      </c>
      <c r="N459" s="2" t="s">
        <v>47</v>
      </c>
      <c r="O459" s="2" t="s">
        <v>26</v>
      </c>
      <c r="P459" s="2" t="s">
        <v>26</v>
      </c>
      <c r="Q459" s="2">
        <v>48</v>
      </c>
      <c r="R459" s="2" t="s">
        <v>59</v>
      </c>
      <c r="S459" s="2" t="s">
        <v>97</v>
      </c>
    </row>
    <row r="460" spans="1:19" x14ac:dyDescent="0.25">
      <c r="A460" s="2">
        <v>459</v>
      </c>
      <c r="B460" s="2">
        <v>47</v>
      </c>
      <c r="C460" s="2" t="s">
        <v>19</v>
      </c>
      <c r="D460" s="2" t="s">
        <v>61</v>
      </c>
      <c r="E460" s="2" t="s">
        <v>21</v>
      </c>
      <c r="F460" s="7">
        <v>91</v>
      </c>
      <c r="G460" s="2" t="s">
        <v>74</v>
      </c>
      <c r="H460" s="2" t="s">
        <v>23</v>
      </c>
      <c r="I460" s="2" t="s">
        <v>94</v>
      </c>
      <c r="J460" s="2" t="s">
        <v>25</v>
      </c>
      <c r="K460" s="2">
        <v>4</v>
      </c>
      <c r="L460" s="2" t="s">
        <v>26</v>
      </c>
      <c r="M460" s="2" t="s">
        <v>59</v>
      </c>
      <c r="N460" s="2" t="s">
        <v>72</v>
      </c>
      <c r="O460" s="2" t="s">
        <v>26</v>
      </c>
      <c r="P460" s="2" t="s">
        <v>26</v>
      </c>
      <c r="Q460" s="2">
        <v>48</v>
      </c>
      <c r="R460" s="2" t="s">
        <v>46</v>
      </c>
      <c r="S460" s="2" t="s">
        <v>88</v>
      </c>
    </row>
    <row r="461" spans="1:19" x14ac:dyDescent="0.25">
      <c r="A461" s="2">
        <v>460</v>
      </c>
      <c r="B461" s="2">
        <v>63</v>
      </c>
      <c r="C461" s="2" t="s">
        <v>19</v>
      </c>
      <c r="D461" s="2" t="s">
        <v>124</v>
      </c>
      <c r="E461" s="2" t="s">
        <v>69</v>
      </c>
      <c r="F461" s="7">
        <v>30</v>
      </c>
      <c r="G461" s="2" t="s">
        <v>128</v>
      </c>
      <c r="H461" s="2" t="s">
        <v>23</v>
      </c>
      <c r="I461" s="2" t="s">
        <v>94</v>
      </c>
      <c r="J461" s="2" t="s">
        <v>25</v>
      </c>
      <c r="K461" s="2">
        <v>3.8</v>
      </c>
      <c r="L461" s="2" t="s">
        <v>26</v>
      </c>
      <c r="M461" s="2" t="s">
        <v>59</v>
      </c>
      <c r="N461" s="2" t="s">
        <v>55</v>
      </c>
      <c r="O461" s="2" t="s">
        <v>26</v>
      </c>
      <c r="P461" s="2" t="s">
        <v>26</v>
      </c>
      <c r="Q461" s="2">
        <v>27</v>
      </c>
      <c r="R461" s="2" t="s">
        <v>46</v>
      </c>
      <c r="S461" s="2" t="s">
        <v>30</v>
      </c>
    </row>
    <row r="462" spans="1:19" x14ac:dyDescent="0.25">
      <c r="A462" s="2">
        <v>461</v>
      </c>
      <c r="B462" s="2">
        <v>64</v>
      </c>
      <c r="C462" s="2" t="s">
        <v>19</v>
      </c>
      <c r="D462" s="2" t="s">
        <v>73</v>
      </c>
      <c r="E462" s="2" t="s">
        <v>43</v>
      </c>
      <c r="F462" s="7">
        <v>65</v>
      </c>
      <c r="G462" s="2" t="s">
        <v>131</v>
      </c>
      <c r="H462" s="2" t="s">
        <v>23</v>
      </c>
      <c r="I462" s="2" t="s">
        <v>86</v>
      </c>
      <c r="J462" s="2" t="s">
        <v>54</v>
      </c>
      <c r="K462" s="2">
        <v>3.7</v>
      </c>
      <c r="L462" s="2" t="s">
        <v>26</v>
      </c>
      <c r="M462" s="2" t="s">
        <v>29</v>
      </c>
      <c r="N462" s="2" t="s">
        <v>76</v>
      </c>
      <c r="O462" s="2" t="s">
        <v>26</v>
      </c>
      <c r="P462" s="2" t="s">
        <v>26</v>
      </c>
      <c r="Q462" s="2">
        <v>27</v>
      </c>
      <c r="R462" s="2" t="s">
        <v>34</v>
      </c>
      <c r="S462" s="2" t="s">
        <v>41</v>
      </c>
    </row>
    <row r="463" spans="1:19" x14ac:dyDescent="0.25">
      <c r="A463" s="2">
        <v>462</v>
      </c>
      <c r="B463" s="2">
        <v>18</v>
      </c>
      <c r="C463" s="2" t="s">
        <v>19</v>
      </c>
      <c r="D463" s="2" t="s">
        <v>137</v>
      </c>
      <c r="E463" s="2" t="s">
        <v>43</v>
      </c>
      <c r="F463" s="7">
        <v>93</v>
      </c>
      <c r="G463" s="2" t="s">
        <v>123</v>
      </c>
      <c r="H463" s="2" t="s">
        <v>45</v>
      </c>
      <c r="I463" s="2" t="s">
        <v>134</v>
      </c>
      <c r="J463" s="2" t="s">
        <v>25</v>
      </c>
      <c r="K463" s="2">
        <v>3.9</v>
      </c>
      <c r="L463" s="2" t="s">
        <v>26</v>
      </c>
      <c r="M463" s="2" t="s">
        <v>35</v>
      </c>
      <c r="N463" s="2" t="s">
        <v>28</v>
      </c>
      <c r="O463" s="2" t="s">
        <v>26</v>
      </c>
      <c r="P463" s="2" t="s">
        <v>26</v>
      </c>
      <c r="Q463" s="2">
        <v>20</v>
      </c>
      <c r="R463" s="2" t="s">
        <v>29</v>
      </c>
      <c r="S463" s="2" t="s">
        <v>41</v>
      </c>
    </row>
    <row r="464" spans="1:19" x14ac:dyDescent="0.25">
      <c r="A464" s="2">
        <v>463</v>
      </c>
      <c r="B464" s="2">
        <v>59</v>
      </c>
      <c r="C464" s="2" t="s">
        <v>19</v>
      </c>
      <c r="D464" s="2" t="s">
        <v>102</v>
      </c>
      <c r="E464" s="2" t="s">
        <v>65</v>
      </c>
      <c r="F464" s="7">
        <v>81</v>
      </c>
      <c r="G464" s="2" t="s">
        <v>115</v>
      </c>
      <c r="H464" s="2" t="s">
        <v>45</v>
      </c>
      <c r="I464" s="2" t="s">
        <v>53</v>
      </c>
      <c r="J464" s="2" t="s">
        <v>58</v>
      </c>
      <c r="K464" s="2">
        <v>3.3</v>
      </c>
      <c r="L464" s="2" t="s">
        <v>26</v>
      </c>
      <c r="M464" s="2" t="s">
        <v>59</v>
      </c>
      <c r="N464" s="2" t="s">
        <v>28</v>
      </c>
      <c r="O464" s="2" t="s">
        <v>26</v>
      </c>
      <c r="P464" s="2" t="s">
        <v>26</v>
      </c>
      <c r="Q464" s="2">
        <v>48</v>
      </c>
      <c r="R464" s="2" t="s">
        <v>29</v>
      </c>
      <c r="S464" s="2" t="s">
        <v>97</v>
      </c>
    </row>
    <row r="465" spans="1:19" x14ac:dyDescent="0.25">
      <c r="A465" s="2">
        <v>464</v>
      </c>
      <c r="B465" s="2">
        <v>37</v>
      </c>
      <c r="C465" s="2" t="s">
        <v>19</v>
      </c>
      <c r="D465" s="2" t="s">
        <v>106</v>
      </c>
      <c r="E465" s="2" t="s">
        <v>69</v>
      </c>
      <c r="F465" s="7">
        <v>81</v>
      </c>
      <c r="G465" s="2" t="s">
        <v>142</v>
      </c>
      <c r="H465" s="2" t="s">
        <v>38</v>
      </c>
      <c r="I465" s="2" t="s">
        <v>121</v>
      </c>
      <c r="J465" s="2" t="s">
        <v>54</v>
      </c>
      <c r="K465" s="2">
        <v>2.7</v>
      </c>
      <c r="L465" s="2" t="s">
        <v>26</v>
      </c>
      <c r="M465" s="2" t="s">
        <v>29</v>
      </c>
      <c r="N465" s="2" t="s">
        <v>55</v>
      </c>
      <c r="O465" s="2" t="s">
        <v>26</v>
      </c>
      <c r="P465" s="2" t="s">
        <v>26</v>
      </c>
      <c r="Q465" s="2">
        <v>29</v>
      </c>
      <c r="R465" s="2" t="s">
        <v>29</v>
      </c>
      <c r="S465" s="2" t="s">
        <v>41</v>
      </c>
    </row>
    <row r="466" spans="1:19" x14ac:dyDescent="0.25">
      <c r="A466" s="2">
        <v>465</v>
      </c>
      <c r="B466" s="2">
        <v>23</v>
      </c>
      <c r="C466" s="2" t="s">
        <v>19</v>
      </c>
      <c r="D466" s="2" t="s">
        <v>89</v>
      </c>
      <c r="E466" s="2" t="s">
        <v>69</v>
      </c>
      <c r="F466" s="7">
        <v>52</v>
      </c>
      <c r="G466" s="2" t="s">
        <v>90</v>
      </c>
      <c r="H466" s="2" t="s">
        <v>45</v>
      </c>
      <c r="I466" s="2" t="s">
        <v>67</v>
      </c>
      <c r="J466" s="2" t="s">
        <v>25</v>
      </c>
      <c r="K466" s="2">
        <v>4.7</v>
      </c>
      <c r="L466" s="2" t="s">
        <v>26</v>
      </c>
      <c r="M466" s="2" t="s">
        <v>46</v>
      </c>
      <c r="N466" s="2" t="s">
        <v>47</v>
      </c>
      <c r="O466" s="2" t="s">
        <v>26</v>
      </c>
      <c r="P466" s="2" t="s">
        <v>26</v>
      </c>
      <c r="Q466" s="2">
        <v>45</v>
      </c>
      <c r="R466" s="2" t="s">
        <v>46</v>
      </c>
      <c r="S466" s="2" t="s">
        <v>88</v>
      </c>
    </row>
    <row r="467" spans="1:19" x14ac:dyDescent="0.25">
      <c r="A467" s="2">
        <v>466</v>
      </c>
      <c r="B467" s="2">
        <v>54</v>
      </c>
      <c r="C467" s="2" t="s">
        <v>19</v>
      </c>
      <c r="D467" s="2" t="s">
        <v>87</v>
      </c>
      <c r="E467" s="2" t="s">
        <v>21</v>
      </c>
      <c r="F467" s="7">
        <v>88</v>
      </c>
      <c r="G467" s="2" t="s">
        <v>101</v>
      </c>
      <c r="H467" s="2" t="s">
        <v>45</v>
      </c>
      <c r="I467" s="2" t="s">
        <v>71</v>
      </c>
      <c r="J467" s="2" t="s">
        <v>54</v>
      </c>
      <c r="K467" s="2">
        <v>2.8</v>
      </c>
      <c r="L467" s="2" t="s">
        <v>26</v>
      </c>
      <c r="M467" s="2" t="s">
        <v>35</v>
      </c>
      <c r="N467" s="2" t="s">
        <v>47</v>
      </c>
      <c r="O467" s="2" t="s">
        <v>26</v>
      </c>
      <c r="P467" s="2" t="s">
        <v>26</v>
      </c>
      <c r="Q467" s="2">
        <v>25</v>
      </c>
      <c r="R467" s="2" t="s">
        <v>35</v>
      </c>
      <c r="S467" s="2" t="s">
        <v>60</v>
      </c>
    </row>
    <row r="468" spans="1:19" x14ac:dyDescent="0.25">
      <c r="A468" s="2">
        <v>467</v>
      </c>
      <c r="B468" s="2">
        <v>38</v>
      </c>
      <c r="C468" s="2" t="s">
        <v>19</v>
      </c>
      <c r="D468" s="2" t="s">
        <v>36</v>
      </c>
      <c r="E468" s="2" t="s">
        <v>21</v>
      </c>
      <c r="F468" s="7">
        <v>24</v>
      </c>
      <c r="G468" s="2" t="s">
        <v>129</v>
      </c>
      <c r="H468" s="2" t="s">
        <v>23</v>
      </c>
      <c r="I468" s="2" t="s">
        <v>49</v>
      </c>
      <c r="J468" s="2" t="s">
        <v>25</v>
      </c>
      <c r="K468" s="2">
        <v>4.5999999999999996</v>
      </c>
      <c r="L468" s="2" t="s">
        <v>26</v>
      </c>
      <c r="M468" s="2" t="s">
        <v>27</v>
      </c>
      <c r="N468" s="2" t="s">
        <v>40</v>
      </c>
      <c r="O468" s="2" t="s">
        <v>26</v>
      </c>
      <c r="P468" s="2" t="s">
        <v>26</v>
      </c>
      <c r="Q468" s="2">
        <v>25</v>
      </c>
      <c r="R468" s="2" t="s">
        <v>46</v>
      </c>
      <c r="S468" s="2" t="s">
        <v>41</v>
      </c>
    </row>
    <row r="469" spans="1:19" x14ac:dyDescent="0.25">
      <c r="A469" s="2">
        <v>468</v>
      </c>
      <c r="B469" s="2">
        <v>19</v>
      </c>
      <c r="C469" s="2" t="s">
        <v>19</v>
      </c>
      <c r="D469" s="2" t="s">
        <v>132</v>
      </c>
      <c r="E469" s="2" t="s">
        <v>69</v>
      </c>
      <c r="F469" s="7">
        <v>51</v>
      </c>
      <c r="G469" s="2" t="s">
        <v>145</v>
      </c>
      <c r="H469" s="2" t="s">
        <v>38</v>
      </c>
      <c r="I469" s="2" t="s">
        <v>121</v>
      </c>
      <c r="J469" s="2" t="s">
        <v>39</v>
      </c>
      <c r="K469" s="2">
        <v>4.5</v>
      </c>
      <c r="L469" s="2" t="s">
        <v>26</v>
      </c>
      <c r="M469" s="2" t="s">
        <v>27</v>
      </c>
      <c r="N469" s="2" t="s">
        <v>72</v>
      </c>
      <c r="O469" s="2" t="s">
        <v>26</v>
      </c>
      <c r="P469" s="2" t="s">
        <v>26</v>
      </c>
      <c r="Q469" s="2">
        <v>37</v>
      </c>
      <c r="R469" s="2" t="s">
        <v>59</v>
      </c>
      <c r="S469" s="2" t="s">
        <v>97</v>
      </c>
    </row>
    <row r="470" spans="1:19" x14ac:dyDescent="0.25">
      <c r="A470" s="2">
        <v>469</v>
      </c>
      <c r="B470" s="2">
        <v>34</v>
      </c>
      <c r="C470" s="2" t="s">
        <v>19</v>
      </c>
      <c r="D470" s="2" t="s">
        <v>132</v>
      </c>
      <c r="E470" s="2" t="s">
        <v>69</v>
      </c>
      <c r="F470" s="7">
        <v>38</v>
      </c>
      <c r="G470" s="2" t="s">
        <v>142</v>
      </c>
      <c r="H470" s="2" t="s">
        <v>38</v>
      </c>
      <c r="I470" s="2" t="s">
        <v>100</v>
      </c>
      <c r="J470" s="2" t="s">
        <v>58</v>
      </c>
      <c r="K470" s="2">
        <v>5</v>
      </c>
      <c r="L470" s="2" t="s">
        <v>26</v>
      </c>
      <c r="M470" s="2" t="s">
        <v>34</v>
      </c>
      <c r="N470" s="2" t="s">
        <v>40</v>
      </c>
      <c r="O470" s="2" t="s">
        <v>26</v>
      </c>
      <c r="P470" s="2" t="s">
        <v>26</v>
      </c>
      <c r="Q470" s="2">
        <v>16</v>
      </c>
      <c r="R470" s="2" t="s">
        <v>35</v>
      </c>
      <c r="S470" s="2" t="s">
        <v>60</v>
      </c>
    </row>
    <row r="471" spans="1:19" x14ac:dyDescent="0.25">
      <c r="A471" s="2">
        <v>470</v>
      </c>
      <c r="B471" s="2">
        <v>21</v>
      </c>
      <c r="C471" s="2" t="s">
        <v>19</v>
      </c>
      <c r="D471" s="2" t="s">
        <v>61</v>
      </c>
      <c r="E471" s="2" t="s">
        <v>21</v>
      </c>
      <c r="F471" s="7">
        <v>46</v>
      </c>
      <c r="G471" s="2" t="s">
        <v>90</v>
      </c>
      <c r="H471" s="2" t="s">
        <v>23</v>
      </c>
      <c r="I471" s="2" t="s">
        <v>71</v>
      </c>
      <c r="J471" s="2" t="s">
        <v>58</v>
      </c>
      <c r="K471" s="2">
        <v>4.0999999999999996</v>
      </c>
      <c r="L471" s="2" t="s">
        <v>26</v>
      </c>
      <c r="M471" s="2" t="s">
        <v>59</v>
      </c>
      <c r="N471" s="2" t="s">
        <v>72</v>
      </c>
      <c r="O471" s="2" t="s">
        <v>26</v>
      </c>
      <c r="P471" s="2" t="s">
        <v>26</v>
      </c>
      <c r="Q471" s="2">
        <v>30</v>
      </c>
      <c r="R471" s="2" t="s">
        <v>59</v>
      </c>
      <c r="S471" s="2" t="s">
        <v>77</v>
      </c>
    </row>
    <row r="472" spans="1:19" x14ac:dyDescent="0.25">
      <c r="A472" s="2">
        <v>471</v>
      </c>
      <c r="B472" s="2">
        <v>50</v>
      </c>
      <c r="C472" s="2" t="s">
        <v>19</v>
      </c>
      <c r="D472" s="2" t="s">
        <v>82</v>
      </c>
      <c r="E472" s="2" t="s">
        <v>21</v>
      </c>
      <c r="F472" s="7">
        <v>63</v>
      </c>
      <c r="G472" s="2" t="s">
        <v>148</v>
      </c>
      <c r="H472" s="2" t="s">
        <v>23</v>
      </c>
      <c r="I472" s="2" t="s">
        <v>86</v>
      </c>
      <c r="J472" s="2" t="s">
        <v>54</v>
      </c>
      <c r="K472" s="2">
        <v>4.5999999999999996</v>
      </c>
      <c r="L472" s="2" t="s">
        <v>26</v>
      </c>
      <c r="M472" s="2" t="s">
        <v>35</v>
      </c>
      <c r="N472" s="2" t="s">
        <v>28</v>
      </c>
      <c r="O472" s="2" t="s">
        <v>26</v>
      </c>
      <c r="P472" s="2" t="s">
        <v>26</v>
      </c>
      <c r="Q472" s="2">
        <v>6</v>
      </c>
      <c r="R472" s="2" t="s">
        <v>35</v>
      </c>
      <c r="S472" s="2" t="s">
        <v>97</v>
      </c>
    </row>
    <row r="473" spans="1:19" x14ac:dyDescent="0.25">
      <c r="A473" s="2">
        <v>472</v>
      </c>
      <c r="B473" s="2">
        <v>55</v>
      </c>
      <c r="C473" s="2" t="s">
        <v>19</v>
      </c>
      <c r="D473" s="2" t="s">
        <v>119</v>
      </c>
      <c r="E473" s="2" t="s">
        <v>69</v>
      </c>
      <c r="F473" s="7">
        <v>72</v>
      </c>
      <c r="G473" s="2" t="s">
        <v>70</v>
      </c>
      <c r="H473" s="2" t="s">
        <v>92</v>
      </c>
      <c r="I473" s="2" t="s">
        <v>53</v>
      </c>
      <c r="J473" s="2" t="s">
        <v>25</v>
      </c>
      <c r="K473" s="2">
        <v>4.9000000000000004</v>
      </c>
      <c r="L473" s="2" t="s">
        <v>26</v>
      </c>
      <c r="M473" s="2" t="s">
        <v>27</v>
      </c>
      <c r="N473" s="2" t="s">
        <v>72</v>
      </c>
      <c r="O473" s="2" t="s">
        <v>26</v>
      </c>
      <c r="P473" s="2" t="s">
        <v>26</v>
      </c>
      <c r="Q473" s="2">
        <v>36</v>
      </c>
      <c r="R473" s="2" t="s">
        <v>34</v>
      </c>
      <c r="S473" s="2" t="s">
        <v>60</v>
      </c>
    </row>
    <row r="474" spans="1:19" x14ac:dyDescent="0.25">
      <c r="A474" s="2">
        <v>473</v>
      </c>
      <c r="B474" s="2">
        <v>20</v>
      </c>
      <c r="C474" s="2" t="s">
        <v>19</v>
      </c>
      <c r="D474" s="2" t="s">
        <v>36</v>
      </c>
      <c r="E474" s="2" t="s">
        <v>21</v>
      </c>
      <c r="F474" s="7">
        <v>39</v>
      </c>
      <c r="G474" s="2" t="s">
        <v>142</v>
      </c>
      <c r="H474" s="2" t="s">
        <v>23</v>
      </c>
      <c r="I474" s="2" t="s">
        <v>24</v>
      </c>
      <c r="J474" s="2" t="s">
        <v>25</v>
      </c>
      <c r="K474" s="2">
        <v>3.9</v>
      </c>
      <c r="L474" s="2" t="s">
        <v>26</v>
      </c>
      <c r="M474" s="2" t="s">
        <v>35</v>
      </c>
      <c r="N474" s="2" t="s">
        <v>40</v>
      </c>
      <c r="O474" s="2" t="s">
        <v>26</v>
      </c>
      <c r="P474" s="2" t="s">
        <v>26</v>
      </c>
      <c r="Q474" s="2">
        <v>3</v>
      </c>
      <c r="R474" s="2" t="s">
        <v>34</v>
      </c>
      <c r="S474" s="2" t="s">
        <v>60</v>
      </c>
    </row>
    <row r="475" spans="1:19" x14ac:dyDescent="0.25">
      <c r="A475" s="2">
        <v>474</v>
      </c>
      <c r="B475" s="2">
        <v>34</v>
      </c>
      <c r="C475" s="2" t="s">
        <v>19</v>
      </c>
      <c r="D475" s="2" t="s">
        <v>64</v>
      </c>
      <c r="E475" s="2" t="s">
        <v>65</v>
      </c>
      <c r="F475" s="7">
        <v>42</v>
      </c>
      <c r="G475" s="2" t="s">
        <v>66</v>
      </c>
      <c r="H475" s="2" t="s">
        <v>23</v>
      </c>
      <c r="I475" s="2" t="s">
        <v>79</v>
      </c>
      <c r="J475" s="2" t="s">
        <v>39</v>
      </c>
      <c r="K475" s="2">
        <v>3.9</v>
      </c>
      <c r="L475" s="2" t="s">
        <v>26</v>
      </c>
      <c r="M475" s="2" t="s">
        <v>29</v>
      </c>
      <c r="N475" s="2" t="s">
        <v>76</v>
      </c>
      <c r="O475" s="2" t="s">
        <v>26</v>
      </c>
      <c r="P475" s="2" t="s">
        <v>26</v>
      </c>
      <c r="Q475" s="2">
        <v>29</v>
      </c>
      <c r="R475" s="2" t="s">
        <v>46</v>
      </c>
      <c r="S475" s="2" t="s">
        <v>97</v>
      </c>
    </row>
    <row r="476" spans="1:19" x14ac:dyDescent="0.25">
      <c r="A476" s="2">
        <v>475</v>
      </c>
      <c r="B476" s="2">
        <v>62</v>
      </c>
      <c r="C476" s="2" t="s">
        <v>19</v>
      </c>
      <c r="D476" s="2" t="s">
        <v>31</v>
      </c>
      <c r="E476" s="2" t="s">
        <v>21</v>
      </c>
      <c r="F476" s="7">
        <v>76</v>
      </c>
      <c r="G476" s="2" t="s">
        <v>74</v>
      </c>
      <c r="H476" s="2" t="s">
        <v>92</v>
      </c>
      <c r="I476" s="2" t="s">
        <v>33</v>
      </c>
      <c r="J476" s="2" t="s">
        <v>54</v>
      </c>
      <c r="K476" s="2">
        <v>2.6</v>
      </c>
      <c r="L476" s="2" t="s">
        <v>26</v>
      </c>
      <c r="M476" s="2" t="s">
        <v>59</v>
      </c>
      <c r="N476" s="2" t="s">
        <v>72</v>
      </c>
      <c r="O476" s="2" t="s">
        <v>26</v>
      </c>
      <c r="P476" s="2" t="s">
        <v>26</v>
      </c>
      <c r="Q476" s="2">
        <v>15</v>
      </c>
      <c r="R476" s="2" t="s">
        <v>35</v>
      </c>
      <c r="S476" s="2" t="s">
        <v>60</v>
      </c>
    </row>
    <row r="477" spans="1:19" x14ac:dyDescent="0.25">
      <c r="A477" s="2">
        <v>476</v>
      </c>
      <c r="B477" s="2">
        <v>21</v>
      </c>
      <c r="C477" s="2" t="s">
        <v>19</v>
      </c>
      <c r="D477" s="2" t="s">
        <v>51</v>
      </c>
      <c r="E477" s="2" t="s">
        <v>43</v>
      </c>
      <c r="F477" s="7">
        <v>66</v>
      </c>
      <c r="G477" s="2" t="s">
        <v>123</v>
      </c>
      <c r="H477" s="2" t="s">
        <v>23</v>
      </c>
      <c r="I477" s="2" t="s">
        <v>136</v>
      </c>
      <c r="J477" s="2" t="s">
        <v>54</v>
      </c>
      <c r="K477" s="2">
        <v>2.7</v>
      </c>
      <c r="L477" s="2" t="s">
        <v>26</v>
      </c>
      <c r="M477" s="2" t="s">
        <v>35</v>
      </c>
      <c r="N477" s="2" t="s">
        <v>40</v>
      </c>
      <c r="O477" s="2" t="s">
        <v>26</v>
      </c>
      <c r="P477" s="2" t="s">
        <v>26</v>
      </c>
      <c r="Q477" s="2">
        <v>18</v>
      </c>
      <c r="R477" s="2" t="s">
        <v>59</v>
      </c>
      <c r="S477" s="2" t="s">
        <v>50</v>
      </c>
    </row>
    <row r="478" spans="1:19" x14ac:dyDescent="0.25">
      <c r="A478" s="2">
        <v>477</v>
      </c>
      <c r="B478" s="2">
        <v>21</v>
      </c>
      <c r="C478" s="2" t="s">
        <v>19</v>
      </c>
      <c r="D478" s="2" t="s">
        <v>119</v>
      </c>
      <c r="E478" s="2" t="s">
        <v>69</v>
      </c>
      <c r="F478" s="7">
        <v>90</v>
      </c>
      <c r="G478" s="2" t="s">
        <v>139</v>
      </c>
      <c r="H478" s="2" t="s">
        <v>45</v>
      </c>
      <c r="I478" s="2" t="s">
        <v>136</v>
      </c>
      <c r="J478" s="2" t="s">
        <v>39</v>
      </c>
      <c r="K478" s="2">
        <v>3.5</v>
      </c>
      <c r="L478" s="2" t="s">
        <v>26</v>
      </c>
      <c r="M478" s="2" t="s">
        <v>29</v>
      </c>
      <c r="N478" s="2" t="s">
        <v>40</v>
      </c>
      <c r="O478" s="2" t="s">
        <v>26</v>
      </c>
      <c r="P478" s="2" t="s">
        <v>26</v>
      </c>
      <c r="Q478" s="2">
        <v>2</v>
      </c>
      <c r="R478" s="2" t="s">
        <v>59</v>
      </c>
      <c r="S478" s="2" t="s">
        <v>30</v>
      </c>
    </row>
    <row r="479" spans="1:19" x14ac:dyDescent="0.25">
      <c r="A479" s="2">
        <v>478</v>
      </c>
      <c r="B479" s="2">
        <v>42</v>
      </c>
      <c r="C479" s="2" t="s">
        <v>19</v>
      </c>
      <c r="D479" s="2" t="s">
        <v>31</v>
      </c>
      <c r="E479" s="2" t="s">
        <v>21</v>
      </c>
      <c r="F479" s="7">
        <v>56</v>
      </c>
      <c r="G479" s="2" t="s">
        <v>114</v>
      </c>
      <c r="H479" s="2" t="s">
        <v>45</v>
      </c>
      <c r="I479" s="2" t="s">
        <v>96</v>
      </c>
      <c r="J479" s="2" t="s">
        <v>54</v>
      </c>
      <c r="K479" s="2">
        <v>3.7</v>
      </c>
      <c r="L479" s="2" t="s">
        <v>26</v>
      </c>
      <c r="M479" s="2" t="s">
        <v>27</v>
      </c>
      <c r="N479" s="2" t="s">
        <v>40</v>
      </c>
      <c r="O479" s="2" t="s">
        <v>26</v>
      </c>
      <c r="P479" s="2" t="s">
        <v>26</v>
      </c>
      <c r="Q479" s="2">
        <v>49</v>
      </c>
      <c r="R479" s="2" t="s">
        <v>59</v>
      </c>
      <c r="S479" s="2" t="s">
        <v>41</v>
      </c>
    </row>
    <row r="480" spans="1:19" x14ac:dyDescent="0.25">
      <c r="A480" s="2">
        <v>479</v>
      </c>
      <c r="B480" s="2">
        <v>35</v>
      </c>
      <c r="C480" s="2" t="s">
        <v>19</v>
      </c>
      <c r="D480" s="2" t="s">
        <v>106</v>
      </c>
      <c r="E480" s="2" t="s">
        <v>69</v>
      </c>
      <c r="F480" s="7">
        <v>43</v>
      </c>
      <c r="G480" s="2" t="s">
        <v>111</v>
      </c>
      <c r="H480" s="2" t="s">
        <v>92</v>
      </c>
      <c r="I480" s="2" t="s">
        <v>49</v>
      </c>
      <c r="J480" s="2" t="s">
        <v>25</v>
      </c>
      <c r="K480" s="2">
        <v>3.2</v>
      </c>
      <c r="L480" s="2" t="s">
        <v>26</v>
      </c>
      <c r="M480" s="2" t="s">
        <v>59</v>
      </c>
      <c r="N480" s="2" t="s">
        <v>40</v>
      </c>
      <c r="O480" s="2" t="s">
        <v>26</v>
      </c>
      <c r="P480" s="2" t="s">
        <v>26</v>
      </c>
      <c r="Q480" s="2">
        <v>48</v>
      </c>
      <c r="R480" s="2" t="s">
        <v>29</v>
      </c>
      <c r="S480" s="2" t="s">
        <v>50</v>
      </c>
    </row>
    <row r="481" spans="1:19" x14ac:dyDescent="0.25">
      <c r="A481" s="2">
        <v>480</v>
      </c>
      <c r="B481" s="2">
        <v>39</v>
      </c>
      <c r="C481" s="2" t="s">
        <v>19</v>
      </c>
      <c r="D481" s="2" t="s">
        <v>68</v>
      </c>
      <c r="E481" s="2" t="s">
        <v>69</v>
      </c>
      <c r="F481" s="7">
        <v>84</v>
      </c>
      <c r="G481" s="2" t="s">
        <v>146</v>
      </c>
      <c r="H481" s="2" t="s">
        <v>23</v>
      </c>
      <c r="I481" s="2" t="s">
        <v>134</v>
      </c>
      <c r="J481" s="2" t="s">
        <v>25</v>
      </c>
      <c r="K481" s="2">
        <v>3.3</v>
      </c>
      <c r="L481" s="2" t="s">
        <v>26</v>
      </c>
      <c r="M481" s="2" t="s">
        <v>34</v>
      </c>
      <c r="N481" s="2" t="s">
        <v>76</v>
      </c>
      <c r="O481" s="2" t="s">
        <v>26</v>
      </c>
      <c r="P481" s="2" t="s">
        <v>26</v>
      </c>
      <c r="Q481" s="2">
        <v>43</v>
      </c>
      <c r="R481" s="2" t="s">
        <v>29</v>
      </c>
      <c r="S481" s="2" t="s">
        <v>88</v>
      </c>
    </row>
    <row r="482" spans="1:19" x14ac:dyDescent="0.25">
      <c r="A482" s="2">
        <v>481</v>
      </c>
      <c r="B482" s="2">
        <v>68</v>
      </c>
      <c r="C482" s="2" t="s">
        <v>19</v>
      </c>
      <c r="D482" s="2" t="s">
        <v>104</v>
      </c>
      <c r="E482" s="2" t="s">
        <v>21</v>
      </c>
      <c r="F482" s="7">
        <v>88</v>
      </c>
      <c r="G482" s="2" t="s">
        <v>129</v>
      </c>
      <c r="H482" s="2" t="s">
        <v>45</v>
      </c>
      <c r="I482" s="2" t="s">
        <v>24</v>
      </c>
      <c r="J482" s="2" t="s">
        <v>54</v>
      </c>
      <c r="K482" s="2">
        <v>4.8</v>
      </c>
      <c r="L482" s="2" t="s">
        <v>26</v>
      </c>
      <c r="M482" s="2" t="s">
        <v>27</v>
      </c>
      <c r="N482" s="2" t="s">
        <v>55</v>
      </c>
      <c r="O482" s="2" t="s">
        <v>26</v>
      </c>
      <c r="P482" s="2" t="s">
        <v>26</v>
      </c>
      <c r="Q482" s="2">
        <v>30</v>
      </c>
      <c r="R482" s="2" t="s">
        <v>59</v>
      </c>
      <c r="S482" s="2" t="s">
        <v>77</v>
      </c>
    </row>
    <row r="483" spans="1:19" x14ac:dyDescent="0.25">
      <c r="A483" s="2">
        <v>482</v>
      </c>
      <c r="B483" s="2">
        <v>46</v>
      </c>
      <c r="C483" s="2" t="s">
        <v>19</v>
      </c>
      <c r="D483" s="2" t="s">
        <v>124</v>
      </c>
      <c r="E483" s="2" t="s">
        <v>69</v>
      </c>
      <c r="F483" s="7">
        <v>88</v>
      </c>
      <c r="G483" s="2" t="s">
        <v>150</v>
      </c>
      <c r="H483" s="2" t="s">
        <v>23</v>
      </c>
      <c r="I483" s="2" t="s">
        <v>100</v>
      </c>
      <c r="J483" s="2" t="s">
        <v>58</v>
      </c>
      <c r="K483" s="2">
        <v>3.2</v>
      </c>
      <c r="L483" s="2" t="s">
        <v>26</v>
      </c>
      <c r="M483" s="2" t="s">
        <v>46</v>
      </c>
      <c r="N483" s="2" t="s">
        <v>72</v>
      </c>
      <c r="O483" s="2" t="s">
        <v>26</v>
      </c>
      <c r="P483" s="2" t="s">
        <v>26</v>
      </c>
      <c r="Q483" s="2">
        <v>10</v>
      </c>
      <c r="R483" s="2" t="s">
        <v>46</v>
      </c>
      <c r="S483" s="2" t="s">
        <v>30</v>
      </c>
    </row>
    <row r="484" spans="1:19" x14ac:dyDescent="0.25">
      <c r="A484" s="2">
        <v>483</v>
      </c>
      <c r="B484" s="2">
        <v>41</v>
      </c>
      <c r="C484" s="2" t="s">
        <v>19</v>
      </c>
      <c r="D484" s="2" t="s">
        <v>133</v>
      </c>
      <c r="E484" s="2" t="s">
        <v>69</v>
      </c>
      <c r="F484" s="7">
        <v>42</v>
      </c>
      <c r="G484" s="2" t="s">
        <v>139</v>
      </c>
      <c r="H484" s="2" t="s">
        <v>45</v>
      </c>
      <c r="I484" s="2" t="s">
        <v>134</v>
      </c>
      <c r="J484" s="2" t="s">
        <v>25</v>
      </c>
      <c r="K484" s="2">
        <v>2.5</v>
      </c>
      <c r="L484" s="2" t="s">
        <v>26</v>
      </c>
      <c r="M484" s="2" t="s">
        <v>46</v>
      </c>
      <c r="N484" s="2" t="s">
        <v>72</v>
      </c>
      <c r="O484" s="2" t="s">
        <v>26</v>
      </c>
      <c r="P484" s="2" t="s">
        <v>26</v>
      </c>
      <c r="Q484" s="2">
        <v>11</v>
      </c>
      <c r="R484" s="2" t="s">
        <v>29</v>
      </c>
      <c r="S484" s="2" t="s">
        <v>50</v>
      </c>
    </row>
    <row r="485" spans="1:19" x14ac:dyDescent="0.25">
      <c r="A485" s="2">
        <v>484</v>
      </c>
      <c r="B485" s="2">
        <v>23</v>
      </c>
      <c r="C485" s="2" t="s">
        <v>19</v>
      </c>
      <c r="D485" s="2" t="s">
        <v>104</v>
      </c>
      <c r="E485" s="2" t="s">
        <v>21</v>
      </c>
      <c r="F485" s="7">
        <v>73</v>
      </c>
      <c r="G485" s="2" t="s">
        <v>101</v>
      </c>
      <c r="H485" s="2" t="s">
        <v>45</v>
      </c>
      <c r="I485" s="2" t="s">
        <v>53</v>
      </c>
      <c r="J485" s="2" t="s">
        <v>58</v>
      </c>
      <c r="K485" s="2">
        <v>3.9</v>
      </c>
      <c r="L485" s="2" t="s">
        <v>26</v>
      </c>
      <c r="M485" s="2" t="s">
        <v>29</v>
      </c>
      <c r="N485" s="2" t="s">
        <v>76</v>
      </c>
      <c r="O485" s="2" t="s">
        <v>26</v>
      </c>
      <c r="P485" s="2" t="s">
        <v>26</v>
      </c>
      <c r="Q485" s="2">
        <v>12</v>
      </c>
      <c r="R485" s="2" t="s">
        <v>59</v>
      </c>
      <c r="S485" s="2" t="s">
        <v>41</v>
      </c>
    </row>
    <row r="486" spans="1:19" x14ac:dyDescent="0.25">
      <c r="A486" s="2">
        <v>485</v>
      </c>
      <c r="B486" s="2">
        <v>68</v>
      </c>
      <c r="C486" s="2" t="s">
        <v>19</v>
      </c>
      <c r="D486" s="2" t="s">
        <v>124</v>
      </c>
      <c r="E486" s="2" t="s">
        <v>69</v>
      </c>
      <c r="F486" s="7">
        <v>73</v>
      </c>
      <c r="G486" s="2" t="s">
        <v>70</v>
      </c>
      <c r="H486" s="2" t="s">
        <v>23</v>
      </c>
      <c r="I486" s="2" t="s">
        <v>93</v>
      </c>
      <c r="J486" s="2" t="s">
        <v>54</v>
      </c>
      <c r="K486" s="2">
        <v>4.7</v>
      </c>
      <c r="L486" s="2" t="s">
        <v>26</v>
      </c>
      <c r="M486" s="2" t="s">
        <v>27</v>
      </c>
      <c r="N486" s="2" t="s">
        <v>40</v>
      </c>
      <c r="O486" s="2" t="s">
        <v>26</v>
      </c>
      <c r="P486" s="2" t="s">
        <v>26</v>
      </c>
      <c r="Q486" s="2">
        <v>28</v>
      </c>
      <c r="R486" s="2" t="s">
        <v>34</v>
      </c>
      <c r="S486" s="2" t="s">
        <v>60</v>
      </c>
    </row>
    <row r="487" spans="1:19" x14ac:dyDescent="0.25">
      <c r="A487" s="2">
        <v>486</v>
      </c>
      <c r="B487" s="2">
        <v>48</v>
      </c>
      <c r="C487" s="2" t="s">
        <v>19</v>
      </c>
      <c r="D487" s="2" t="s">
        <v>73</v>
      </c>
      <c r="E487" s="2" t="s">
        <v>43</v>
      </c>
      <c r="F487" s="7">
        <v>44</v>
      </c>
      <c r="G487" s="2" t="s">
        <v>122</v>
      </c>
      <c r="H487" s="2" t="s">
        <v>38</v>
      </c>
      <c r="I487" s="2" t="s">
        <v>144</v>
      </c>
      <c r="J487" s="2" t="s">
        <v>39</v>
      </c>
      <c r="K487" s="2">
        <v>2.6</v>
      </c>
      <c r="L487" s="2" t="s">
        <v>26</v>
      </c>
      <c r="M487" s="2" t="s">
        <v>59</v>
      </c>
      <c r="N487" s="2" t="s">
        <v>47</v>
      </c>
      <c r="O487" s="2" t="s">
        <v>26</v>
      </c>
      <c r="P487" s="2" t="s">
        <v>26</v>
      </c>
      <c r="Q487" s="2">
        <v>36</v>
      </c>
      <c r="R487" s="2" t="s">
        <v>59</v>
      </c>
      <c r="S487" s="2" t="s">
        <v>30</v>
      </c>
    </row>
    <row r="488" spans="1:19" x14ac:dyDescent="0.25">
      <c r="A488" s="2">
        <v>487</v>
      </c>
      <c r="B488" s="2">
        <v>38</v>
      </c>
      <c r="C488" s="2" t="s">
        <v>19</v>
      </c>
      <c r="D488" s="2" t="s">
        <v>42</v>
      </c>
      <c r="E488" s="2" t="s">
        <v>43</v>
      </c>
      <c r="F488" s="7">
        <v>63</v>
      </c>
      <c r="G488" s="2" t="s">
        <v>130</v>
      </c>
      <c r="H488" s="2" t="s">
        <v>45</v>
      </c>
      <c r="I488" s="2" t="s">
        <v>63</v>
      </c>
      <c r="J488" s="2" t="s">
        <v>58</v>
      </c>
      <c r="K488" s="2">
        <v>2.8</v>
      </c>
      <c r="L488" s="2" t="s">
        <v>26</v>
      </c>
      <c r="M488" s="2" t="s">
        <v>59</v>
      </c>
      <c r="N488" s="2" t="s">
        <v>76</v>
      </c>
      <c r="O488" s="2" t="s">
        <v>26</v>
      </c>
      <c r="P488" s="2" t="s">
        <v>26</v>
      </c>
      <c r="Q488" s="2">
        <v>37</v>
      </c>
      <c r="R488" s="2" t="s">
        <v>29</v>
      </c>
      <c r="S488" s="2" t="s">
        <v>97</v>
      </c>
    </row>
    <row r="489" spans="1:19" x14ac:dyDescent="0.25">
      <c r="A489" s="2">
        <v>488</v>
      </c>
      <c r="B489" s="2">
        <v>41</v>
      </c>
      <c r="C489" s="2" t="s">
        <v>19</v>
      </c>
      <c r="D489" s="2" t="s">
        <v>102</v>
      </c>
      <c r="E489" s="2" t="s">
        <v>65</v>
      </c>
      <c r="F489" s="7">
        <v>68</v>
      </c>
      <c r="G489" s="2" t="s">
        <v>146</v>
      </c>
      <c r="H489" s="2" t="s">
        <v>23</v>
      </c>
      <c r="I489" s="2" t="s">
        <v>108</v>
      </c>
      <c r="J489" s="2" t="s">
        <v>25</v>
      </c>
      <c r="K489" s="2">
        <v>4.4000000000000004</v>
      </c>
      <c r="L489" s="2" t="s">
        <v>26</v>
      </c>
      <c r="M489" s="2" t="s">
        <v>27</v>
      </c>
      <c r="N489" s="2" t="s">
        <v>76</v>
      </c>
      <c r="O489" s="2" t="s">
        <v>26</v>
      </c>
      <c r="P489" s="2" t="s">
        <v>26</v>
      </c>
      <c r="Q489" s="2">
        <v>22</v>
      </c>
      <c r="R489" s="2" t="s">
        <v>27</v>
      </c>
      <c r="S489" s="2" t="s">
        <v>60</v>
      </c>
    </row>
    <row r="490" spans="1:19" x14ac:dyDescent="0.25">
      <c r="A490" s="2">
        <v>489</v>
      </c>
      <c r="B490" s="2">
        <v>58</v>
      </c>
      <c r="C490" s="2" t="s">
        <v>19</v>
      </c>
      <c r="D490" s="2" t="s">
        <v>31</v>
      </c>
      <c r="E490" s="2" t="s">
        <v>21</v>
      </c>
      <c r="F490" s="7">
        <v>29</v>
      </c>
      <c r="G490" s="2" t="s">
        <v>32</v>
      </c>
      <c r="H490" s="2" t="s">
        <v>23</v>
      </c>
      <c r="I490" s="2" t="s">
        <v>79</v>
      </c>
      <c r="J490" s="2" t="s">
        <v>39</v>
      </c>
      <c r="K490" s="2">
        <v>4.5999999999999996</v>
      </c>
      <c r="L490" s="2" t="s">
        <v>26</v>
      </c>
      <c r="M490" s="2" t="s">
        <v>29</v>
      </c>
      <c r="N490" s="2" t="s">
        <v>55</v>
      </c>
      <c r="O490" s="2" t="s">
        <v>26</v>
      </c>
      <c r="P490" s="2" t="s">
        <v>26</v>
      </c>
      <c r="Q490" s="2">
        <v>32</v>
      </c>
      <c r="R490" s="2" t="s">
        <v>29</v>
      </c>
      <c r="S490" s="2" t="s">
        <v>41</v>
      </c>
    </row>
    <row r="491" spans="1:19" x14ac:dyDescent="0.25">
      <c r="A491" s="2">
        <v>490</v>
      </c>
      <c r="B491" s="2">
        <v>49</v>
      </c>
      <c r="C491" s="2" t="s">
        <v>19</v>
      </c>
      <c r="D491" s="2" t="s">
        <v>125</v>
      </c>
      <c r="E491" s="2" t="s">
        <v>21</v>
      </c>
      <c r="F491" s="7">
        <v>85</v>
      </c>
      <c r="G491" s="2" t="s">
        <v>147</v>
      </c>
      <c r="H491" s="2" t="s">
        <v>45</v>
      </c>
      <c r="I491" s="2" t="s">
        <v>96</v>
      </c>
      <c r="J491" s="2" t="s">
        <v>54</v>
      </c>
      <c r="K491" s="2">
        <v>3.2</v>
      </c>
      <c r="L491" s="2" t="s">
        <v>26</v>
      </c>
      <c r="M491" s="2" t="s">
        <v>29</v>
      </c>
      <c r="N491" s="2" t="s">
        <v>55</v>
      </c>
      <c r="O491" s="2" t="s">
        <v>26</v>
      </c>
      <c r="P491" s="2" t="s">
        <v>26</v>
      </c>
      <c r="Q491" s="2">
        <v>40</v>
      </c>
      <c r="R491" s="2" t="s">
        <v>46</v>
      </c>
      <c r="S491" s="2" t="s">
        <v>50</v>
      </c>
    </row>
    <row r="492" spans="1:19" x14ac:dyDescent="0.25">
      <c r="A492" s="2">
        <v>491</v>
      </c>
      <c r="B492" s="2">
        <v>57</v>
      </c>
      <c r="C492" s="2" t="s">
        <v>19</v>
      </c>
      <c r="D492" s="2" t="s">
        <v>51</v>
      </c>
      <c r="E492" s="2" t="s">
        <v>43</v>
      </c>
      <c r="F492" s="7">
        <v>42</v>
      </c>
      <c r="G492" s="2" t="s">
        <v>112</v>
      </c>
      <c r="H492" s="2" t="s">
        <v>45</v>
      </c>
      <c r="I492" s="2" t="s">
        <v>67</v>
      </c>
      <c r="J492" s="2" t="s">
        <v>25</v>
      </c>
      <c r="K492" s="2">
        <v>4.2</v>
      </c>
      <c r="L492" s="2" t="s">
        <v>26</v>
      </c>
      <c r="M492" s="2" t="s">
        <v>46</v>
      </c>
      <c r="N492" s="2" t="s">
        <v>72</v>
      </c>
      <c r="O492" s="2" t="s">
        <v>26</v>
      </c>
      <c r="P492" s="2" t="s">
        <v>26</v>
      </c>
      <c r="Q492" s="2">
        <v>47</v>
      </c>
      <c r="R492" s="2" t="s">
        <v>35</v>
      </c>
      <c r="S492" s="2" t="s">
        <v>88</v>
      </c>
    </row>
    <row r="493" spans="1:19" x14ac:dyDescent="0.25">
      <c r="A493" s="2">
        <v>492</v>
      </c>
      <c r="B493" s="2">
        <v>49</v>
      </c>
      <c r="C493" s="2" t="s">
        <v>19</v>
      </c>
      <c r="D493" s="2" t="s">
        <v>64</v>
      </c>
      <c r="E493" s="2" t="s">
        <v>65</v>
      </c>
      <c r="F493" s="7">
        <v>69</v>
      </c>
      <c r="G493" s="2" t="s">
        <v>129</v>
      </c>
      <c r="H493" s="2" t="s">
        <v>45</v>
      </c>
      <c r="I493" s="2" t="s">
        <v>67</v>
      </c>
      <c r="J493" s="2" t="s">
        <v>54</v>
      </c>
      <c r="K493" s="2">
        <v>3.7</v>
      </c>
      <c r="L493" s="2" t="s">
        <v>26</v>
      </c>
      <c r="M493" s="2" t="s">
        <v>34</v>
      </c>
      <c r="N493" s="2" t="s">
        <v>72</v>
      </c>
      <c r="O493" s="2" t="s">
        <v>26</v>
      </c>
      <c r="P493" s="2" t="s">
        <v>26</v>
      </c>
      <c r="Q493" s="2">
        <v>24</v>
      </c>
      <c r="R493" s="2" t="s">
        <v>27</v>
      </c>
      <c r="S493" s="2" t="s">
        <v>77</v>
      </c>
    </row>
    <row r="494" spans="1:19" x14ac:dyDescent="0.25">
      <c r="A494" s="2">
        <v>493</v>
      </c>
      <c r="B494" s="2">
        <v>50</v>
      </c>
      <c r="C494" s="2" t="s">
        <v>19</v>
      </c>
      <c r="D494" s="2" t="s">
        <v>56</v>
      </c>
      <c r="E494" s="2" t="s">
        <v>21</v>
      </c>
      <c r="F494" s="7">
        <v>62</v>
      </c>
      <c r="G494" s="2" t="s">
        <v>151</v>
      </c>
      <c r="H494" s="2" t="s">
        <v>45</v>
      </c>
      <c r="I494" s="2" t="s">
        <v>94</v>
      </c>
      <c r="J494" s="2" t="s">
        <v>58</v>
      </c>
      <c r="K494" s="2">
        <v>3.9</v>
      </c>
      <c r="L494" s="2" t="s">
        <v>26</v>
      </c>
      <c r="M494" s="2" t="s">
        <v>46</v>
      </c>
      <c r="N494" s="2" t="s">
        <v>55</v>
      </c>
      <c r="O494" s="2" t="s">
        <v>26</v>
      </c>
      <c r="P494" s="2" t="s">
        <v>26</v>
      </c>
      <c r="Q494" s="2">
        <v>11</v>
      </c>
      <c r="R494" s="2" t="s">
        <v>59</v>
      </c>
      <c r="S494" s="2" t="s">
        <v>41</v>
      </c>
    </row>
    <row r="495" spans="1:19" x14ac:dyDescent="0.25">
      <c r="A495" s="2">
        <v>494</v>
      </c>
      <c r="B495" s="2">
        <v>28</v>
      </c>
      <c r="C495" s="2" t="s">
        <v>19</v>
      </c>
      <c r="D495" s="2" t="s">
        <v>132</v>
      </c>
      <c r="E495" s="2" t="s">
        <v>69</v>
      </c>
      <c r="F495" s="7">
        <v>48</v>
      </c>
      <c r="G495" s="2" t="s">
        <v>107</v>
      </c>
      <c r="H495" s="2" t="s">
        <v>92</v>
      </c>
      <c r="I495" s="2" t="s">
        <v>108</v>
      </c>
      <c r="J495" s="2" t="s">
        <v>54</v>
      </c>
      <c r="K495" s="2">
        <v>4.7</v>
      </c>
      <c r="L495" s="2" t="s">
        <v>26</v>
      </c>
      <c r="M495" s="2" t="s">
        <v>59</v>
      </c>
      <c r="N495" s="2" t="s">
        <v>76</v>
      </c>
      <c r="O495" s="2" t="s">
        <v>26</v>
      </c>
      <c r="P495" s="2" t="s">
        <v>26</v>
      </c>
      <c r="Q495" s="2">
        <v>19</v>
      </c>
      <c r="R495" s="2" t="s">
        <v>35</v>
      </c>
      <c r="S495" s="2" t="s">
        <v>77</v>
      </c>
    </row>
    <row r="496" spans="1:19" x14ac:dyDescent="0.25">
      <c r="A496" s="2">
        <v>495</v>
      </c>
      <c r="B496" s="2">
        <v>38</v>
      </c>
      <c r="C496" s="2" t="s">
        <v>19</v>
      </c>
      <c r="D496" s="2" t="s">
        <v>137</v>
      </c>
      <c r="E496" s="2" t="s">
        <v>43</v>
      </c>
      <c r="F496" s="7">
        <v>68</v>
      </c>
      <c r="G496" s="2" t="s">
        <v>116</v>
      </c>
      <c r="H496" s="2" t="s">
        <v>45</v>
      </c>
      <c r="I496" s="2" t="s">
        <v>126</v>
      </c>
      <c r="J496" s="2" t="s">
        <v>25</v>
      </c>
      <c r="K496" s="2">
        <v>4.5</v>
      </c>
      <c r="L496" s="2" t="s">
        <v>26</v>
      </c>
      <c r="M496" s="2" t="s">
        <v>46</v>
      </c>
      <c r="N496" s="2" t="s">
        <v>28</v>
      </c>
      <c r="O496" s="2" t="s">
        <v>26</v>
      </c>
      <c r="P496" s="2" t="s">
        <v>26</v>
      </c>
      <c r="Q496" s="2">
        <v>42</v>
      </c>
      <c r="R496" s="2" t="s">
        <v>59</v>
      </c>
      <c r="S496" s="2" t="s">
        <v>41</v>
      </c>
    </row>
    <row r="497" spans="1:19" x14ac:dyDescent="0.25">
      <c r="A497" s="2">
        <v>496</v>
      </c>
      <c r="B497" s="2">
        <v>33</v>
      </c>
      <c r="C497" s="2" t="s">
        <v>19</v>
      </c>
      <c r="D497" s="2" t="s">
        <v>68</v>
      </c>
      <c r="E497" s="2" t="s">
        <v>69</v>
      </c>
      <c r="F497" s="7">
        <v>36</v>
      </c>
      <c r="G497" s="2" t="s">
        <v>151</v>
      </c>
      <c r="H497" s="2" t="s">
        <v>92</v>
      </c>
      <c r="I497" s="2" t="s">
        <v>109</v>
      </c>
      <c r="J497" s="2" t="s">
        <v>58</v>
      </c>
      <c r="K497" s="2">
        <v>3.3</v>
      </c>
      <c r="L497" s="2" t="s">
        <v>26</v>
      </c>
      <c r="M497" s="2" t="s">
        <v>27</v>
      </c>
      <c r="N497" s="2" t="s">
        <v>40</v>
      </c>
      <c r="O497" s="2" t="s">
        <v>26</v>
      </c>
      <c r="P497" s="2" t="s">
        <v>26</v>
      </c>
      <c r="Q497" s="2">
        <v>6</v>
      </c>
      <c r="R497" s="2" t="s">
        <v>59</v>
      </c>
      <c r="S497" s="2" t="s">
        <v>30</v>
      </c>
    </row>
    <row r="498" spans="1:19" x14ac:dyDescent="0.25">
      <c r="A498" s="2">
        <v>497</v>
      </c>
      <c r="B498" s="2">
        <v>30</v>
      </c>
      <c r="C498" s="2" t="s">
        <v>19</v>
      </c>
      <c r="D498" s="2" t="s">
        <v>82</v>
      </c>
      <c r="E498" s="2" t="s">
        <v>21</v>
      </c>
      <c r="F498" s="7">
        <v>63</v>
      </c>
      <c r="G498" s="2" t="s">
        <v>99</v>
      </c>
      <c r="H498" s="2" t="s">
        <v>38</v>
      </c>
      <c r="I498" s="2" t="s">
        <v>33</v>
      </c>
      <c r="J498" s="2" t="s">
        <v>58</v>
      </c>
      <c r="K498" s="2">
        <v>3.3</v>
      </c>
      <c r="L498" s="2" t="s">
        <v>26</v>
      </c>
      <c r="M498" s="2" t="s">
        <v>29</v>
      </c>
      <c r="N498" s="2" t="s">
        <v>28</v>
      </c>
      <c r="O498" s="2" t="s">
        <v>26</v>
      </c>
      <c r="P498" s="2" t="s">
        <v>26</v>
      </c>
      <c r="Q498" s="2">
        <v>31</v>
      </c>
      <c r="R498" s="2" t="s">
        <v>29</v>
      </c>
      <c r="S498" s="2" t="s">
        <v>30</v>
      </c>
    </row>
    <row r="499" spans="1:19" x14ac:dyDescent="0.25">
      <c r="A499" s="2">
        <v>498</v>
      </c>
      <c r="B499" s="2">
        <v>43</v>
      </c>
      <c r="C499" s="2" t="s">
        <v>19</v>
      </c>
      <c r="D499" s="2" t="s">
        <v>51</v>
      </c>
      <c r="E499" s="2" t="s">
        <v>43</v>
      </c>
      <c r="F499" s="7">
        <v>39</v>
      </c>
      <c r="G499" s="2" t="s">
        <v>101</v>
      </c>
      <c r="H499" s="2" t="s">
        <v>38</v>
      </c>
      <c r="I499" s="2" t="s">
        <v>67</v>
      </c>
      <c r="J499" s="2" t="s">
        <v>25</v>
      </c>
      <c r="K499" s="2">
        <v>4.5999999999999996</v>
      </c>
      <c r="L499" s="2" t="s">
        <v>26</v>
      </c>
      <c r="M499" s="2" t="s">
        <v>34</v>
      </c>
      <c r="N499" s="2" t="s">
        <v>40</v>
      </c>
      <c r="O499" s="2" t="s">
        <v>26</v>
      </c>
      <c r="P499" s="2" t="s">
        <v>26</v>
      </c>
      <c r="Q499" s="2">
        <v>31</v>
      </c>
      <c r="R499" s="2" t="s">
        <v>35</v>
      </c>
      <c r="S499" s="2" t="s">
        <v>41</v>
      </c>
    </row>
    <row r="500" spans="1:19" x14ac:dyDescent="0.25">
      <c r="A500" s="2">
        <v>499</v>
      </c>
      <c r="B500" s="2">
        <v>43</v>
      </c>
      <c r="C500" s="2" t="s">
        <v>19</v>
      </c>
      <c r="D500" s="2" t="s">
        <v>137</v>
      </c>
      <c r="E500" s="2" t="s">
        <v>43</v>
      </c>
      <c r="F500" s="7">
        <v>78</v>
      </c>
      <c r="G500" s="2" t="s">
        <v>146</v>
      </c>
      <c r="H500" s="2" t="s">
        <v>45</v>
      </c>
      <c r="I500" s="2" t="s">
        <v>93</v>
      </c>
      <c r="J500" s="2" t="s">
        <v>39</v>
      </c>
      <c r="K500" s="2">
        <v>3.6</v>
      </c>
      <c r="L500" s="2" t="s">
        <v>26</v>
      </c>
      <c r="M500" s="2" t="s">
        <v>46</v>
      </c>
      <c r="N500" s="2" t="s">
        <v>40</v>
      </c>
      <c r="O500" s="2" t="s">
        <v>26</v>
      </c>
      <c r="P500" s="2" t="s">
        <v>26</v>
      </c>
      <c r="Q500" s="2">
        <v>27</v>
      </c>
      <c r="R500" s="2" t="s">
        <v>34</v>
      </c>
      <c r="S500" s="2" t="s">
        <v>88</v>
      </c>
    </row>
    <row r="501" spans="1:19" x14ac:dyDescent="0.25">
      <c r="A501" s="2">
        <v>500</v>
      </c>
      <c r="B501" s="2">
        <v>36</v>
      </c>
      <c r="C501" s="2" t="s">
        <v>19</v>
      </c>
      <c r="D501" s="2" t="s">
        <v>73</v>
      </c>
      <c r="E501" s="2" t="s">
        <v>43</v>
      </c>
      <c r="F501" s="7">
        <v>99</v>
      </c>
      <c r="G501" s="2" t="s">
        <v>44</v>
      </c>
      <c r="H501" s="2" t="s">
        <v>23</v>
      </c>
      <c r="I501" s="2" t="s">
        <v>67</v>
      </c>
      <c r="J501" s="2" t="s">
        <v>25</v>
      </c>
      <c r="K501" s="2">
        <v>4.8</v>
      </c>
      <c r="L501" s="2" t="s">
        <v>26</v>
      </c>
      <c r="M501" s="2" t="s">
        <v>27</v>
      </c>
      <c r="N501" s="2" t="s">
        <v>28</v>
      </c>
      <c r="O501" s="2" t="s">
        <v>26</v>
      </c>
      <c r="P501" s="2" t="s">
        <v>26</v>
      </c>
      <c r="Q501" s="2">
        <v>24</v>
      </c>
      <c r="R501" s="2" t="s">
        <v>46</v>
      </c>
      <c r="S501" s="2" t="s">
        <v>88</v>
      </c>
    </row>
    <row r="502" spans="1:19" x14ac:dyDescent="0.25">
      <c r="A502" s="2">
        <v>501</v>
      </c>
      <c r="B502" s="2">
        <v>36</v>
      </c>
      <c r="C502" s="2" t="s">
        <v>19</v>
      </c>
      <c r="D502" s="2" t="s">
        <v>113</v>
      </c>
      <c r="E502" s="2" t="s">
        <v>21</v>
      </c>
      <c r="F502" s="7">
        <v>31</v>
      </c>
      <c r="G502" s="2" t="s">
        <v>149</v>
      </c>
      <c r="H502" s="2" t="s">
        <v>23</v>
      </c>
      <c r="I502" s="2" t="s">
        <v>75</v>
      </c>
      <c r="J502" s="2" t="s">
        <v>58</v>
      </c>
      <c r="K502" s="2">
        <v>4.8</v>
      </c>
      <c r="L502" s="2" t="s">
        <v>26</v>
      </c>
      <c r="M502" s="2" t="s">
        <v>34</v>
      </c>
      <c r="N502" s="2" t="s">
        <v>47</v>
      </c>
      <c r="O502" s="2" t="s">
        <v>26</v>
      </c>
      <c r="P502" s="2" t="s">
        <v>26</v>
      </c>
      <c r="Q502" s="2">
        <v>35</v>
      </c>
      <c r="R502" s="2" t="s">
        <v>29</v>
      </c>
      <c r="S502" s="2" t="s">
        <v>97</v>
      </c>
    </row>
    <row r="503" spans="1:19" x14ac:dyDescent="0.25">
      <c r="A503" s="2">
        <v>502</v>
      </c>
      <c r="B503" s="2">
        <v>64</v>
      </c>
      <c r="C503" s="2" t="s">
        <v>19</v>
      </c>
      <c r="D503" s="2" t="s">
        <v>137</v>
      </c>
      <c r="E503" s="2" t="s">
        <v>43</v>
      </c>
      <c r="F503" s="7">
        <v>45</v>
      </c>
      <c r="G503" s="2" t="s">
        <v>103</v>
      </c>
      <c r="H503" s="2" t="s">
        <v>45</v>
      </c>
      <c r="I503" s="2" t="s">
        <v>109</v>
      </c>
      <c r="J503" s="2" t="s">
        <v>39</v>
      </c>
      <c r="K503" s="2">
        <v>2.9</v>
      </c>
      <c r="L503" s="2" t="s">
        <v>26</v>
      </c>
      <c r="M503" s="2" t="s">
        <v>59</v>
      </c>
      <c r="N503" s="2" t="s">
        <v>47</v>
      </c>
      <c r="O503" s="2" t="s">
        <v>26</v>
      </c>
      <c r="P503" s="2" t="s">
        <v>26</v>
      </c>
      <c r="Q503" s="2">
        <v>21</v>
      </c>
      <c r="R503" s="2" t="s">
        <v>29</v>
      </c>
      <c r="S503" s="2" t="s">
        <v>50</v>
      </c>
    </row>
    <row r="504" spans="1:19" x14ac:dyDescent="0.25">
      <c r="A504" s="2">
        <v>503</v>
      </c>
      <c r="B504" s="2">
        <v>59</v>
      </c>
      <c r="C504" s="2" t="s">
        <v>19</v>
      </c>
      <c r="D504" s="2" t="s">
        <v>95</v>
      </c>
      <c r="E504" s="2" t="s">
        <v>21</v>
      </c>
      <c r="F504" s="7">
        <v>30</v>
      </c>
      <c r="G504" s="2" t="s">
        <v>131</v>
      </c>
      <c r="H504" s="2" t="s">
        <v>38</v>
      </c>
      <c r="I504" s="2" t="s">
        <v>109</v>
      </c>
      <c r="J504" s="2" t="s">
        <v>58</v>
      </c>
      <c r="K504" s="2">
        <v>2.8</v>
      </c>
      <c r="L504" s="2" t="s">
        <v>26</v>
      </c>
      <c r="M504" s="2" t="s">
        <v>35</v>
      </c>
      <c r="N504" s="2" t="s">
        <v>28</v>
      </c>
      <c r="O504" s="2" t="s">
        <v>26</v>
      </c>
      <c r="P504" s="2" t="s">
        <v>26</v>
      </c>
      <c r="Q504" s="2">
        <v>8</v>
      </c>
      <c r="R504" s="2" t="s">
        <v>46</v>
      </c>
      <c r="S504" s="2" t="s">
        <v>30</v>
      </c>
    </row>
    <row r="505" spans="1:19" x14ac:dyDescent="0.25">
      <c r="A505" s="2">
        <v>504</v>
      </c>
      <c r="B505" s="2">
        <v>55</v>
      </c>
      <c r="C505" s="2" t="s">
        <v>19</v>
      </c>
      <c r="D505" s="2" t="s">
        <v>73</v>
      </c>
      <c r="E505" s="2" t="s">
        <v>43</v>
      </c>
      <c r="F505" s="7">
        <v>24</v>
      </c>
      <c r="G505" s="2" t="s">
        <v>66</v>
      </c>
      <c r="H505" s="2" t="s">
        <v>45</v>
      </c>
      <c r="I505" s="2" t="s">
        <v>93</v>
      </c>
      <c r="J505" s="2" t="s">
        <v>54</v>
      </c>
      <c r="K505" s="2">
        <v>3.2</v>
      </c>
      <c r="L505" s="2" t="s">
        <v>26</v>
      </c>
      <c r="M505" s="2" t="s">
        <v>27</v>
      </c>
      <c r="N505" s="2" t="s">
        <v>47</v>
      </c>
      <c r="O505" s="2" t="s">
        <v>26</v>
      </c>
      <c r="P505" s="2" t="s">
        <v>26</v>
      </c>
      <c r="Q505" s="2">
        <v>26</v>
      </c>
      <c r="R505" s="2" t="s">
        <v>34</v>
      </c>
      <c r="S505" s="2" t="s">
        <v>60</v>
      </c>
    </row>
    <row r="506" spans="1:19" x14ac:dyDescent="0.25">
      <c r="A506" s="2">
        <v>505</v>
      </c>
      <c r="B506" s="2">
        <v>42</v>
      </c>
      <c r="C506" s="2" t="s">
        <v>19</v>
      </c>
      <c r="D506" s="2" t="s">
        <v>73</v>
      </c>
      <c r="E506" s="2" t="s">
        <v>43</v>
      </c>
      <c r="F506" s="7">
        <v>22</v>
      </c>
      <c r="G506" s="2" t="s">
        <v>70</v>
      </c>
      <c r="H506" s="2" t="s">
        <v>45</v>
      </c>
      <c r="I506" s="2" t="s">
        <v>33</v>
      </c>
      <c r="J506" s="2" t="s">
        <v>25</v>
      </c>
      <c r="K506" s="2">
        <v>3.9</v>
      </c>
      <c r="L506" s="2" t="s">
        <v>26</v>
      </c>
      <c r="M506" s="2" t="s">
        <v>34</v>
      </c>
      <c r="N506" s="2" t="s">
        <v>40</v>
      </c>
      <c r="O506" s="2" t="s">
        <v>26</v>
      </c>
      <c r="P506" s="2" t="s">
        <v>26</v>
      </c>
      <c r="Q506" s="2">
        <v>26</v>
      </c>
      <c r="R506" s="2" t="s">
        <v>46</v>
      </c>
      <c r="S506" s="2" t="s">
        <v>50</v>
      </c>
    </row>
    <row r="507" spans="1:19" x14ac:dyDescent="0.25">
      <c r="A507" s="2">
        <v>506</v>
      </c>
      <c r="B507" s="2">
        <v>61</v>
      </c>
      <c r="C507" s="2" t="s">
        <v>19</v>
      </c>
      <c r="D507" s="2" t="s">
        <v>113</v>
      </c>
      <c r="E507" s="2" t="s">
        <v>21</v>
      </c>
      <c r="F507" s="7">
        <v>63</v>
      </c>
      <c r="G507" s="2" t="s">
        <v>32</v>
      </c>
      <c r="H507" s="2" t="s">
        <v>23</v>
      </c>
      <c r="I507" s="2" t="s">
        <v>24</v>
      </c>
      <c r="J507" s="2" t="s">
        <v>39</v>
      </c>
      <c r="K507" s="2">
        <v>4.3</v>
      </c>
      <c r="L507" s="2" t="s">
        <v>26</v>
      </c>
      <c r="M507" s="2" t="s">
        <v>27</v>
      </c>
      <c r="N507" s="2" t="s">
        <v>28</v>
      </c>
      <c r="O507" s="2" t="s">
        <v>26</v>
      </c>
      <c r="P507" s="2" t="s">
        <v>26</v>
      </c>
      <c r="Q507" s="2">
        <v>9</v>
      </c>
      <c r="R507" s="2" t="s">
        <v>35</v>
      </c>
      <c r="S507" s="2" t="s">
        <v>77</v>
      </c>
    </row>
    <row r="508" spans="1:19" x14ac:dyDescent="0.25">
      <c r="A508" s="2">
        <v>507</v>
      </c>
      <c r="B508" s="2">
        <v>28</v>
      </c>
      <c r="C508" s="2" t="s">
        <v>19</v>
      </c>
      <c r="D508" s="2" t="s">
        <v>119</v>
      </c>
      <c r="E508" s="2" t="s">
        <v>69</v>
      </c>
      <c r="F508" s="7">
        <v>40</v>
      </c>
      <c r="G508" s="2" t="s">
        <v>142</v>
      </c>
      <c r="H508" s="2" t="s">
        <v>45</v>
      </c>
      <c r="I508" s="2" t="s">
        <v>79</v>
      </c>
      <c r="J508" s="2" t="s">
        <v>58</v>
      </c>
      <c r="K508" s="2">
        <v>2.7</v>
      </c>
      <c r="L508" s="2" t="s">
        <v>26</v>
      </c>
      <c r="M508" s="2" t="s">
        <v>35</v>
      </c>
      <c r="N508" s="2" t="s">
        <v>72</v>
      </c>
      <c r="O508" s="2" t="s">
        <v>26</v>
      </c>
      <c r="P508" s="2" t="s">
        <v>26</v>
      </c>
      <c r="Q508" s="2">
        <v>48</v>
      </c>
      <c r="R508" s="2" t="s">
        <v>59</v>
      </c>
      <c r="S508" s="2" t="s">
        <v>50</v>
      </c>
    </row>
    <row r="509" spans="1:19" x14ac:dyDescent="0.25">
      <c r="A509" s="2">
        <v>508</v>
      </c>
      <c r="B509" s="2">
        <v>65</v>
      </c>
      <c r="C509" s="2" t="s">
        <v>19</v>
      </c>
      <c r="D509" s="2" t="s">
        <v>61</v>
      </c>
      <c r="E509" s="2" t="s">
        <v>21</v>
      </c>
      <c r="F509" s="7">
        <v>20</v>
      </c>
      <c r="G509" s="2" t="s">
        <v>32</v>
      </c>
      <c r="H509" s="2" t="s">
        <v>45</v>
      </c>
      <c r="I509" s="2" t="s">
        <v>136</v>
      </c>
      <c r="J509" s="2" t="s">
        <v>39</v>
      </c>
      <c r="K509" s="2">
        <v>5</v>
      </c>
      <c r="L509" s="2" t="s">
        <v>26</v>
      </c>
      <c r="M509" s="2" t="s">
        <v>34</v>
      </c>
      <c r="N509" s="2" t="s">
        <v>76</v>
      </c>
      <c r="O509" s="2" t="s">
        <v>26</v>
      </c>
      <c r="P509" s="2" t="s">
        <v>26</v>
      </c>
      <c r="Q509" s="2">
        <v>33</v>
      </c>
      <c r="R509" s="2" t="s">
        <v>59</v>
      </c>
      <c r="S509" s="2" t="s">
        <v>30</v>
      </c>
    </row>
    <row r="510" spans="1:19" x14ac:dyDescent="0.25">
      <c r="A510" s="2">
        <v>509</v>
      </c>
      <c r="B510" s="2">
        <v>27</v>
      </c>
      <c r="C510" s="2" t="s">
        <v>19</v>
      </c>
      <c r="D510" s="2" t="s">
        <v>106</v>
      </c>
      <c r="E510" s="2" t="s">
        <v>69</v>
      </c>
      <c r="F510" s="7">
        <v>20</v>
      </c>
      <c r="G510" s="2" t="s">
        <v>115</v>
      </c>
      <c r="H510" s="2" t="s">
        <v>38</v>
      </c>
      <c r="I510" s="2" t="s">
        <v>134</v>
      </c>
      <c r="J510" s="2" t="s">
        <v>25</v>
      </c>
      <c r="K510" s="2">
        <v>3.7</v>
      </c>
      <c r="L510" s="2" t="s">
        <v>26</v>
      </c>
      <c r="M510" s="2" t="s">
        <v>35</v>
      </c>
      <c r="N510" s="2" t="s">
        <v>76</v>
      </c>
      <c r="O510" s="2" t="s">
        <v>26</v>
      </c>
      <c r="P510" s="2" t="s">
        <v>26</v>
      </c>
      <c r="Q510" s="2">
        <v>31</v>
      </c>
      <c r="R510" s="2" t="s">
        <v>46</v>
      </c>
      <c r="S510" s="2" t="s">
        <v>60</v>
      </c>
    </row>
    <row r="511" spans="1:19" x14ac:dyDescent="0.25">
      <c r="A511" s="2">
        <v>510</v>
      </c>
      <c r="B511" s="2">
        <v>41</v>
      </c>
      <c r="C511" s="2" t="s">
        <v>19</v>
      </c>
      <c r="D511" s="2" t="s">
        <v>113</v>
      </c>
      <c r="E511" s="2" t="s">
        <v>21</v>
      </c>
      <c r="F511" s="7">
        <v>80</v>
      </c>
      <c r="G511" s="2" t="s">
        <v>80</v>
      </c>
      <c r="H511" s="2" t="s">
        <v>23</v>
      </c>
      <c r="I511" s="2" t="s">
        <v>109</v>
      </c>
      <c r="J511" s="2" t="s">
        <v>54</v>
      </c>
      <c r="K511" s="2">
        <v>3.9</v>
      </c>
      <c r="L511" s="2" t="s">
        <v>26</v>
      </c>
      <c r="M511" s="2" t="s">
        <v>34</v>
      </c>
      <c r="N511" s="2" t="s">
        <v>40</v>
      </c>
      <c r="O511" s="2" t="s">
        <v>26</v>
      </c>
      <c r="P511" s="2" t="s">
        <v>26</v>
      </c>
      <c r="Q511" s="2">
        <v>17</v>
      </c>
      <c r="R511" s="2" t="s">
        <v>59</v>
      </c>
      <c r="S511" s="2" t="s">
        <v>41</v>
      </c>
    </row>
    <row r="512" spans="1:19" x14ac:dyDescent="0.25">
      <c r="A512" s="2">
        <v>511</v>
      </c>
      <c r="B512" s="2">
        <v>21</v>
      </c>
      <c r="C512" s="2" t="s">
        <v>19</v>
      </c>
      <c r="D512" s="2" t="s">
        <v>56</v>
      </c>
      <c r="E512" s="2" t="s">
        <v>21</v>
      </c>
      <c r="F512" s="7">
        <v>87</v>
      </c>
      <c r="G512" s="2" t="s">
        <v>66</v>
      </c>
      <c r="H512" s="2" t="s">
        <v>45</v>
      </c>
      <c r="I512" s="2" t="s">
        <v>86</v>
      </c>
      <c r="J512" s="2" t="s">
        <v>58</v>
      </c>
      <c r="K512" s="2">
        <v>3.9</v>
      </c>
      <c r="L512" s="2" t="s">
        <v>26</v>
      </c>
      <c r="M512" s="2" t="s">
        <v>27</v>
      </c>
      <c r="N512" s="2" t="s">
        <v>72</v>
      </c>
      <c r="O512" s="2" t="s">
        <v>26</v>
      </c>
      <c r="P512" s="2" t="s">
        <v>26</v>
      </c>
      <c r="Q512" s="2">
        <v>22</v>
      </c>
      <c r="R512" s="2" t="s">
        <v>29</v>
      </c>
      <c r="S512" s="2" t="s">
        <v>50</v>
      </c>
    </row>
    <row r="513" spans="1:19" x14ac:dyDescent="0.25">
      <c r="A513" s="2">
        <v>512</v>
      </c>
      <c r="B513" s="2">
        <v>61</v>
      </c>
      <c r="C513" s="2" t="s">
        <v>19</v>
      </c>
      <c r="D513" s="2" t="s">
        <v>56</v>
      </c>
      <c r="E513" s="2" t="s">
        <v>21</v>
      </c>
      <c r="F513" s="7">
        <v>46</v>
      </c>
      <c r="G513" s="2" t="s">
        <v>78</v>
      </c>
      <c r="H513" s="2" t="s">
        <v>23</v>
      </c>
      <c r="I513" s="2" t="s">
        <v>134</v>
      </c>
      <c r="J513" s="2" t="s">
        <v>58</v>
      </c>
      <c r="K513" s="2">
        <v>3.1</v>
      </c>
      <c r="L513" s="2" t="s">
        <v>26</v>
      </c>
      <c r="M513" s="2" t="s">
        <v>59</v>
      </c>
      <c r="N513" s="2" t="s">
        <v>40</v>
      </c>
      <c r="O513" s="2" t="s">
        <v>26</v>
      </c>
      <c r="P513" s="2" t="s">
        <v>26</v>
      </c>
      <c r="Q513" s="2">
        <v>8</v>
      </c>
      <c r="R513" s="2" t="s">
        <v>46</v>
      </c>
      <c r="S513" s="2" t="s">
        <v>50</v>
      </c>
    </row>
    <row r="514" spans="1:19" x14ac:dyDescent="0.25">
      <c r="A514" s="2">
        <v>513</v>
      </c>
      <c r="B514" s="2">
        <v>19</v>
      </c>
      <c r="C514" s="2" t="s">
        <v>19</v>
      </c>
      <c r="D514" s="2" t="s">
        <v>143</v>
      </c>
      <c r="E514" s="2" t="s">
        <v>69</v>
      </c>
      <c r="F514" s="7">
        <v>49</v>
      </c>
      <c r="G514" s="2" t="s">
        <v>85</v>
      </c>
      <c r="H514" s="2" t="s">
        <v>23</v>
      </c>
      <c r="I514" s="2" t="s">
        <v>100</v>
      </c>
      <c r="J514" s="2" t="s">
        <v>25</v>
      </c>
      <c r="K514" s="2">
        <v>3.3</v>
      </c>
      <c r="L514" s="2" t="s">
        <v>26</v>
      </c>
      <c r="M514" s="2" t="s">
        <v>27</v>
      </c>
      <c r="N514" s="2" t="s">
        <v>47</v>
      </c>
      <c r="O514" s="2" t="s">
        <v>26</v>
      </c>
      <c r="P514" s="2" t="s">
        <v>26</v>
      </c>
      <c r="Q514" s="2">
        <v>2</v>
      </c>
      <c r="R514" s="2" t="s">
        <v>34</v>
      </c>
      <c r="S514" s="2" t="s">
        <v>88</v>
      </c>
    </row>
    <row r="515" spans="1:19" x14ac:dyDescent="0.25">
      <c r="A515" s="2">
        <v>514</v>
      </c>
      <c r="B515" s="2">
        <v>22</v>
      </c>
      <c r="C515" s="2" t="s">
        <v>19</v>
      </c>
      <c r="D515" s="2" t="s">
        <v>119</v>
      </c>
      <c r="E515" s="2" t="s">
        <v>69</v>
      </c>
      <c r="F515" s="7">
        <v>65</v>
      </c>
      <c r="G515" s="2" t="s">
        <v>130</v>
      </c>
      <c r="H515" s="2" t="s">
        <v>45</v>
      </c>
      <c r="I515" s="2" t="s">
        <v>100</v>
      </c>
      <c r="J515" s="2" t="s">
        <v>58</v>
      </c>
      <c r="K515" s="2">
        <v>3.6</v>
      </c>
      <c r="L515" s="2" t="s">
        <v>26</v>
      </c>
      <c r="M515" s="2" t="s">
        <v>46</v>
      </c>
      <c r="N515" s="2" t="s">
        <v>76</v>
      </c>
      <c r="O515" s="2" t="s">
        <v>26</v>
      </c>
      <c r="P515" s="2" t="s">
        <v>26</v>
      </c>
      <c r="Q515" s="2">
        <v>45</v>
      </c>
      <c r="R515" s="2" t="s">
        <v>29</v>
      </c>
      <c r="S515" s="2" t="s">
        <v>50</v>
      </c>
    </row>
    <row r="516" spans="1:19" x14ac:dyDescent="0.25">
      <c r="A516" s="2">
        <v>515</v>
      </c>
      <c r="B516" s="2">
        <v>64</v>
      </c>
      <c r="C516" s="2" t="s">
        <v>19</v>
      </c>
      <c r="D516" s="2" t="s">
        <v>87</v>
      </c>
      <c r="E516" s="2" t="s">
        <v>21</v>
      </c>
      <c r="F516" s="7">
        <v>62</v>
      </c>
      <c r="G516" s="2" t="s">
        <v>116</v>
      </c>
      <c r="H516" s="2" t="s">
        <v>38</v>
      </c>
      <c r="I516" s="2" t="s">
        <v>79</v>
      </c>
      <c r="J516" s="2" t="s">
        <v>25</v>
      </c>
      <c r="K516" s="2">
        <v>4.3</v>
      </c>
      <c r="L516" s="2" t="s">
        <v>26</v>
      </c>
      <c r="M516" s="2" t="s">
        <v>59</v>
      </c>
      <c r="N516" s="2" t="s">
        <v>55</v>
      </c>
      <c r="O516" s="2" t="s">
        <v>26</v>
      </c>
      <c r="P516" s="2" t="s">
        <v>26</v>
      </c>
      <c r="Q516" s="2">
        <v>47</v>
      </c>
      <c r="R516" s="2" t="s">
        <v>46</v>
      </c>
      <c r="S516" s="2" t="s">
        <v>60</v>
      </c>
    </row>
    <row r="517" spans="1:19" x14ac:dyDescent="0.25">
      <c r="A517" s="2">
        <v>516</v>
      </c>
      <c r="B517" s="2">
        <v>28</v>
      </c>
      <c r="C517" s="2" t="s">
        <v>19</v>
      </c>
      <c r="D517" s="2" t="s">
        <v>124</v>
      </c>
      <c r="E517" s="2" t="s">
        <v>69</v>
      </c>
      <c r="F517" s="7">
        <v>67</v>
      </c>
      <c r="G517" s="2" t="s">
        <v>22</v>
      </c>
      <c r="H517" s="2" t="s">
        <v>23</v>
      </c>
      <c r="I517" s="2" t="s">
        <v>63</v>
      </c>
      <c r="J517" s="2" t="s">
        <v>39</v>
      </c>
      <c r="K517" s="2">
        <v>4.5</v>
      </c>
      <c r="L517" s="2" t="s">
        <v>26</v>
      </c>
      <c r="M517" s="2" t="s">
        <v>27</v>
      </c>
      <c r="N517" s="2" t="s">
        <v>47</v>
      </c>
      <c r="O517" s="2" t="s">
        <v>26</v>
      </c>
      <c r="P517" s="2" t="s">
        <v>26</v>
      </c>
      <c r="Q517" s="2">
        <v>7</v>
      </c>
      <c r="R517" s="2" t="s">
        <v>35</v>
      </c>
      <c r="S517" s="2" t="s">
        <v>88</v>
      </c>
    </row>
    <row r="518" spans="1:19" x14ac:dyDescent="0.25">
      <c r="A518" s="2">
        <v>517</v>
      </c>
      <c r="B518" s="2">
        <v>34</v>
      </c>
      <c r="C518" s="2" t="s">
        <v>19</v>
      </c>
      <c r="D518" s="2" t="s">
        <v>104</v>
      </c>
      <c r="E518" s="2" t="s">
        <v>21</v>
      </c>
      <c r="F518" s="7">
        <v>41</v>
      </c>
      <c r="G518" s="2" t="s">
        <v>66</v>
      </c>
      <c r="H518" s="2" t="s">
        <v>23</v>
      </c>
      <c r="I518" s="2" t="s">
        <v>126</v>
      </c>
      <c r="J518" s="2" t="s">
        <v>58</v>
      </c>
      <c r="K518" s="2">
        <v>2.8</v>
      </c>
      <c r="L518" s="2" t="s">
        <v>26</v>
      </c>
      <c r="M518" s="2" t="s">
        <v>35</v>
      </c>
      <c r="N518" s="2" t="s">
        <v>72</v>
      </c>
      <c r="O518" s="2" t="s">
        <v>26</v>
      </c>
      <c r="P518" s="2" t="s">
        <v>26</v>
      </c>
      <c r="Q518" s="2">
        <v>19</v>
      </c>
      <c r="R518" s="2" t="s">
        <v>59</v>
      </c>
      <c r="S518" s="2" t="s">
        <v>77</v>
      </c>
    </row>
    <row r="519" spans="1:19" x14ac:dyDescent="0.25">
      <c r="A519" s="2">
        <v>518</v>
      </c>
      <c r="B519" s="2">
        <v>61</v>
      </c>
      <c r="C519" s="2" t="s">
        <v>19</v>
      </c>
      <c r="D519" s="2" t="s">
        <v>137</v>
      </c>
      <c r="E519" s="2" t="s">
        <v>43</v>
      </c>
      <c r="F519" s="7">
        <v>49</v>
      </c>
      <c r="G519" s="2" t="s">
        <v>114</v>
      </c>
      <c r="H519" s="2" t="s">
        <v>23</v>
      </c>
      <c r="I519" s="2" t="s">
        <v>67</v>
      </c>
      <c r="J519" s="2" t="s">
        <v>58</v>
      </c>
      <c r="K519" s="2">
        <v>2.7</v>
      </c>
      <c r="L519" s="2" t="s">
        <v>26</v>
      </c>
      <c r="M519" s="2" t="s">
        <v>59</v>
      </c>
      <c r="N519" s="2" t="s">
        <v>40</v>
      </c>
      <c r="O519" s="2" t="s">
        <v>26</v>
      </c>
      <c r="P519" s="2" t="s">
        <v>26</v>
      </c>
      <c r="Q519" s="2">
        <v>44</v>
      </c>
      <c r="R519" s="2" t="s">
        <v>35</v>
      </c>
      <c r="S519" s="2" t="s">
        <v>97</v>
      </c>
    </row>
    <row r="520" spans="1:19" x14ac:dyDescent="0.25">
      <c r="A520" s="2">
        <v>519</v>
      </c>
      <c r="B520" s="2">
        <v>24</v>
      </c>
      <c r="C520" s="2" t="s">
        <v>19</v>
      </c>
      <c r="D520" s="2" t="s">
        <v>20</v>
      </c>
      <c r="E520" s="2" t="s">
        <v>21</v>
      </c>
      <c r="F520" s="7">
        <v>100</v>
      </c>
      <c r="G520" s="2" t="s">
        <v>48</v>
      </c>
      <c r="H520" s="2" t="s">
        <v>45</v>
      </c>
      <c r="I520" s="2" t="s">
        <v>118</v>
      </c>
      <c r="J520" s="2" t="s">
        <v>58</v>
      </c>
      <c r="K520" s="2">
        <v>2.9</v>
      </c>
      <c r="L520" s="2" t="s">
        <v>26</v>
      </c>
      <c r="M520" s="2" t="s">
        <v>46</v>
      </c>
      <c r="N520" s="2" t="s">
        <v>47</v>
      </c>
      <c r="O520" s="2" t="s">
        <v>26</v>
      </c>
      <c r="P520" s="2" t="s">
        <v>26</v>
      </c>
      <c r="Q520" s="2">
        <v>16</v>
      </c>
      <c r="R520" s="2" t="s">
        <v>29</v>
      </c>
      <c r="S520" s="2" t="s">
        <v>97</v>
      </c>
    </row>
    <row r="521" spans="1:19" x14ac:dyDescent="0.25">
      <c r="A521" s="2">
        <v>520</v>
      </c>
      <c r="B521" s="2">
        <v>19</v>
      </c>
      <c r="C521" s="2" t="s">
        <v>19</v>
      </c>
      <c r="D521" s="2" t="s">
        <v>133</v>
      </c>
      <c r="E521" s="2" t="s">
        <v>69</v>
      </c>
      <c r="F521" s="7">
        <v>54</v>
      </c>
      <c r="G521" s="2" t="s">
        <v>148</v>
      </c>
      <c r="H521" s="2" t="s">
        <v>23</v>
      </c>
      <c r="I521" s="2" t="s">
        <v>144</v>
      </c>
      <c r="J521" s="2" t="s">
        <v>54</v>
      </c>
      <c r="K521" s="2">
        <v>4.4000000000000004</v>
      </c>
      <c r="L521" s="2" t="s">
        <v>26</v>
      </c>
      <c r="M521" s="2" t="s">
        <v>35</v>
      </c>
      <c r="N521" s="2" t="s">
        <v>72</v>
      </c>
      <c r="O521" s="2" t="s">
        <v>26</v>
      </c>
      <c r="P521" s="2" t="s">
        <v>26</v>
      </c>
      <c r="Q521" s="2">
        <v>17</v>
      </c>
      <c r="R521" s="2" t="s">
        <v>34</v>
      </c>
      <c r="S521" s="2" t="s">
        <v>60</v>
      </c>
    </row>
    <row r="522" spans="1:19" x14ac:dyDescent="0.25">
      <c r="A522" s="2">
        <v>521</v>
      </c>
      <c r="B522" s="2">
        <v>51</v>
      </c>
      <c r="C522" s="2" t="s">
        <v>19</v>
      </c>
      <c r="D522" s="2" t="s">
        <v>89</v>
      </c>
      <c r="E522" s="2" t="s">
        <v>69</v>
      </c>
      <c r="F522" s="7">
        <v>84</v>
      </c>
      <c r="G522" s="2" t="s">
        <v>131</v>
      </c>
      <c r="H522" s="2" t="s">
        <v>45</v>
      </c>
      <c r="I522" s="2" t="s">
        <v>53</v>
      </c>
      <c r="J522" s="2" t="s">
        <v>39</v>
      </c>
      <c r="K522" s="2">
        <v>3.9</v>
      </c>
      <c r="L522" s="2" t="s">
        <v>26</v>
      </c>
      <c r="M522" s="2" t="s">
        <v>34</v>
      </c>
      <c r="N522" s="2" t="s">
        <v>40</v>
      </c>
      <c r="O522" s="2" t="s">
        <v>26</v>
      </c>
      <c r="P522" s="2" t="s">
        <v>26</v>
      </c>
      <c r="Q522" s="2">
        <v>20</v>
      </c>
      <c r="R522" s="2" t="s">
        <v>59</v>
      </c>
      <c r="S522" s="2" t="s">
        <v>60</v>
      </c>
    </row>
    <row r="523" spans="1:19" x14ac:dyDescent="0.25">
      <c r="A523" s="2">
        <v>522</v>
      </c>
      <c r="B523" s="2">
        <v>36</v>
      </c>
      <c r="C523" s="2" t="s">
        <v>19</v>
      </c>
      <c r="D523" s="2" t="s">
        <v>61</v>
      </c>
      <c r="E523" s="2" t="s">
        <v>21</v>
      </c>
      <c r="F523" s="7">
        <v>41</v>
      </c>
      <c r="G523" s="2" t="s">
        <v>129</v>
      </c>
      <c r="H523" s="2" t="s">
        <v>23</v>
      </c>
      <c r="I523" s="2" t="s">
        <v>81</v>
      </c>
      <c r="J523" s="2" t="s">
        <v>25</v>
      </c>
      <c r="K523" s="2">
        <v>3.5</v>
      </c>
      <c r="L523" s="2" t="s">
        <v>26</v>
      </c>
      <c r="M523" s="2" t="s">
        <v>27</v>
      </c>
      <c r="N523" s="2" t="s">
        <v>55</v>
      </c>
      <c r="O523" s="2" t="s">
        <v>26</v>
      </c>
      <c r="P523" s="2" t="s">
        <v>26</v>
      </c>
      <c r="Q523" s="2">
        <v>50</v>
      </c>
      <c r="R523" s="2" t="s">
        <v>34</v>
      </c>
      <c r="S523" s="2" t="s">
        <v>50</v>
      </c>
    </row>
    <row r="524" spans="1:19" x14ac:dyDescent="0.25">
      <c r="A524" s="2">
        <v>523</v>
      </c>
      <c r="B524" s="2">
        <v>65</v>
      </c>
      <c r="C524" s="2" t="s">
        <v>19</v>
      </c>
      <c r="D524" s="2" t="s">
        <v>143</v>
      </c>
      <c r="E524" s="2" t="s">
        <v>69</v>
      </c>
      <c r="F524" s="7">
        <v>88</v>
      </c>
      <c r="G524" s="2" t="s">
        <v>148</v>
      </c>
      <c r="H524" s="2" t="s">
        <v>45</v>
      </c>
      <c r="I524" s="2" t="s">
        <v>144</v>
      </c>
      <c r="J524" s="2" t="s">
        <v>39</v>
      </c>
      <c r="K524" s="2">
        <v>2.5</v>
      </c>
      <c r="L524" s="2" t="s">
        <v>26</v>
      </c>
      <c r="M524" s="2" t="s">
        <v>46</v>
      </c>
      <c r="N524" s="2" t="s">
        <v>76</v>
      </c>
      <c r="O524" s="2" t="s">
        <v>26</v>
      </c>
      <c r="P524" s="2" t="s">
        <v>26</v>
      </c>
      <c r="Q524" s="2">
        <v>37</v>
      </c>
      <c r="R524" s="2" t="s">
        <v>35</v>
      </c>
      <c r="S524" s="2" t="s">
        <v>60</v>
      </c>
    </row>
    <row r="525" spans="1:19" x14ac:dyDescent="0.25">
      <c r="A525" s="2">
        <v>524</v>
      </c>
      <c r="B525" s="2">
        <v>46</v>
      </c>
      <c r="C525" s="2" t="s">
        <v>19</v>
      </c>
      <c r="D525" s="2" t="s">
        <v>42</v>
      </c>
      <c r="E525" s="2" t="s">
        <v>43</v>
      </c>
      <c r="F525" s="7">
        <v>40</v>
      </c>
      <c r="G525" s="2" t="s">
        <v>80</v>
      </c>
      <c r="H525" s="2" t="s">
        <v>45</v>
      </c>
      <c r="I525" s="2" t="s">
        <v>121</v>
      </c>
      <c r="J525" s="2" t="s">
        <v>39</v>
      </c>
      <c r="K525" s="2">
        <v>4.9000000000000004</v>
      </c>
      <c r="L525" s="2" t="s">
        <v>26</v>
      </c>
      <c r="M525" s="2" t="s">
        <v>35</v>
      </c>
      <c r="N525" s="2" t="s">
        <v>28</v>
      </c>
      <c r="O525" s="2" t="s">
        <v>26</v>
      </c>
      <c r="P525" s="2" t="s">
        <v>26</v>
      </c>
      <c r="Q525" s="2">
        <v>5</v>
      </c>
      <c r="R525" s="2" t="s">
        <v>46</v>
      </c>
      <c r="S525" s="2" t="s">
        <v>60</v>
      </c>
    </row>
    <row r="526" spans="1:19" x14ac:dyDescent="0.25">
      <c r="A526" s="2">
        <v>525</v>
      </c>
      <c r="B526" s="2">
        <v>59</v>
      </c>
      <c r="C526" s="2" t="s">
        <v>19</v>
      </c>
      <c r="D526" s="2" t="s">
        <v>56</v>
      </c>
      <c r="E526" s="2" t="s">
        <v>21</v>
      </c>
      <c r="F526" s="7">
        <v>39</v>
      </c>
      <c r="G526" s="2" t="s">
        <v>138</v>
      </c>
      <c r="H526" s="2" t="s">
        <v>45</v>
      </c>
      <c r="I526" s="2" t="s">
        <v>81</v>
      </c>
      <c r="J526" s="2" t="s">
        <v>54</v>
      </c>
      <c r="K526" s="2">
        <v>4.8</v>
      </c>
      <c r="L526" s="2" t="s">
        <v>26</v>
      </c>
      <c r="M526" s="2" t="s">
        <v>29</v>
      </c>
      <c r="N526" s="2" t="s">
        <v>40</v>
      </c>
      <c r="O526" s="2" t="s">
        <v>26</v>
      </c>
      <c r="P526" s="2" t="s">
        <v>26</v>
      </c>
      <c r="Q526" s="2">
        <v>44</v>
      </c>
      <c r="R526" s="2" t="s">
        <v>46</v>
      </c>
      <c r="S526" s="2" t="s">
        <v>50</v>
      </c>
    </row>
    <row r="527" spans="1:19" x14ac:dyDescent="0.25">
      <c r="A527" s="2">
        <v>526</v>
      </c>
      <c r="B527" s="2">
        <v>51</v>
      </c>
      <c r="C527" s="2" t="s">
        <v>19</v>
      </c>
      <c r="D527" s="2" t="s">
        <v>64</v>
      </c>
      <c r="E527" s="2" t="s">
        <v>65</v>
      </c>
      <c r="F527" s="7">
        <v>37</v>
      </c>
      <c r="G527" s="2" t="s">
        <v>146</v>
      </c>
      <c r="H527" s="2" t="s">
        <v>45</v>
      </c>
      <c r="I527" s="2" t="s">
        <v>109</v>
      </c>
      <c r="J527" s="2" t="s">
        <v>39</v>
      </c>
      <c r="K527" s="2">
        <v>3.2</v>
      </c>
      <c r="L527" s="2" t="s">
        <v>26</v>
      </c>
      <c r="M527" s="2" t="s">
        <v>27</v>
      </c>
      <c r="N527" s="2" t="s">
        <v>47</v>
      </c>
      <c r="O527" s="2" t="s">
        <v>26</v>
      </c>
      <c r="P527" s="2" t="s">
        <v>26</v>
      </c>
      <c r="Q527" s="2">
        <v>41</v>
      </c>
      <c r="R527" s="2" t="s">
        <v>59</v>
      </c>
      <c r="S527" s="2" t="s">
        <v>88</v>
      </c>
    </row>
    <row r="528" spans="1:19" x14ac:dyDescent="0.25">
      <c r="A528" s="2">
        <v>527</v>
      </c>
      <c r="B528" s="2">
        <v>51</v>
      </c>
      <c r="C528" s="2" t="s">
        <v>19</v>
      </c>
      <c r="D528" s="2" t="s">
        <v>95</v>
      </c>
      <c r="E528" s="2" t="s">
        <v>21</v>
      </c>
      <c r="F528" s="7">
        <v>52</v>
      </c>
      <c r="G528" s="2" t="s">
        <v>127</v>
      </c>
      <c r="H528" s="2" t="s">
        <v>38</v>
      </c>
      <c r="I528" s="2" t="s">
        <v>108</v>
      </c>
      <c r="J528" s="2" t="s">
        <v>25</v>
      </c>
      <c r="K528" s="2">
        <v>4.9000000000000004</v>
      </c>
      <c r="L528" s="2" t="s">
        <v>26</v>
      </c>
      <c r="M528" s="2" t="s">
        <v>35</v>
      </c>
      <c r="N528" s="2" t="s">
        <v>55</v>
      </c>
      <c r="O528" s="2" t="s">
        <v>26</v>
      </c>
      <c r="P528" s="2" t="s">
        <v>26</v>
      </c>
      <c r="Q528" s="2">
        <v>19</v>
      </c>
      <c r="R528" s="2" t="s">
        <v>35</v>
      </c>
      <c r="S528" s="2" t="s">
        <v>88</v>
      </c>
    </row>
    <row r="529" spans="1:19" x14ac:dyDescent="0.25">
      <c r="A529" s="2">
        <v>528</v>
      </c>
      <c r="B529" s="2">
        <v>21</v>
      </c>
      <c r="C529" s="2" t="s">
        <v>19</v>
      </c>
      <c r="D529" s="2" t="s">
        <v>113</v>
      </c>
      <c r="E529" s="2" t="s">
        <v>21</v>
      </c>
      <c r="F529" s="7">
        <v>23</v>
      </c>
      <c r="G529" s="2" t="s">
        <v>131</v>
      </c>
      <c r="H529" s="2" t="s">
        <v>23</v>
      </c>
      <c r="I529" s="2" t="s">
        <v>134</v>
      </c>
      <c r="J529" s="2" t="s">
        <v>25</v>
      </c>
      <c r="K529" s="2">
        <v>4.3</v>
      </c>
      <c r="L529" s="2" t="s">
        <v>26</v>
      </c>
      <c r="M529" s="2" t="s">
        <v>34</v>
      </c>
      <c r="N529" s="2" t="s">
        <v>47</v>
      </c>
      <c r="O529" s="2" t="s">
        <v>26</v>
      </c>
      <c r="P529" s="2" t="s">
        <v>26</v>
      </c>
      <c r="Q529" s="2">
        <v>47</v>
      </c>
      <c r="R529" s="2" t="s">
        <v>34</v>
      </c>
      <c r="S529" s="2" t="s">
        <v>97</v>
      </c>
    </row>
    <row r="530" spans="1:19" x14ac:dyDescent="0.25">
      <c r="A530" s="2">
        <v>529</v>
      </c>
      <c r="B530" s="2">
        <v>34</v>
      </c>
      <c r="C530" s="2" t="s">
        <v>19</v>
      </c>
      <c r="D530" s="2" t="s">
        <v>51</v>
      </c>
      <c r="E530" s="2" t="s">
        <v>43</v>
      </c>
      <c r="F530" s="7">
        <v>88</v>
      </c>
      <c r="G530" s="2" t="s">
        <v>128</v>
      </c>
      <c r="H530" s="2" t="s">
        <v>38</v>
      </c>
      <c r="I530" s="2" t="s">
        <v>118</v>
      </c>
      <c r="J530" s="2" t="s">
        <v>25</v>
      </c>
      <c r="K530" s="2">
        <v>3.2</v>
      </c>
      <c r="L530" s="2" t="s">
        <v>26</v>
      </c>
      <c r="M530" s="2" t="s">
        <v>29</v>
      </c>
      <c r="N530" s="2" t="s">
        <v>28</v>
      </c>
      <c r="O530" s="2" t="s">
        <v>26</v>
      </c>
      <c r="P530" s="2" t="s">
        <v>26</v>
      </c>
      <c r="Q530" s="2">
        <v>40</v>
      </c>
      <c r="R530" s="2" t="s">
        <v>35</v>
      </c>
      <c r="S530" s="2" t="s">
        <v>50</v>
      </c>
    </row>
    <row r="531" spans="1:19" x14ac:dyDescent="0.25">
      <c r="A531" s="2">
        <v>530</v>
      </c>
      <c r="B531" s="2">
        <v>32</v>
      </c>
      <c r="C531" s="2" t="s">
        <v>19</v>
      </c>
      <c r="D531" s="2" t="s">
        <v>61</v>
      </c>
      <c r="E531" s="2" t="s">
        <v>21</v>
      </c>
      <c r="F531" s="7">
        <v>84</v>
      </c>
      <c r="G531" s="2" t="s">
        <v>99</v>
      </c>
      <c r="H531" s="2" t="s">
        <v>45</v>
      </c>
      <c r="I531" s="2" t="s">
        <v>121</v>
      </c>
      <c r="J531" s="2" t="s">
        <v>58</v>
      </c>
      <c r="K531" s="2">
        <v>3.7</v>
      </c>
      <c r="L531" s="2" t="s">
        <v>26</v>
      </c>
      <c r="M531" s="2" t="s">
        <v>35</v>
      </c>
      <c r="N531" s="2" t="s">
        <v>55</v>
      </c>
      <c r="O531" s="2" t="s">
        <v>26</v>
      </c>
      <c r="P531" s="2" t="s">
        <v>26</v>
      </c>
      <c r="Q531" s="2">
        <v>6</v>
      </c>
      <c r="R531" s="2" t="s">
        <v>27</v>
      </c>
      <c r="S531" s="2" t="s">
        <v>88</v>
      </c>
    </row>
    <row r="532" spans="1:19" x14ac:dyDescent="0.25">
      <c r="A532" s="2">
        <v>531</v>
      </c>
      <c r="B532" s="2">
        <v>48</v>
      </c>
      <c r="C532" s="2" t="s">
        <v>19</v>
      </c>
      <c r="D532" s="2" t="s">
        <v>64</v>
      </c>
      <c r="E532" s="2" t="s">
        <v>65</v>
      </c>
      <c r="F532" s="7">
        <v>37</v>
      </c>
      <c r="G532" s="2" t="s">
        <v>57</v>
      </c>
      <c r="H532" s="2" t="s">
        <v>92</v>
      </c>
      <c r="I532" s="2" t="s">
        <v>136</v>
      </c>
      <c r="J532" s="2" t="s">
        <v>25</v>
      </c>
      <c r="K532" s="2">
        <v>3.2</v>
      </c>
      <c r="L532" s="2" t="s">
        <v>26</v>
      </c>
      <c r="M532" s="2" t="s">
        <v>29</v>
      </c>
      <c r="N532" s="2" t="s">
        <v>76</v>
      </c>
      <c r="O532" s="2" t="s">
        <v>26</v>
      </c>
      <c r="P532" s="2" t="s">
        <v>26</v>
      </c>
      <c r="Q532" s="2">
        <v>25</v>
      </c>
      <c r="R532" s="2" t="s">
        <v>27</v>
      </c>
      <c r="S532" s="2" t="s">
        <v>77</v>
      </c>
    </row>
    <row r="533" spans="1:19" x14ac:dyDescent="0.25">
      <c r="A533" s="2">
        <v>532</v>
      </c>
      <c r="B533" s="2">
        <v>50</v>
      </c>
      <c r="C533" s="2" t="s">
        <v>19</v>
      </c>
      <c r="D533" s="2" t="s">
        <v>42</v>
      </c>
      <c r="E533" s="2" t="s">
        <v>43</v>
      </c>
      <c r="F533" s="7">
        <v>51</v>
      </c>
      <c r="G533" s="2" t="s">
        <v>129</v>
      </c>
      <c r="H533" s="2" t="s">
        <v>23</v>
      </c>
      <c r="I533" s="2" t="s">
        <v>75</v>
      </c>
      <c r="J533" s="2" t="s">
        <v>58</v>
      </c>
      <c r="K533" s="2">
        <v>3.4</v>
      </c>
      <c r="L533" s="2" t="s">
        <v>26</v>
      </c>
      <c r="M533" s="2" t="s">
        <v>34</v>
      </c>
      <c r="N533" s="2" t="s">
        <v>47</v>
      </c>
      <c r="O533" s="2" t="s">
        <v>26</v>
      </c>
      <c r="P533" s="2" t="s">
        <v>26</v>
      </c>
      <c r="Q533" s="2">
        <v>42</v>
      </c>
      <c r="R533" s="2" t="s">
        <v>35</v>
      </c>
      <c r="S533" s="2" t="s">
        <v>41</v>
      </c>
    </row>
    <row r="534" spans="1:19" x14ac:dyDescent="0.25">
      <c r="A534" s="2">
        <v>533</v>
      </c>
      <c r="B534" s="2">
        <v>26</v>
      </c>
      <c r="C534" s="2" t="s">
        <v>19</v>
      </c>
      <c r="D534" s="2" t="s">
        <v>95</v>
      </c>
      <c r="E534" s="2" t="s">
        <v>21</v>
      </c>
      <c r="F534" s="7">
        <v>76</v>
      </c>
      <c r="G534" s="2" t="s">
        <v>105</v>
      </c>
      <c r="H534" s="2" t="s">
        <v>23</v>
      </c>
      <c r="I534" s="2" t="s">
        <v>94</v>
      </c>
      <c r="J534" s="2" t="s">
        <v>25</v>
      </c>
      <c r="K534" s="2">
        <v>4.0999999999999996</v>
      </c>
      <c r="L534" s="2" t="s">
        <v>26</v>
      </c>
      <c r="M534" s="2" t="s">
        <v>34</v>
      </c>
      <c r="N534" s="2" t="s">
        <v>28</v>
      </c>
      <c r="O534" s="2" t="s">
        <v>26</v>
      </c>
      <c r="P534" s="2" t="s">
        <v>26</v>
      </c>
      <c r="Q534" s="2">
        <v>35</v>
      </c>
      <c r="R534" s="2" t="s">
        <v>34</v>
      </c>
      <c r="S534" s="2" t="s">
        <v>97</v>
      </c>
    </row>
    <row r="535" spans="1:19" x14ac:dyDescent="0.25">
      <c r="A535" s="2">
        <v>534</v>
      </c>
      <c r="B535" s="2">
        <v>57</v>
      </c>
      <c r="C535" s="2" t="s">
        <v>19</v>
      </c>
      <c r="D535" s="2" t="s">
        <v>42</v>
      </c>
      <c r="E535" s="2" t="s">
        <v>43</v>
      </c>
      <c r="F535" s="7">
        <v>60</v>
      </c>
      <c r="G535" s="2" t="s">
        <v>98</v>
      </c>
      <c r="H535" s="2" t="s">
        <v>23</v>
      </c>
      <c r="I535" s="2" t="s">
        <v>71</v>
      </c>
      <c r="J535" s="2" t="s">
        <v>39</v>
      </c>
      <c r="K535" s="2">
        <v>4.5</v>
      </c>
      <c r="L535" s="2" t="s">
        <v>26</v>
      </c>
      <c r="M535" s="2" t="s">
        <v>46</v>
      </c>
      <c r="N535" s="2" t="s">
        <v>47</v>
      </c>
      <c r="O535" s="2" t="s">
        <v>26</v>
      </c>
      <c r="P535" s="2" t="s">
        <v>26</v>
      </c>
      <c r="Q535" s="2">
        <v>17</v>
      </c>
      <c r="R535" s="2" t="s">
        <v>59</v>
      </c>
      <c r="S535" s="2" t="s">
        <v>41</v>
      </c>
    </row>
    <row r="536" spans="1:19" x14ac:dyDescent="0.25">
      <c r="A536" s="2">
        <v>535</v>
      </c>
      <c r="B536" s="2">
        <v>65</v>
      </c>
      <c r="C536" s="2" t="s">
        <v>19</v>
      </c>
      <c r="D536" s="2" t="s">
        <v>143</v>
      </c>
      <c r="E536" s="2" t="s">
        <v>69</v>
      </c>
      <c r="F536" s="7">
        <v>72</v>
      </c>
      <c r="G536" s="2" t="s">
        <v>103</v>
      </c>
      <c r="H536" s="2" t="s">
        <v>23</v>
      </c>
      <c r="I536" s="2" t="s">
        <v>71</v>
      </c>
      <c r="J536" s="2" t="s">
        <v>58</v>
      </c>
      <c r="K536" s="2">
        <v>4.5</v>
      </c>
      <c r="L536" s="2" t="s">
        <v>26</v>
      </c>
      <c r="M536" s="2" t="s">
        <v>34</v>
      </c>
      <c r="N536" s="2" t="s">
        <v>47</v>
      </c>
      <c r="O536" s="2" t="s">
        <v>26</v>
      </c>
      <c r="P536" s="2" t="s">
        <v>26</v>
      </c>
      <c r="Q536" s="2">
        <v>4</v>
      </c>
      <c r="R536" s="2" t="s">
        <v>46</v>
      </c>
      <c r="S536" s="2" t="s">
        <v>60</v>
      </c>
    </row>
    <row r="537" spans="1:19" x14ac:dyDescent="0.25">
      <c r="A537" s="2">
        <v>536</v>
      </c>
      <c r="B537" s="2">
        <v>56</v>
      </c>
      <c r="C537" s="2" t="s">
        <v>19</v>
      </c>
      <c r="D537" s="2" t="s">
        <v>113</v>
      </c>
      <c r="E537" s="2" t="s">
        <v>21</v>
      </c>
      <c r="F537" s="7">
        <v>45</v>
      </c>
      <c r="G537" s="2" t="s">
        <v>66</v>
      </c>
      <c r="H537" s="2" t="s">
        <v>23</v>
      </c>
      <c r="I537" s="2" t="s">
        <v>33</v>
      </c>
      <c r="J537" s="2" t="s">
        <v>39</v>
      </c>
      <c r="K537" s="2">
        <v>3.2</v>
      </c>
      <c r="L537" s="2" t="s">
        <v>26</v>
      </c>
      <c r="M537" s="2" t="s">
        <v>27</v>
      </c>
      <c r="N537" s="2" t="s">
        <v>40</v>
      </c>
      <c r="O537" s="2" t="s">
        <v>26</v>
      </c>
      <c r="P537" s="2" t="s">
        <v>26</v>
      </c>
      <c r="Q537" s="2">
        <v>24</v>
      </c>
      <c r="R537" s="2" t="s">
        <v>34</v>
      </c>
      <c r="S537" s="2" t="s">
        <v>41</v>
      </c>
    </row>
    <row r="538" spans="1:19" x14ac:dyDescent="0.25">
      <c r="A538" s="2">
        <v>537</v>
      </c>
      <c r="B538" s="2">
        <v>44</v>
      </c>
      <c r="C538" s="2" t="s">
        <v>19</v>
      </c>
      <c r="D538" s="2" t="s">
        <v>102</v>
      </c>
      <c r="E538" s="2" t="s">
        <v>65</v>
      </c>
      <c r="F538" s="7">
        <v>84</v>
      </c>
      <c r="G538" s="2" t="s">
        <v>115</v>
      </c>
      <c r="H538" s="2" t="s">
        <v>38</v>
      </c>
      <c r="I538" s="2" t="s">
        <v>33</v>
      </c>
      <c r="J538" s="2" t="s">
        <v>58</v>
      </c>
      <c r="K538" s="2">
        <v>4.4000000000000004</v>
      </c>
      <c r="L538" s="2" t="s">
        <v>26</v>
      </c>
      <c r="M538" s="2" t="s">
        <v>59</v>
      </c>
      <c r="N538" s="2" t="s">
        <v>76</v>
      </c>
      <c r="O538" s="2" t="s">
        <v>26</v>
      </c>
      <c r="P538" s="2" t="s">
        <v>26</v>
      </c>
      <c r="Q538" s="2">
        <v>16</v>
      </c>
      <c r="R538" s="2" t="s">
        <v>59</v>
      </c>
      <c r="S538" s="2" t="s">
        <v>97</v>
      </c>
    </row>
    <row r="539" spans="1:19" x14ac:dyDescent="0.25">
      <c r="A539" s="2">
        <v>538</v>
      </c>
      <c r="B539" s="2">
        <v>50</v>
      </c>
      <c r="C539" s="2" t="s">
        <v>19</v>
      </c>
      <c r="D539" s="2" t="s">
        <v>20</v>
      </c>
      <c r="E539" s="2" t="s">
        <v>21</v>
      </c>
      <c r="F539" s="7">
        <v>49</v>
      </c>
      <c r="G539" s="2" t="s">
        <v>141</v>
      </c>
      <c r="H539" s="2" t="s">
        <v>38</v>
      </c>
      <c r="I539" s="2" t="s">
        <v>49</v>
      </c>
      <c r="J539" s="2" t="s">
        <v>54</v>
      </c>
      <c r="K539" s="2">
        <v>3</v>
      </c>
      <c r="L539" s="2" t="s">
        <v>26</v>
      </c>
      <c r="M539" s="2" t="s">
        <v>27</v>
      </c>
      <c r="N539" s="2" t="s">
        <v>76</v>
      </c>
      <c r="O539" s="2" t="s">
        <v>26</v>
      </c>
      <c r="P539" s="2" t="s">
        <v>26</v>
      </c>
      <c r="Q539" s="2">
        <v>14</v>
      </c>
      <c r="R539" s="2" t="s">
        <v>59</v>
      </c>
      <c r="S539" s="2" t="s">
        <v>50</v>
      </c>
    </row>
    <row r="540" spans="1:19" x14ac:dyDescent="0.25">
      <c r="A540" s="2">
        <v>539</v>
      </c>
      <c r="B540" s="2">
        <v>27</v>
      </c>
      <c r="C540" s="2" t="s">
        <v>19</v>
      </c>
      <c r="D540" s="2" t="s">
        <v>125</v>
      </c>
      <c r="E540" s="2" t="s">
        <v>21</v>
      </c>
      <c r="F540" s="7">
        <v>22</v>
      </c>
      <c r="G540" s="2" t="s">
        <v>141</v>
      </c>
      <c r="H540" s="2" t="s">
        <v>92</v>
      </c>
      <c r="I540" s="2" t="s">
        <v>96</v>
      </c>
      <c r="J540" s="2" t="s">
        <v>39</v>
      </c>
      <c r="K540" s="2">
        <v>3.2</v>
      </c>
      <c r="L540" s="2" t="s">
        <v>26</v>
      </c>
      <c r="M540" s="2" t="s">
        <v>46</v>
      </c>
      <c r="N540" s="2" t="s">
        <v>40</v>
      </c>
      <c r="O540" s="2" t="s">
        <v>26</v>
      </c>
      <c r="P540" s="2" t="s">
        <v>26</v>
      </c>
      <c r="Q540" s="2">
        <v>43</v>
      </c>
      <c r="R540" s="2" t="s">
        <v>35</v>
      </c>
      <c r="S540" s="2" t="s">
        <v>41</v>
      </c>
    </row>
    <row r="541" spans="1:19" x14ac:dyDescent="0.25">
      <c r="A541" s="2">
        <v>540</v>
      </c>
      <c r="B541" s="2">
        <v>49</v>
      </c>
      <c r="C541" s="2" t="s">
        <v>19</v>
      </c>
      <c r="D541" s="2" t="s">
        <v>64</v>
      </c>
      <c r="E541" s="2" t="s">
        <v>65</v>
      </c>
      <c r="F541" s="7">
        <v>48</v>
      </c>
      <c r="G541" s="2" t="s">
        <v>52</v>
      </c>
      <c r="H541" s="2" t="s">
        <v>45</v>
      </c>
      <c r="I541" s="2" t="s">
        <v>84</v>
      </c>
      <c r="J541" s="2" t="s">
        <v>25</v>
      </c>
      <c r="K541" s="2">
        <v>4</v>
      </c>
      <c r="L541" s="2" t="s">
        <v>26</v>
      </c>
      <c r="M541" s="2" t="s">
        <v>35</v>
      </c>
      <c r="N541" s="2" t="s">
        <v>76</v>
      </c>
      <c r="O541" s="2" t="s">
        <v>26</v>
      </c>
      <c r="P541" s="2" t="s">
        <v>26</v>
      </c>
      <c r="Q541" s="2">
        <v>49</v>
      </c>
      <c r="R541" s="2" t="s">
        <v>59</v>
      </c>
      <c r="S541" s="2" t="s">
        <v>41</v>
      </c>
    </row>
    <row r="542" spans="1:19" x14ac:dyDescent="0.25">
      <c r="A542" s="2">
        <v>541</v>
      </c>
      <c r="B542" s="2">
        <v>49</v>
      </c>
      <c r="C542" s="2" t="s">
        <v>19</v>
      </c>
      <c r="D542" s="2" t="s">
        <v>82</v>
      </c>
      <c r="E542" s="2" t="s">
        <v>21</v>
      </c>
      <c r="F542" s="7">
        <v>37</v>
      </c>
      <c r="G542" s="2" t="s">
        <v>131</v>
      </c>
      <c r="H542" s="2" t="s">
        <v>45</v>
      </c>
      <c r="I542" s="2" t="s">
        <v>93</v>
      </c>
      <c r="J542" s="2" t="s">
        <v>39</v>
      </c>
      <c r="K542" s="2">
        <v>3.1</v>
      </c>
      <c r="L542" s="2" t="s">
        <v>26</v>
      </c>
      <c r="M542" s="2" t="s">
        <v>29</v>
      </c>
      <c r="N542" s="2" t="s">
        <v>47</v>
      </c>
      <c r="O542" s="2" t="s">
        <v>26</v>
      </c>
      <c r="P542" s="2" t="s">
        <v>26</v>
      </c>
      <c r="Q542" s="2">
        <v>33</v>
      </c>
      <c r="R542" s="2" t="s">
        <v>35</v>
      </c>
      <c r="S542" s="2" t="s">
        <v>97</v>
      </c>
    </row>
    <row r="543" spans="1:19" x14ac:dyDescent="0.25">
      <c r="A543" s="2">
        <v>542</v>
      </c>
      <c r="B543" s="2">
        <v>52</v>
      </c>
      <c r="C543" s="2" t="s">
        <v>19</v>
      </c>
      <c r="D543" s="2" t="s">
        <v>102</v>
      </c>
      <c r="E543" s="2" t="s">
        <v>65</v>
      </c>
      <c r="F543" s="7">
        <v>27</v>
      </c>
      <c r="G543" s="2" t="s">
        <v>139</v>
      </c>
      <c r="H543" s="2" t="s">
        <v>23</v>
      </c>
      <c r="I543" s="2" t="s">
        <v>24</v>
      </c>
      <c r="J543" s="2" t="s">
        <v>58</v>
      </c>
      <c r="K543" s="2">
        <v>2.8</v>
      </c>
      <c r="L543" s="2" t="s">
        <v>26</v>
      </c>
      <c r="M543" s="2" t="s">
        <v>34</v>
      </c>
      <c r="N543" s="2" t="s">
        <v>47</v>
      </c>
      <c r="O543" s="2" t="s">
        <v>26</v>
      </c>
      <c r="P543" s="2" t="s">
        <v>26</v>
      </c>
      <c r="Q543" s="2">
        <v>45</v>
      </c>
      <c r="R543" s="2" t="s">
        <v>35</v>
      </c>
      <c r="S543" s="2" t="s">
        <v>77</v>
      </c>
    </row>
    <row r="544" spans="1:19" x14ac:dyDescent="0.25">
      <c r="A544" s="2">
        <v>543</v>
      </c>
      <c r="B544" s="2">
        <v>27</v>
      </c>
      <c r="C544" s="2" t="s">
        <v>19</v>
      </c>
      <c r="D544" s="2" t="s">
        <v>137</v>
      </c>
      <c r="E544" s="2" t="s">
        <v>43</v>
      </c>
      <c r="F544" s="7">
        <v>79</v>
      </c>
      <c r="G544" s="2" t="s">
        <v>115</v>
      </c>
      <c r="H544" s="2" t="s">
        <v>92</v>
      </c>
      <c r="I544" s="2" t="s">
        <v>86</v>
      </c>
      <c r="J544" s="2" t="s">
        <v>39</v>
      </c>
      <c r="K544" s="2">
        <v>4.5999999999999996</v>
      </c>
      <c r="L544" s="2" t="s">
        <v>26</v>
      </c>
      <c r="M544" s="2" t="s">
        <v>29</v>
      </c>
      <c r="N544" s="2" t="s">
        <v>47</v>
      </c>
      <c r="O544" s="2" t="s">
        <v>26</v>
      </c>
      <c r="P544" s="2" t="s">
        <v>26</v>
      </c>
      <c r="Q544" s="2">
        <v>35</v>
      </c>
      <c r="R544" s="2" t="s">
        <v>35</v>
      </c>
      <c r="S544" s="2" t="s">
        <v>77</v>
      </c>
    </row>
    <row r="545" spans="1:19" x14ac:dyDescent="0.25">
      <c r="A545" s="2">
        <v>544</v>
      </c>
      <c r="B545" s="2">
        <v>53</v>
      </c>
      <c r="C545" s="2" t="s">
        <v>19</v>
      </c>
      <c r="D545" s="2" t="s">
        <v>87</v>
      </c>
      <c r="E545" s="2" t="s">
        <v>21</v>
      </c>
      <c r="F545" s="7">
        <v>98</v>
      </c>
      <c r="G545" s="2" t="s">
        <v>90</v>
      </c>
      <c r="H545" s="2" t="s">
        <v>38</v>
      </c>
      <c r="I545" s="2" t="s">
        <v>108</v>
      </c>
      <c r="J545" s="2" t="s">
        <v>39</v>
      </c>
      <c r="K545" s="2">
        <v>4.3</v>
      </c>
      <c r="L545" s="2" t="s">
        <v>26</v>
      </c>
      <c r="M545" s="2" t="s">
        <v>59</v>
      </c>
      <c r="N545" s="2" t="s">
        <v>28</v>
      </c>
      <c r="O545" s="2" t="s">
        <v>26</v>
      </c>
      <c r="P545" s="2" t="s">
        <v>26</v>
      </c>
      <c r="Q545" s="2">
        <v>11</v>
      </c>
      <c r="R545" s="2" t="s">
        <v>27</v>
      </c>
      <c r="S545" s="2" t="s">
        <v>88</v>
      </c>
    </row>
    <row r="546" spans="1:19" x14ac:dyDescent="0.25">
      <c r="A546" s="2">
        <v>545</v>
      </c>
      <c r="B546" s="2">
        <v>34</v>
      </c>
      <c r="C546" s="2" t="s">
        <v>19</v>
      </c>
      <c r="D546" s="2" t="s">
        <v>42</v>
      </c>
      <c r="E546" s="2" t="s">
        <v>43</v>
      </c>
      <c r="F546" s="7">
        <v>64</v>
      </c>
      <c r="G546" s="2" t="s">
        <v>149</v>
      </c>
      <c r="H546" s="2" t="s">
        <v>38</v>
      </c>
      <c r="I546" s="2" t="s">
        <v>134</v>
      </c>
      <c r="J546" s="2" t="s">
        <v>54</v>
      </c>
      <c r="K546" s="2">
        <v>3.3</v>
      </c>
      <c r="L546" s="2" t="s">
        <v>26</v>
      </c>
      <c r="M546" s="2" t="s">
        <v>35</v>
      </c>
      <c r="N546" s="2" t="s">
        <v>55</v>
      </c>
      <c r="O546" s="2" t="s">
        <v>26</v>
      </c>
      <c r="P546" s="2" t="s">
        <v>26</v>
      </c>
      <c r="Q546" s="2">
        <v>30</v>
      </c>
      <c r="R546" s="2" t="s">
        <v>34</v>
      </c>
      <c r="S546" s="2" t="s">
        <v>97</v>
      </c>
    </row>
    <row r="547" spans="1:19" x14ac:dyDescent="0.25">
      <c r="A547" s="2">
        <v>546</v>
      </c>
      <c r="B547" s="2">
        <v>33</v>
      </c>
      <c r="C547" s="2" t="s">
        <v>19</v>
      </c>
      <c r="D547" s="2" t="s">
        <v>64</v>
      </c>
      <c r="E547" s="2" t="s">
        <v>65</v>
      </c>
      <c r="F547" s="7">
        <v>32</v>
      </c>
      <c r="G547" s="2" t="s">
        <v>90</v>
      </c>
      <c r="H547" s="2" t="s">
        <v>23</v>
      </c>
      <c r="I547" s="2" t="s">
        <v>136</v>
      </c>
      <c r="J547" s="2" t="s">
        <v>54</v>
      </c>
      <c r="K547" s="2">
        <v>3.5</v>
      </c>
      <c r="L547" s="2" t="s">
        <v>26</v>
      </c>
      <c r="M547" s="2" t="s">
        <v>34</v>
      </c>
      <c r="N547" s="2" t="s">
        <v>72</v>
      </c>
      <c r="O547" s="2" t="s">
        <v>26</v>
      </c>
      <c r="P547" s="2" t="s">
        <v>26</v>
      </c>
      <c r="Q547" s="2">
        <v>48</v>
      </c>
      <c r="R547" s="2" t="s">
        <v>59</v>
      </c>
      <c r="S547" s="2" t="s">
        <v>50</v>
      </c>
    </row>
    <row r="548" spans="1:19" x14ac:dyDescent="0.25">
      <c r="A548" s="2">
        <v>547</v>
      </c>
      <c r="B548" s="2">
        <v>62</v>
      </c>
      <c r="C548" s="2" t="s">
        <v>19</v>
      </c>
      <c r="D548" s="2" t="s">
        <v>104</v>
      </c>
      <c r="E548" s="2" t="s">
        <v>21</v>
      </c>
      <c r="F548" s="7">
        <v>74</v>
      </c>
      <c r="G548" s="2" t="s">
        <v>130</v>
      </c>
      <c r="H548" s="2" t="s">
        <v>45</v>
      </c>
      <c r="I548" s="2" t="s">
        <v>110</v>
      </c>
      <c r="J548" s="2" t="s">
        <v>25</v>
      </c>
      <c r="K548" s="2">
        <v>3.4</v>
      </c>
      <c r="L548" s="2" t="s">
        <v>26</v>
      </c>
      <c r="M548" s="2" t="s">
        <v>35</v>
      </c>
      <c r="N548" s="2" t="s">
        <v>40</v>
      </c>
      <c r="O548" s="2" t="s">
        <v>26</v>
      </c>
      <c r="P548" s="2" t="s">
        <v>26</v>
      </c>
      <c r="Q548" s="2">
        <v>45</v>
      </c>
      <c r="R548" s="2" t="s">
        <v>29</v>
      </c>
      <c r="S548" s="2" t="s">
        <v>77</v>
      </c>
    </row>
    <row r="549" spans="1:19" x14ac:dyDescent="0.25">
      <c r="A549" s="2">
        <v>548</v>
      </c>
      <c r="B549" s="2">
        <v>38</v>
      </c>
      <c r="C549" s="2" t="s">
        <v>19</v>
      </c>
      <c r="D549" s="2" t="s">
        <v>102</v>
      </c>
      <c r="E549" s="2" t="s">
        <v>65</v>
      </c>
      <c r="F549" s="7">
        <v>50</v>
      </c>
      <c r="G549" s="2" t="s">
        <v>107</v>
      </c>
      <c r="H549" s="2" t="s">
        <v>45</v>
      </c>
      <c r="I549" s="2" t="s">
        <v>144</v>
      </c>
      <c r="J549" s="2" t="s">
        <v>25</v>
      </c>
      <c r="K549" s="2">
        <v>2.8</v>
      </c>
      <c r="L549" s="2" t="s">
        <v>26</v>
      </c>
      <c r="M549" s="2" t="s">
        <v>59</v>
      </c>
      <c r="N549" s="2" t="s">
        <v>40</v>
      </c>
      <c r="O549" s="2" t="s">
        <v>26</v>
      </c>
      <c r="P549" s="2" t="s">
        <v>26</v>
      </c>
      <c r="Q549" s="2">
        <v>26</v>
      </c>
      <c r="R549" s="2" t="s">
        <v>29</v>
      </c>
      <c r="S549" s="2" t="s">
        <v>41</v>
      </c>
    </row>
    <row r="550" spans="1:19" x14ac:dyDescent="0.25">
      <c r="A550" s="2">
        <v>549</v>
      </c>
      <c r="B550" s="2">
        <v>36</v>
      </c>
      <c r="C550" s="2" t="s">
        <v>19</v>
      </c>
      <c r="D550" s="2" t="s">
        <v>132</v>
      </c>
      <c r="E550" s="2" t="s">
        <v>69</v>
      </c>
      <c r="F550" s="7">
        <v>64</v>
      </c>
      <c r="G550" s="2" t="s">
        <v>145</v>
      </c>
      <c r="H550" s="2" t="s">
        <v>45</v>
      </c>
      <c r="I550" s="2" t="s">
        <v>94</v>
      </c>
      <c r="J550" s="2" t="s">
        <v>25</v>
      </c>
      <c r="K550" s="2">
        <v>4.5999999999999996</v>
      </c>
      <c r="L550" s="2" t="s">
        <v>26</v>
      </c>
      <c r="M550" s="2" t="s">
        <v>46</v>
      </c>
      <c r="N550" s="2" t="s">
        <v>76</v>
      </c>
      <c r="O550" s="2" t="s">
        <v>26</v>
      </c>
      <c r="P550" s="2" t="s">
        <v>26</v>
      </c>
      <c r="Q550" s="2">
        <v>41</v>
      </c>
      <c r="R550" s="2" t="s">
        <v>59</v>
      </c>
      <c r="S550" s="2" t="s">
        <v>97</v>
      </c>
    </row>
    <row r="551" spans="1:19" x14ac:dyDescent="0.25">
      <c r="A551" s="2">
        <v>550</v>
      </c>
      <c r="B551" s="2">
        <v>31</v>
      </c>
      <c r="C551" s="2" t="s">
        <v>19</v>
      </c>
      <c r="D551" s="2" t="s">
        <v>132</v>
      </c>
      <c r="E551" s="2" t="s">
        <v>69</v>
      </c>
      <c r="F551" s="7">
        <v>29</v>
      </c>
      <c r="G551" s="2" t="s">
        <v>117</v>
      </c>
      <c r="H551" s="2" t="s">
        <v>38</v>
      </c>
      <c r="I551" s="2" t="s">
        <v>79</v>
      </c>
      <c r="J551" s="2" t="s">
        <v>58</v>
      </c>
      <c r="K551" s="2">
        <v>3.6</v>
      </c>
      <c r="L551" s="2" t="s">
        <v>26</v>
      </c>
      <c r="M551" s="2" t="s">
        <v>35</v>
      </c>
      <c r="N551" s="2" t="s">
        <v>28</v>
      </c>
      <c r="O551" s="2" t="s">
        <v>26</v>
      </c>
      <c r="P551" s="2" t="s">
        <v>26</v>
      </c>
      <c r="Q551" s="2">
        <v>37</v>
      </c>
      <c r="R551" s="2" t="s">
        <v>29</v>
      </c>
      <c r="S551" s="2" t="s">
        <v>77</v>
      </c>
    </row>
    <row r="552" spans="1:19" x14ac:dyDescent="0.25">
      <c r="A552" s="2">
        <v>551</v>
      </c>
      <c r="B552" s="2">
        <v>62</v>
      </c>
      <c r="C552" s="2" t="s">
        <v>19</v>
      </c>
      <c r="D552" s="2" t="s">
        <v>133</v>
      </c>
      <c r="E552" s="2" t="s">
        <v>69</v>
      </c>
      <c r="F552" s="7">
        <v>62</v>
      </c>
      <c r="G552" s="2" t="s">
        <v>142</v>
      </c>
      <c r="H552" s="2" t="s">
        <v>45</v>
      </c>
      <c r="I552" s="2" t="s">
        <v>79</v>
      </c>
      <c r="J552" s="2" t="s">
        <v>54</v>
      </c>
      <c r="K552" s="2">
        <v>3.3</v>
      </c>
      <c r="L552" s="2" t="s">
        <v>26</v>
      </c>
      <c r="M552" s="2" t="s">
        <v>35</v>
      </c>
      <c r="N552" s="2" t="s">
        <v>76</v>
      </c>
      <c r="O552" s="2" t="s">
        <v>26</v>
      </c>
      <c r="P552" s="2" t="s">
        <v>26</v>
      </c>
      <c r="Q552" s="2">
        <v>12</v>
      </c>
      <c r="R552" s="2" t="s">
        <v>46</v>
      </c>
      <c r="S552" s="2" t="s">
        <v>41</v>
      </c>
    </row>
    <row r="553" spans="1:19" x14ac:dyDescent="0.25">
      <c r="A553" s="2">
        <v>552</v>
      </c>
      <c r="B553" s="2">
        <v>29</v>
      </c>
      <c r="C553" s="2" t="s">
        <v>19</v>
      </c>
      <c r="D553" s="2" t="s">
        <v>64</v>
      </c>
      <c r="E553" s="2" t="s">
        <v>65</v>
      </c>
      <c r="F553" s="7">
        <v>78</v>
      </c>
      <c r="G553" s="2" t="s">
        <v>135</v>
      </c>
      <c r="H553" s="2" t="s">
        <v>92</v>
      </c>
      <c r="I553" s="2" t="s">
        <v>96</v>
      </c>
      <c r="J553" s="2" t="s">
        <v>58</v>
      </c>
      <c r="K553" s="2">
        <v>3.1</v>
      </c>
      <c r="L553" s="2" t="s">
        <v>26</v>
      </c>
      <c r="M553" s="2" t="s">
        <v>29</v>
      </c>
      <c r="N553" s="2" t="s">
        <v>72</v>
      </c>
      <c r="O553" s="2" t="s">
        <v>26</v>
      </c>
      <c r="P553" s="2" t="s">
        <v>26</v>
      </c>
      <c r="Q553" s="2">
        <v>27</v>
      </c>
      <c r="R553" s="2" t="s">
        <v>35</v>
      </c>
      <c r="S553" s="2" t="s">
        <v>77</v>
      </c>
    </row>
    <row r="554" spans="1:19" x14ac:dyDescent="0.25">
      <c r="A554" s="2">
        <v>553</v>
      </c>
      <c r="B554" s="2">
        <v>24</v>
      </c>
      <c r="C554" s="2" t="s">
        <v>19</v>
      </c>
      <c r="D554" s="2" t="s">
        <v>113</v>
      </c>
      <c r="E554" s="2" t="s">
        <v>21</v>
      </c>
      <c r="F554" s="7">
        <v>94</v>
      </c>
      <c r="G554" s="2" t="s">
        <v>70</v>
      </c>
      <c r="H554" s="2" t="s">
        <v>45</v>
      </c>
      <c r="I554" s="2" t="s">
        <v>100</v>
      </c>
      <c r="J554" s="2" t="s">
        <v>58</v>
      </c>
      <c r="K554" s="2">
        <v>3.5</v>
      </c>
      <c r="L554" s="2" t="s">
        <v>26</v>
      </c>
      <c r="M554" s="2" t="s">
        <v>34</v>
      </c>
      <c r="N554" s="2" t="s">
        <v>28</v>
      </c>
      <c r="O554" s="2" t="s">
        <v>26</v>
      </c>
      <c r="P554" s="2" t="s">
        <v>26</v>
      </c>
      <c r="Q554" s="2">
        <v>18</v>
      </c>
      <c r="R554" s="2" t="s">
        <v>34</v>
      </c>
      <c r="S554" s="2" t="s">
        <v>41</v>
      </c>
    </row>
    <row r="555" spans="1:19" x14ac:dyDescent="0.25">
      <c r="A555" s="2">
        <v>554</v>
      </c>
      <c r="B555" s="2">
        <v>63</v>
      </c>
      <c r="C555" s="2" t="s">
        <v>19</v>
      </c>
      <c r="D555" s="2" t="s">
        <v>89</v>
      </c>
      <c r="E555" s="2" t="s">
        <v>69</v>
      </c>
      <c r="F555" s="7">
        <v>59</v>
      </c>
      <c r="G555" s="2" t="s">
        <v>103</v>
      </c>
      <c r="H555" s="2" t="s">
        <v>45</v>
      </c>
      <c r="I555" s="2" t="s">
        <v>53</v>
      </c>
      <c r="J555" s="2" t="s">
        <v>25</v>
      </c>
      <c r="K555" s="2">
        <v>3.2</v>
      </c>
      <c r="L555" s="2" t="s">
        <v>26</v>
      </c>
      <c r="M555" s="2" t="s">
        <v>29</v>
      </c>
      <c r="N555" s="2" t="s">
        <v>28</v>
      </c>
      <c r="O555" s="2" t="s">
        <v>26</v>
      </c>
      <c r="P555" s="2" t="s">
        <v>26</v>
      </c>
      <c r="Q555" s="2">
        <v>15</v>
      </c>
      <c r="R555" s="2" t="s">
        <v>27</v>
      </c>
      <c r="S555" s="2" t="s">
        <v>60</v>
      </c>
    </row>
    <row r="556" spans="1:19" x14ac:dyDescent="0.25">
      <c r="A556" s="2">
        <v>555</v>
      </c>
      <c r="B556" s="2">
        <v>56</v>
      </c>
      <c r="C556" s="2" t="s">
        <v>19</v>
      </c>
      <c r="D556" s="2" t="s">
        <v>51</v>
      </c>
      <c r="E556" s="2" t="s">
        <v>43</v>
      </c>
      <c r="F556" s="7">
        <v>47</v>
      </c>
      <c r="G556" s="2" t="s">
        <v>148</v>
      </c>
      <c r="H556" s="2" t="s">
        <v>45</v>
      </c>
      <c r="I556" s="2" t="s">
        <v>108</v>
      </c>
      <c r="J556" s="2" t="s">
        <v>54</v>
      </c>
      <c r="K556" s="2">
        <v>3</v>
      </c>
      <c r="L556" s="2" t="s">
        <v>26</v>
      </c>
      <c r="M556" s="2" t="s">
        <v>46</v>
      </c>
      <c r="N556" s="2" t="s">
        <v>28</v>
      </c>
      <c r="O556" s="2" t="s">
        <v>26</v>
      </c>
      <c r="P556" s="2" t="s">
        <v>26</v>
      </c>
      <c r="Q556" s="2">
        <v>34</v>
      </c>
      <c r="R556" s="2" t="s">
        <v>34</v>
      </c>
      <c r="S556" s="2" t="s">
        <v>41</v>
      </c>
    </row>
    <row r="557" spans="1:19" x14ac:dyDescent="0.25">
      <c r="A557" s="2">
        <v>556</v>
      </c>
      <c r="B557" s="2">
        <v>63</v>
      </c>
      <c r="C557" s="2" t="s">
        <v>19</v>
      </c>
      <c r="D557" s="2" t="s">
        <v>143</v>
      </c>
      <c r="E557" s="2" t="s">
        <v>69</v>
      </c>
      <c r="F557" s="7">
        <v>57</v>
      </c>
      <c r="G557" s="2" t="s">
        <v>32</v>
      </c>
      <c r="H557" s="2" t="s">
        <v>45</v>
      </c>
      <c r="I557" s="2" t="s">
        <v>53</v>
      </c>
      <c r="J557" s="2" t="s">
        <v>58</v>
      </c>
      <c r="K557" s="2">
        <v>4.8</v>
      </c>
      <c r="L557" s="2" t="s">
        <v>26</v>
      </c>
      <c r="M557" s="2" t="s">
        <v>34</v>
      </c>
      <c r="N557" s="2" t="s">
        <v>28</v>
      </c>
      <c r="O557" s="2" t="s">
        <v>26</v>
      </c>
      <c r="P557" s="2" t="s">
        <v>26</v>
      </c>
      <c r="Q557" s="2">
        <v>37</v>
      </c>
      <c r="R557" s="2" t="s">
        <v>29</v>
      </c>
      <c r="S557" s="2" t="s">
        <v>50</v>
      </c>
    </row>
    <row r="558" spans="1:19" x14ac:dyDescent="0.25">
      <c r="A558" s="2">
        <v>557</v>
      </c>
      <c r="B558" s="2">
        <v>40</v>
      </c>
      <c r="C558" s="2" t="s">
        <v>19</v>
      </c>
      <c r="D558" s="2" t="s">
        <v>64</v>
      </c>
      <c r="E558" s="2" t="s">
        <v>65</v>
      </c>
      <c r="F558" s="7">
        <v>90</v>
      </c>
      <c r="G558" s="2" t="s">
        <v>57</v>
      </c>
      <c r="H558" s="2" t="s">
        <v>23</v>
      </c>
      <c r="I558" s="2" t="s">
        <v>126</v>
      </c>
      <c r="J558" s="2" t="s">
        <v>25</v>
      </c>
      <c r="K558" s="2">
        <v>5</v>
      </c>
      <c r="L558" s="2" t="s">
        <v>26</v>
      </c>
      <c r="M558" s="2" t="s">
        <v>27</v>
      </c>
      <c r="N558" s="2" t="s">
        <v>76</v>
      </c>
      <c r="O558" s="2" t="s">
        <v>26</v>
      </c>
      <c r="P558" s="2" t="s">
        <v>26</v>
      </c>
      <c r="Q558" s="2">
        <v>21</v>
      </c>
      <c r="R558" s="2" t="s">
        <v>35</v>
      </c>
      <c r="S558" s="2" t="s">
        <v>30</v>
      </c>
    </row>
    <row r="559" spans="1:19" x14ac:dyDescent="0.25">
      <c r="A559" s="2">
        <v>558</v>
      </c>
      <c r="B559" s="2">
        <v>18</v>
      </c>
      <c r="C559" s="2" t="s">
        <v>19</v>
      </c>
      <c r="D559" s="2" t="s">
        <v>56</v>
      </c>
      <c r="E559" s="2" t="s">
        <v>21</v>
      </c>
      <c r="F559" s="7">
        <v>60</v>
      </c>
      <c r="G559" s="2" t="s">
        <v>120</v>
      </c>
      <c r="H559" s="2" t="s">
        <v>45</v>
      </c>
      <c r="I559" s="2" t="s">
        <v>53</v>
      </c>
      <c r="J559" s="2" t="s">
        <v>39</v>
      </c>
      <c r="K559" s="2">
        <v>2.9</v>
      </c>
      <c r="L559" s="2" t="s">
        <v>26</v>
      </c>
      <c r="M559" s="2" t="s">
        <v>46</v>
      </c>
      <c r="N559" s="2" t="s">
        <v>40</v>
      </c>
      <c r="O559" s="2" t="s">
        <v>26</v>
      </c>
      <c r="P559" s="2" t="s">
        <v>26</v>
      </c>
      <c r="Q559" s="2">
        <v>31</v>
      </c>
      <c r="R559" s="2" t="s">
        <v>59</v>
      </c>
      <c r="S559" s="2" t="s">
        <v>41</v>
      </c>
    </row>
    <row r="560" spans="1:19" x14ac:dyDescent="0.25">
      <c r="A560" s="2">
        <v>559</v>
      </c>
      <c r="B560" s="2">
        <v>50</v>
      </c>
      <c r="C560" s="2" t="s">
        <v>19</v>
      </c>
      <c r="D560" s="2" t="s">
        <v>51</v>
      </c>
      <c r="E560" s="2" t="s">
        <v>43</v>
      </c>
      <c r="F560" s="7">
        <v>77</v>
      </c>
      <c r="G560" s="2" t="s">
        <v>146</v>
      </c>
      <c r="H560" s="2" t="s">
        <v>23</v>
      </c>
      <c r="I560" s="2" t="s">
        <v>86</v>
      </c>
      <c r="J560" s="2" t="s">
        <v>58</v>
      </c>
      <c r="K560" s="2">
        <v>3.2</v>
      </c>
      <c r="L560" s="2" t="s">
        <v>26</v>
      </c>
      <c r="M560" s="2" t="s">
        <v>29</v>
      </c>
      <c r="N560" s="2" t="s">
        <v>28</v>
      </c>
      <c r="O560" s="2" t="s">
        <v>26</v>
      </c>
      <c r="P560" s="2" t="s">
        <v>26</v>
      </c>
      <c r="Q560" s="2">
        <v>43</v>
      </c>
      <c r="R560" s="2" t="s">
        <v>59</v>
      </c>
      <c r="S560" s="2" t="s">
        <v>97</v>
      </c>
    </row>
    <row r="561" spans="1:19" x14ac:dyDescent="0.25">
      <c r="A561" s="2">
        <v>560</v>
      </c>
      <c r="B561" s="2">
        <v>66</v>
      </c>
      <c r="C561" s="2" t="s">
        <v>19</v>
      </c>
      <c r="D561" s="2" t="s">
        <v>119</v>
      </c>
      <c r="E561" s="2" t="s">
        <v>69</v>
      </c>
      <c r="F561" s="7">
        <v>41</v>
      </c>
      <c r="G561" s="2" t="s">
        <v>117</v>
      </c>
      <c r="H561" s="2" t="s">
        <v>45</v>
      </c>
      <c r="I561" s="2" t="s">
        <v>126</v>
      </c>
      <c r="J561" s="2" t="s">
        <v>58</v>
      </c>
      <c r="K561" s="2">
        <v>2.9</v>
      </c>
      <c r="L561" s="2" t="s">
        <v>26</v>
      </c>
      <c r="M561" s="2" t="s">
        <v>34</v>
      </c>
      <c r="N561" s="2" t="s">
        <v>76</v>
      </c>
      <c r="O561" s="2" t="s">
        <v>26</v>
      </c>
      <c r="P561" s="2" t="s">
        <v>26</v>
      </c>
      <c r="Q561" s="2">
        <v>22</v>
      </c>
      <c r="R561" s="2" t="s">
        <v>34</v>
      </c>
      <c r="S561" s="2" t="s">
        <v>88</v>
      </c>
    </row>
    <row r="562" spans="1:19" x14ac:dyDescent="0.25">
      <c r="A562" s="2">
        <v>561</v>
      </c>
      <c r="B562" s="2">
        <v>25</v>
      </c>
      <c r="C562" s="2" t="s">
        <v>19</v>
      </c>
      <c r="D562" s="2" t="s">
        <v>106</v>
      </c>
      <c r="E562" s="2" t="s">
        <v>69</v>
      </c>
      <c r="F562" s="7">
        <v>48</v>
      </c>
      <c r="G562" s="2" t="s">
        <v>62</v>
      </c>
      <c r="H562" s="2" t="s">
        <v>23</v>
      </c>
      <c r="I562" s="2" t="s">
        <v>108</v>
      </c>
      <c r="J562" s="2" t="s">
        <v>58</v>
      </c>
      <c r="K562" s="2">
        <v>3.3</v>
      </c>
      <c r="L562" s="2" t="s">
        <v>26</v>
      </c>
      <c r="M562" s="2" t="s">
        <v>46</v>
      </c>
      <c r="N562" s="2" t="s">
        <v>40</v>
      </c>
      <c r="O562" s="2" t="s">
        <v>26</v>
      </c>
      <c r="P562" s="2" t="s">
        <v>26</v>
      </c>
      <c r="Q562" s="2">
        <v>12</v>
      </c>
      <c r="R562" s="2" t="s">
        <v>59</v>
      </c>
      <c r="S562" s="2" t="s">
        <v>50</v>
      </c>
    </row>
    <row r="563" spans="1:19" x14ac:dyDescent="0.25">
      <c r="A563" s="2">
        <v>562</v>
      </c>
      <c r="B563" s="2">
        <v>65</v>
      </c>
      <c r="C563" s="2" t="s">
        <v>19</v>
      </c>
      <c r="D563" s="2" t="s">
        <v>102</v>
      </c>
      <c r="E563" s="2" t="s">
        <v>65</v>
      </c>
      <c r="F563" s="7">
        <v>65</v>
      </c>
      <c r="G563" s="2" t="s">
        <v>90</v>
      </c>
      <c r="H563" s="2" t="s">
        <v>45</v>
      </c>
      <c r="I563" s="2" t="s">
        <v>144</v>
      </c>
      <c r="J563" s="2" t="s">
        <v>58</v>
      </c>
      <c r="K563" s="2">
        <v>2.6</v>
      </c>
      <c r="L563" s="2" t="s">
        <v>26</v>
      </c>
      <c r="M563" s="2" t="s">
        <v>27</v>
      </c>
      <c r="N563" s="2" t="s">
        <v>47</v>
      </c>
      <c r="O563" s="2" t="s">
        <v>26</v>
      </c>
      <c r="P563" s="2" t="s">
        <v>26</v>
      </c>
      <c r="Q563" s="2">
        <v>25</v>
      </c>
      <c r="R563" s="2" t="s">
        <v>46</v>
      </c>
      <c r="S563" s="2" t="s">
        <v>30</v>
      </c>
    </row>
    <row r="564" spans="1:19" x14ac:dyDescent="0.25">
      <c r="A564" s="2">
        <v>563</v>
      </c>
      <c r="B564" s="2">
        <v>53</v>
      </c>
      <c r="C564" s="2" t="s">
        <v>19</v>
      </c>
      <c r="D564" s="2" t="s">
        <v>36</v>
      </c>
      <c r="E564" s="2" t="s">
        <v>21</v>
      </c>
      <c r="F564" s="7">
        <v>62</v>
      </c>
      <c r="G564" s="2" t="s">
        <v>70</v>
      </c>
      <c r="H564" s="2" t="s">
        <v>45</v>
      </c>
      <c r="I564" s="2" t="s">
        <v>144</v>
      </c>
      <c r="J564" s="2" t="s">
        <v>54</v>
      </c>
      <c r="K564" s="2">
        <v>3.5</v>
      </c>
      <c r="L564" s="2" t="s">
        <v>26</v>
      </c>
      <c r="M564" s="2" t="s">
        <v>46</v>
      </c>
      <c r="N564" s="2" t="s">
        <v>55</v>
      </c>
      <c r="O564" s="2" t="s">
        <v>26</v>
      </c>
      <c r="P564" s="2" t="s">
        <v>26</v>
      </c>
      <c r="Q564" s="2">
        <v>40</v>
      </c>
      <c r="R564" s="2" t="s">
        <v>59</v>
      </c>
      <c r="S564" s="2" t="s">
        <v>50</v>
      </c>
    </row>
    <row r="565" spans="1:19" x14ac:dyDescent="0.25">
      <c r="A565" s="2">
        <v>564</v>
      </c>
      <c r="B565" s="2">
        <v>61</v>
      </c>
      <c r="C565" s="2" t="s">
        <v>19</v>
      </c>
      <c r="D565" s="2" t="s">
        <v>73</v>
      </c>
      <c r="E565" s="2" t="s">
        <v>43</v>
      </c>
      <c r="F565" s="7">
        <v>99</v>
      </c>
      <c r="G565" s="2" t="s">
        <v>135</v>
      </c>
      <c r="H565" s="2" t="s">
        <v>45</v>
      </c>
      <c r="I565" s="2" t="s">
        <v>94</v>
      </c>
      <c r="J565" s="2" t="s">
        <v>58</v>
      </c>
      <c r="K565" s="2">
        <v>4.4000000000000004</v>
      </c>
      <c r="L565" s="2" t="s">
        <v>26</v>
      </c>
      <c r="M565" s="2" t="s">
        <v>46</v>
      </c>
      <c r="N565" s="2" t="s">
        <v>55</v>
      </c>
      <c r="O565" s="2" t="s">
        <v>26</v>
      </c>
      <c r="P565" s="2" t="s">
        <v>26</v>
      </c>
      <c r="Q565" s="2">
        <v>16</v>
      </c>
      <c r="R565" s="2" t="s">
        <v>59</v>
      </c>
      <c r="S565" s="2" t="s">
        <v>60</v>
      </c>
    </row>
    <row r="566" spans="1:19" x14ac:dyDescent="0.25">
      <c r="A566" s="2">
        <v>565</v>
      </c>
      <c r="B566" s="2">
        <v>67</v>
      </c>
      <c r="C566" s="2" t="s">
        <v>19</v>
      </c>
      <c r="D566" s="2" t="s">
        <v>104</v>
      </c>
      <c r="E566" s="2" t="s">
        <v>21</v>
      </c>
      <c r="F566" s="7">
        <v>58</v>
      </c>
      <c r="G566" s="2" t="s">
        <v>103</v>
      </c>
      <c r="H566" s="2" t="s">
        <v>45</v>
      </c>
      <c r="I566" s="2" t="s">
        <v>79</v>
      </c>
      <c r="J566" s="2" t="s">
        <v>25</v>
      </c>
      <c r="K566" s="2">
        <v>3.4</v>
      </c>
      <c r="L566" s="2" t="s">
        <v>26</v>
      </c>
      <c r="M566" s="2" t="s">
        <v>35</v>
      </c>
      <c r="N566" s="2" t="s">
        <v>47</v>
      </c>
      <c r="O566" s="2" t="s">
        <v>26</v>
      </c>
      <c r="P566" s="2" t="s">
        <v>26</v>
      </c>
      <c r="Q566" s="2">
        <v>30</v>
      </c>
      <c r="R566" s="2" t="s">
        <v>34</v>
      </c>
      <c r="S566" s="2" t="s">
        <v>41</v>
      </c>
    </row>
    <row r="567" spans="1:19" x14ac:dyDescent="0.25">
      <c r="A567" s="2">
        <v>566</v>
      </c>
      <c r="B567" s="2">
        <v>59</v>
      </c>
      <c r="C567" s="2" t="s">
        <v>19</v>
      </c>
      <c r="D567" s="2" t="s">
        <v>132</v>
      </c>
      <c r="E567" s="2" t="s">
        <v>69</v>
      </c>
      <c r="F567" s="7">
        <v>43</v>
      </c>
      <c r="G567" s="2" t="s">
        <v>135</v>
      </c>
      <c r="H567" s="2" t="s">
        <v>23</v>
      </c>
      <c r="I567" s="2" t="s">
        <v>93</v>
      </c>
      <c r="J567" s="2" t="s">
        <v>58</v>
      </c>
      <c r="K567" s="2">
        <v>4.2</v>
      </c>
      <c r="L567" s="2" t="s">
        <v>26</v>
      </c>
      <c r="M567" s="2" t="s">
        <v>34</v>
      </c>
      <c r="N567" s="2" t="s">
        <v>76</v>
      </c>
      <c r="O567" s="2" t="s">
        <v>26</v>
      </c>
      <c r="P567" s="2" t="s">
        <v>26</v>
      </c>
      <c r="Q567" s="2">
        <v>10</v>
      </c>
      <c r="R567" s="2" t="s">
        <v>29</v>
      </c>
      <c r="S567" s="2" t="s">
        <v>41</v>
      </c>
    </row>
    <row r="568" spans="1:19" x14ac:dyDescent="0.25">
      <c r="A568" s="2">
        <v>567</v>
      </c>
      <c r="B568" s="2">
        <v>55</v>
      </c>
      <c r="C568" s="2" t="s">
        <v>19</v>
      </c>
      <c r="D568" s="2" t="s">
        <v>51</v>
      </c>
      <c r="E568" s="2" t="s">
        <v>43</v>
      </c>
      <c r="F568" s="7">
        <v>93</v>
      </c>
      <c r="G568" s="2" t="s">
        <v>90</v>
      </c>
      <c r="H568" s="2" t="s">
        <v>45</v>
      </c>
      <c r="I568" s="2" t="s">
        <v>126</v>
      </c>
      <c r="J568" s="2" t="s">
        <v>39</v>
      </c>
      <c r="K568" s="2">
        <v>3.6</v>
      </c>
      <c r="L568" s="2" t="s">
        <v>26</v>
      </c>
      <c r="M568" s="2" t="s">
        <v>46</v>
      </c>
      <c r="N568" s="2" t="s">
        <v>76</v>
      </c>
      <c r="O568" s="2" t="s">
        <v>26</v>
      </c>
      <c r="P568" s="2" t="s">
        <v>26</v>
      </c>
      <c r="Q568" s="2">
        <v>1</v>
      </c>
      <c r="R568" s="2" t="s">
        <v>59</v>
      </c>
      <c r="S568" s="2" t="s">
        <v>30</v>
      </c>
    </row>
    <row r="569" spans="1:19" x14ac:dyDescent="0.25">
      <c r="A569" s="2">
        <v>568</v>
      </c>
      <c r="B569" s="2">
        <v>21</v>
      </c>
      <c r="C569" s="2" t="s">
        <v>19</v>
      </c>
      <c r="D569" s="2" t="s">
        <v>20</v>
      </c>
      <c r="E569" s="2" t="s">
        <v>21</v>
      </c>
      <c r="F569" s="7">
        <v>50</v>
      </c>
      <c r="G569" s="2" t="s">
        <v>83</v>
      </c>
      <c r="H569" s="2" t="s">
        <v>38</v>
      </c>
      <c r="I569" s="2" t="s">
        <v>108</v>
      </c>
      <c r="J569" s="2" t="s">
        <v>25</v>
      </c>
      <c r="K569" s="2">
        <v>3</v>
      </c>
      <c r="L569" s="2" t="s">
        <v>26</v>
      </c>
      <c r="M569" s="2" t="s">
        <v>29</v>
      </c>
      <c r="N569" s="2" t="s">
        <v>47</v>
      </c>
      <c r="O569" s="2" t="s">
        <v>26</v>
      </c>
      <c r="P569" s="2" t="s">
        <v>26</v>
      </c>
      <c r="Q569" s="2">
        <v>24</v>
      </c>
      <c r="R569" s="2" t="s">
        <v>29</v>
      </c>
      <c r="S569" s="2" t="s">
        <v>30</v>
      </c>
    </row>
    <row r="570" spans="1:19" x14ac:dyDescent="0.25">
      <c r="A570" s="2">
        <v>569</v>
      </c>
      <c r="B570" s="2">
        <v>44</v>
      </c>
      <c r="C570" s="2" t="s">
        <v>19</v>
      </c>
      <c r="D570" s="2" t="s">
        <v>95</v>
      </c>
      <c r="E570" s="2" t="s">
        <v>21</v>
      </c>
      <c r="F570" s="7">
        <v>88</v>
      </c>
      <c r="G570" s="2" t="s">
        <v>140</v>
      </c>
      <c r="H570" s="2" t="s">
        <v>23</v>
      </c>
      <c r="I570" s="2" t="s">
        <v>108</v>
      </c>
      <c r="J570" s="2" t="s">
        <v>54</v>
      </c>
      <c r="K570" s="2">
        <v>4</v>
      </c>
      <c r="L570" s="2" t="s">
        <v>26</v>
      </c>
      <c r="M570" s="2" t="s">
        <v>34</v>
      </c>
      <c r="N570" s="2" t="s">
        <v>40</v>
      </c>
      <c r="O570" s="2" t="s">
        <v>26</v>
      </c>
      <c r="P570" s="2" t="s">
        <v>26</v>
      </c>
      <c r="Q570" s="2">
        <v>36</v>
      </c>
      <c r="R570" s="2" t="s">
        <v>46</v>
      </c>
      <c r="S570" s="2" t="s">
        <v>88</v>
      </c>
    </row>
    <row r="571" spans="1:19" x14ac:dyDescent="0.25">
      <c r="A571" s="2">
        <v>570</v>
      </c>
      <c r="B571" s="2">
        <v>65</v>
      </c>
      <c r="C571" s="2" t="s">
        <v>19</v>
      </c>
      <c r="D571" s="2" t="s">
        <v>87</v>
      </c>
      <c r="E571" s="2" t="s">
        <v>21</v>
      </c>
      <c r="F571" s="7">
        <v>33</v>
      </c>
      <c r="G571" s="2" t="s">
        <v>90</v>
      </c>
      <c r="H571" s="2" t="s">
        <v>45</v>
      </c>
      <c r="I571" s="2" t="s">
        <v>71</v>
      </c>
      <c r="J571" s="2" t="s">
        <v>58</v>
      </c>
      <c r="K571" s="2">
        <v>4.4000000000000004</v>
      </c>
      <c r="L571" s="2" t="s">
        <v>26</v>
      </c>
      <c r="M571" s="2" t="s">
        <v>46</v>
      </c>
      <c r="N571" s="2" t="s">
        <v>28</v>
      </c>
      <c r="O571" s="2" t="s">
        <v>26</v>
      </c>
      <c r="P571" s="2" t="s">
        <v>26</v>
      </c>
      <c r="Q571" s="2">
        <v>46</v>
      </c>
      <c r="R571" s="2" t="s">
        <v>27</v>
      </c>
      <c r="S571" s="2" t="s">
        <v>97</v>
      </c>
    </row>
    <row r="572" spans="1:19" x14ac:dyDescent="0.25">
      <c r="A572" s="2">
        <v>571</v>
      </c>
      <c r="B572" s="2">
        <v>65</v>
      </c>
      <c r="C572" s="2" t="s">
        <v>19</v>
      </c>
      <c r="D572" s="2" t="s">
        <v>113</v>
      </c>
      <c r="E572" s="2" t="s">
        <v>21</v>
      </c>
      <c r="F572" s="7">
        <v>99</v>
      </c>
      <c r="G572" s="2" t="s">
        <v>146</v>
      </c>
      <c r="H572" s="2" t="s">
        <v>92</v>
      </c>
      <c r="I572" s="2" t="s">
        <v>75</v>
      </c>
      <c r="J572" s="2" t="s">
        <v>58</v>
      </c>
      <c r="K572" s="2">
        <v>4.0999999999999996</v>
      </c>
      <c r="L572" s="2" t="s">
        <v>26</v>
      </c>
      <c r="M572" s="2" t="s">
        <v>27</v>
      </c>
      <c r="N572" s="2" t="s">
        <v>55</v>
      </c>
      <c r="O572" s="2" t="s">
        <v>26</v>
      </c>
      <c r="P572" s="2" t="s">
        <v>26</v>
      </c>
      <c r="Q572" s="2">
        <v>20</v>
      </c>
      <c r="R572" s="2" t="s">
        <v>35</v>
      </c>
      <c r="S572" s="2" t="s">
        <v>50</v>
      </c>
    </row>
    <row r="573" spans="1:19" x14ac:dyDescent="0.25">
      <c r="A573" s="2">
        <v>572</v>
      </c>
      <c r="B573" s="2">
        <v>54</v>
      </c>
      <c r="C573" s="2" t="s">
        <v>19</v>
      </c>
      <c r="D573" s="2" t="s">
        <v>102</v>
      </c>
      <c r="E573" s="2" t="s">
        <v>65</v>
      </c>
      <c r="F573" s="7">
        <v>76</v>
      </c>
      <c r="G573" s="2" t="s">
        <v>22</v>
      </c>
      <c r="H573" s="2" t="s">
        <v>92</v>
      </c>
      <c r="I573" s="2" t="s">
        <v>109</v>
      </c>
      <c r="J573" s="2" t="s">
        <v>39</v>
      </c>
      <c r="K573" s="2">
        <v>3.6</v>
      </c>
      <c r="L573" s="2" t="s">
        <v>26</v>
      </c>
      <c r="M573" s="2" t="s">
        <v>29</v>
      </c>
      <c r="N573" s="2" t="s">
        <v>40</v>
      </c>
      <c r="O573" s="2" t="s">
        <v>26</v>
      </c>
      <c r="P573" s="2" t="s">
        <v>26</v>
      </c>
      <c r="Q573" s="2">
        <v>37</v>
      </c>
      <c r="R573" s="2" t="s">
        <v>29</v>
      </c>
      <c r="S573" s="2" t="s">
        <v>41</v>
      </c>
    </row>
    <row r="574" spans="1:19" x14ac:dyDescent="0.25">
      <c r="A574" s="2">
        <v>573</v>
      </c>
      <c r="B574" s="2">
        <v>56</v>
      </c>
      <c r="C574" s="2" t="s">
        <v>19</v>
      </c>
      <c r="D574" s="2" t="s">
        <v>119</v>
      </c>
      <c r="E574" s="2" t="s">
        <v>69</v>
      </c>
      <c r="F574" s="7">
        <v>97</v>
      </c>
      <c r="G574" s="2" t="s">
        <v>131</v>
      </c>
      <c r="H574" s="2" t="s">
        <v>92</v>
      </c>
      <c r="I574" s="2" t="s">
        <v>109</v>
      </c>
      <c r="J574" s="2" t="s">
        <v>54</v>
      </c>
      <c r="K574" s="2">
        <v>4.5999999999999996</v>
      </c>
      <c r="L574" s="2" t="s">
        <v>26</v>
      </c>
      <c r="M574" s="2" t="s">
        <v>27</v>
      </c>
      <c r="N574" s="2" t="s">
        <v>47</v>
      </c>
      <c r="O574" s="2" t="s">
        <v>26</v>
      </c>
      <c r="P574" s="2" t="s">
        <v>26</v>
      </c>
      <c r="Q574" s="2">
        <v>26</v>
      </c>
      <c r="R574" s="2" t="s">
        <v>34</v>
      </c>
      <c r="S574" s="2" t="s">
        <v>50</v>
      </c>
    </row>
    <row r="575" spans="1:19" x14ac:dyDescent="0.25">
      <c r="A575" s="2">
        <v>574</v>
      </c>
      <c r="B575" s="2">
        <v>58</v>
      </c>
      <c r="C575" s="2" t="s">
        <v>19</v>
      </c>
      <c r="D575" s="2" t="s">
        <v>95</v>
      </c>
      <c r="E575" s="2" t="s">
        <v>21</v>
      </c>
      <c r="F575" s="7">
        <v>68</v>
      </c>
      <c r="G575" s="2" t="s">
        <v>99</v>
      </c>
      <c r="H575" s="2" t="s">
        <v>45</v>
      </c>
      <c r="I575" s="2" t="s">
        <v>63</v>
      </c>
      <c r="J575" s="2" t="s">
        <v>54</v>
      </c>
      <c r="K575" s="2">
        <v>3.2</v>
      </c>
      <c r="L575" s="2" t="s">
        <v>26</v>
      </c>
      <c r="M575" s="2" t="s">
        <v>35</v>
      </c>
      <c r="N575" s="2" t="s">
        <v>72</v>
      </c>
      <c r="O575" s="2" t="s">
        <v>26</v>
      </c>
      <c r="P575" s="2" t="s">
        <v>26</v>
      </c>
      <c r="Q575" s="2">
        <v>23</v>
      </c>
      <c r="R575" s="2" t="s">
        <v>27</v>
      </c>
      <c r="S575" s="2" t="s">
        <v>77</v>
      </c>
    </row>
    <row r="576" spans="1:19" x14ac:dyDescent="0.25">
      <c r="A576" s="2">
        <v>575</v>
      </c>
      <c r="B576" s="2">
        <v>54</v>
      </c>
      <c r="C576" s="2" t="s">
        <v>19</v>
      </c>
      <c r="D576" s="2" t="s">
        <v>51</v>
      </c>
      <c r="E576" s="2" t="s">
        <v>43</v>
      </c>
      <c r="F576" s="7">
        <v>79</v>
      </c>
      <c r="G576" s="2" t="s">
        <v>32</v>
      </c>
      <c r="H576" s="2" t="s">
        <v>23</v>
      </c>
      <c r="I576" s="2" t="s">
        <v>108</v>
      </c>
      <c r="J576" s="2" t="s">
        <v>58</v>
      </c>
      <c r="K576" s="2">
        <v>4.8</v>
      </c>
      <c r="L576" s="2" t="s">
        <v>26</v>
      </c>
      <c r="M576" s="2" t="s">
        <v>46</v>
      </c>
      <c r="N576" s="2" t="s">
        <v>40</v>
      </c>
      <c r="O576" s="2" t="s">
        <v>26</v>
      </c>
      <c r="P576" s="2" t="s">
        <v>26</v>
      </c>
      <c r="Q576" s="2">
        <v>20</v>
      </c>
      <c r="R576" s="2" t="s">
        <v>34</v>
      </c>
      <c r="S576" s="2" t="s">
        <v>77</v>
      </c>
    </row>
    <row r="577" spans="1:19" x14ac:dyDescent="0.25">
      <c r="A577" s="2">
        <v>576</v>
      </c>
      <c r="B577" s="2">
        <v>58</v>
      </c>
      <c r="C577" s="2" t="s">
        <v>19</v>
      </c>
      <c r="D577" s="2" t="s">
        <v>36</v>
      </c>
      <c r="E577" s="2" t="s">
        <v>21</v>
      </c>
      <c r="F577" s="7">
        <v>86</v>
      </c>
      <c r="G577" s="2" t="s">
        <v>145</v>
      </c>
      <c r="H577" s="2" t="s">
        <v>45</v>
      </c>
      <c r="I577" s="2" t="s">
        <v>100</v>
      </c>
      <c r="J577" s="2" t="s">
        <v>58</v>
      </c>
      <c r="K577" s="2">
        <v>4.8</v>
      </c>
      <c r="L577" s="2" t="s">
        <v>26</v>
      </c>
      <c r="M577" s="2" t="s">
        <v>29</v>
      </c>
      <c r="N577" s="2" t="s">
        <v>28</v>
      </c>
      <c r="O577" s="2" t="s">
        <v>26</v>
      </c>
      <c r="P577" s="2" t="s">
        <v>26</v>
      </c>
      <c r="Q577" s="2">
        <v>38</v>
      </c>
      <c r="R577" s="2" t="s">
        <v>46</v>
      </c>
      <c r="S577" s="2" t="s">
        <v>88</v>
      </c>
    </row>
    <row r="578" spans="1:19" x14ac:dyDescent="0.25">
      <c r="A578" s="2">
        <v>577</v>
      </c>
      <c r="B578" s="2">
        <v>48</v>
      </c>
      <c r="C578" s="2" t="s">
        <v>19</v>
      </c>
      <c r="D578" s="2" t="s">
        <v>124</v>
      </c>
      <c r="E578" s="2" t="s">
        <v>69</v>
      </c>
      <c r="F578" s="7">
        <v>68</v>
      </c>
      <c r="G578" s="2" t="s">
        <v>149</v>
      </c>
      <c r="H578" s="2" t="s">
        <v>45</v>
      </c>
      <c r="I578" s="2" t="s">
        <v>94</v>
      </c>
      <c r="J578" s="2" t="s">
        <v>25</v>
      </c>
      <c r="K578" s="2">
        <v>5</v>
      </c>
      <c r="L578" s="2" t="s">
        <v>26</v>
      </c>
      <c r="M578" s="2" t="s">
        <v>29</v>
      </c>
      <c r="N578" s="2" t="s">
        <v>72</v>
      </c>
      <c r="O578" s="2" t="s">
        <v>26</v>
      </c>
      <c r="P578" s="2" t="s">
        <v>26</v>
      </c>
      <c r="Q578" s="2">
        <v>5</v>
      </c>
      <c r="R578" s="2" t="s">
        <v>27</v>
      </c>
      <c r="S578" s="2" t="s">
        <v>97</v>
      </c>
    </row>
    <row r="579" spans="1:19" x14ac:dyDescent="0.25">
      <c r="A579" s="2">
        <v>578</v>
      </c>
      <c r="B579" s="2">
        <v>19</v>
      </c>
      <c r="C579" s="2" t="s">
        <v>19</v>
      </c>
      <c r="D579" s="2" t="s">
        <v>87</v>
      </c>
      <c r="E579" s="2" t="s">
        <v>21</v>
      </c>
      <c r="F579" s="7">
        <v>52</v>
      </c>
      <c r="G579" s="2" t="s">
        <v>90</v>
      </c>
      <c r="H579" s="2" t="s">
        <v>45</v>
      </c>
      <c r="I579" s="2" t="s">
        <v>94</v>
      </c>
      <c r="J579" s="2" t="s">
        <v>58</v>
      </c>
      <c r="K579" s="2">
        <v>3.7</v>
      </c>
      <c r="L579" s="2" t="s">
        <v>26</v>
      </c>
      <c r="M579" s="2" t="s">
        <v>46</v>
      </c>
      <c r="N579" s="2" t="s">
        <v>76</v>
      </c>
      <c r="O579" s="2" t="s">
        <v>26</v>
      </c>
      <c r="P579" s="2" t="s">
        <v>26</v>
      </c>
      <c r="Q579" s="2">
        <v>41</v>
      </c>
      <c r="R579" s="2" t="s">
        <v>29</v>
      </c>
      <c r="S579" s="2" t="s">
        <v>50</v>
      </c>
    </row>
    <row r="580" spans="1:19" x14ac:dyDescent="0.25">
      <c r="A580" s="2">
        <v>579</v>
      </c>
      <c r="B580" s="2">
        <v>69</v>
      </c>
      <c r="C580" s="2" t="s">
        <v>19</v>
      </c>
      <c r="D580" s="2" t="s">
        <v>42</v>
      </c>
      <c r="E580" s="2" t="s">
        <v>43</v>
      </c>
      <c r="F580" s="7">
        <v>90</v>
      </c>
      <c r="G580" s="2" t="s">
        <v>32</v>
      </c>
      <c r="H580" s="2" t="s">
        <v>45</v>
      </c>
      <c r="I580" s="2" t="s">
        <v>75</v>
      </c>
      <c r="J580" s="2" t="s">
        <v>58</v>
      </c>
      <c r="K580" s="2">
        <v>4.5999999999999996</v>
      </c>
      <c r="L580" s="2" t="s">
        <v>26</v>
      </c>
      <c r="M580" s="2" t="s">
        <v>59</v>
      </c>
      <c r="N580" s="2" t="s">
        <v>47</v>
      </c>
      <c r="O580" s="2" t="s">
        <v>26</v>
      </c>
      <c r="P580" s="2" t="s">
        <v>26</v>
      </c>
      <c r="Q580" s="2">
        <v>22</v>
      </c>
      <c r="R580" s="2" t="s">
        <v>27</v>
      </c>
      <c r="S580" s="2" t="s">
        <v>30</v>
      </c>
    </row>
    <row r="581" spans="1:19" x14ac:dyDescent="0.25">
      <c r="A581" s="2">
        <v>580</v>
      </c>
      <c r="B581" s="2">
        <v>58</v>
      </c>
      <c r="C581" s="2" t="s">
        <v>19</v>
      </c>
      <c r="D581" s="2" t="s">
        <v>42</v>
      </c>
      <c r="E581" s="2" t="s">
        <v>43</v>
      </c>
      <c r="F581" s="7">
        <v>41</v>
      </c>
      <c r="G581" s="2" t="s">
        <v>99</v>
      </c>
      <c r="H581" s="2" t="s">
        <v>45</v>
      </c>
      <c r="I581" s="2" t="s">
        <v>84</v>
      </c>
      <c r="J581" s="2" t="s">
        <v>25</v>
      </c>
      <c r="K581" s="2">
        <v>3.7</v>
      </c>
      <c r="L581" s="2" t="s">
        <v>26</v>
      </c>
      <c r="M581" s="2" t="s">
        <v>59</v>
      </c>
      <c r="N581" s="2" t="s">
        <v>40</v>
      </c>
      <c r="O581" s="2" t="s">
        <v>26</v>
      </c>
      <c r="P581" s="2" t="s">
        <v>26</v>
      </c>
      <c r="Q581" s="2">
        <v>48</v>
      </c>
      <c r="R581" s="2" t="s">
        <v>27</v>
      </c>
      <c r="S581" s="2" t="s">
        <v>50</v>
      </c>
    </row>
    <row r="582" spans="1:19" x14ac:dyDescent="0.25">
      <c r="A582" s="2">
        <v>581</v>
      </c>
      <c r="B582" s="2">
        <v>49</v>
      </c>
      <c r="C582" s="2" t="s">
        <v>19</v>
      </c>
      <c r="D582" s="2" t="s">
        <v>31</v>
      </c>
      <c r="E582" s="2" t="s">
        <v>21</v>
      </c>
      <c r="F582" s="7">
        <v>80</v>
      </c>
      <c r="G582" s="2" t="s">
        <v>146</v>
      </c>
      <c r="H582" s="2" t="s">
        <v>45</v>
      </c>
      <c r="I582" s="2" t="s">
        <v>121</v>
      </c>
      <c r="J582" s="2" t="s">
        <v>39</v>
      </c>
      <c r="K582" s="2">
        <v>4.0999999999999996</v>
      </c>
      <c r="L582" s="2" t="s">
        <v>26</v>
      </c>
      <c r="M582" s="2" t="s">
        <v>46</v>
      </c>
      <c r="N582" s="2" t="s">
        <v>40</v>
      </c>
      <c r="O582" s="2" t="s">
        <v>26</v>
      </c>
      <c r="P582" s="2" t="s">
        <v>26</v>
      </c>
      <c r="Q582" s="2">
        <v>10</v>
      </c>
      <c r="R582" s="2" t="s">
        <v>46</v>
      </c>
      <c r="S582" s="2" t="s">
        <v>41</v>
      </c>
    </row>
    <row r="583" spans="1:19" x14ac:dyDescent="0.25">
      <c r="A583" s="2">
        <v>582</v>
      </c>
      <c r="B583" s="2">
        <v>32</v>
      </c>
      <c r="C583" s="2" t="s">
        <v>19</v>
      </c>
      <c r="D583" s="2" t="s">
        <v>31</v>
      </c>
      <c r="E583" s="2" t="s">
        <v>21</v>
      </c>
      <c r="F583" s="7">
        <v>100</v>
      </c>
      <c r="G583" s="2" t="s">
        <v>146</v>
      </c>
      <c r="H583" s="2" t="s">
        <v>92</v>
      </c>
      <c r="I583" s="2" t="s">
        <v>63</v>
      </c>
      <c r="J583" s="2" t="s">
        <v>25</v>
      </c>
      <c r="K583" s="2">
        <v>2.7</v>
      </c>
      <c r="L583" s="2" t="s">
        <v>26</v>
      </c>
      <c r="M583" s="2" t="s">
        <v>27</v>
      </c>
      <c r="N583" s="2" t="s">
        <v>76</v>
      </c>
      <c r="O583" s="2" t="s">
        <v>26</v>
      </c>
      <c r="P583" s="2" t="s">
        <v>26</v>
      </c>
      <c r="Q583" s="2">
        <v>12</v>
      </c>
      <c r="R583" s="2" t="s">
        <v>34</v>
      </c>
      <c r="S583" s="2" t="s">
        <v>97</v>
      </c>
    </row>
    <row r="584" spans="1:19" x14ac:dyDescent="0.25">
      <c r="A584" s="2">
        <v>583</v>
      </c>
      <c r="B584" s="2">
        <v>40</v>
      </c>
      <c r="C584" s="2" t="s">
        <v>19</v>
      </c>
      <c r="D584" s="2" t="s">
        <v>102</v>
      </c>
      <c r="E584" s="2" t="s">
        <v>65</v>
      </c>
      <c r="F584" s="7">
        <v>77</v>
      </c>
      <c r="G584" s="2" t="s">
        <v>112</v>
      </c>
      <c r="H584" s="2" t="s">
        <v>23</v>
      </c>
      <c r="I584" s="2" t="s">
        <v>49</v>
      </c>
      <c r="J584" s="2" t="s">
        <v>39</v>
      </c>
      <c r="K584" s="2">
        <v>4.9000000000000004</v>
      </c>
      <c r="L584" s="2" t="s">
        <v>26</v>
      </c>
      <c r="M584" s="2" t="s">
        <v>59</v>
      </c>
      <c r="N584" s="2" t="s">
        <v>76</v>
      </c>
      <c r="O584" s="2" t="s">
        <v>26</v>
      </c>
      <c r="P584" s="2" t="s">
        <v>26</v>
      </c>
      <c r="Q584" s="2">
        <v>2</v>
      </c>
      <c r="R584" s="2" t="s">
        <v>34</v>
      </c>
      <c r="S584" s="2" t="s">
        <v>60</v>
      </c>
    </row>
    <row r="585" spans="1:19" x14ac:dyDescent="0.25">
      <c r="A585" s="2">
        <v>584</v>
      </c>
      <c r="B585" s="2">
        <v>25</v>
      </c>
      <c r="C585" s="2" t="s">
        <v>19</v>
      </c>
      <c r="D585" s="2" t="s">
        <v>61</v>
      </c>
      <c r="E585" s="2" t="s">
        <v>21</v>
      </c>
      <c r="F585" s="7">
        <v>78</v>
      </c>
      <c r="G585" s="2" t="s">
        <v>99</v>
      </c>
      <c r="H585" s="2" t="s">
        <v>23</v>
      </c>
      <c r="I585" s="2" t="s">
        <v>134</v>
      </c>
      <c r="J585" s="2" t="s">
        <v>39</v>
      </c>
      <c r="K585" s="2">
        <v>4</v>
      </c>
      <c r="L585" s="2" t="s">
        <v>26</v>
      </c>
      <c r="M585" s="2" t="s">
        <v>46</v>
      </c>
      <c r="N585" s="2" t="s">
        <v>76</v>
      </c>
      <c r="O585" s="2" t="s">
        <v>26</v>
      </c>
      <c r="P585" s="2" t="s">
        <v>26</v>
      </c>
      <c r="Q585" s="2">
        <v>38</v>
      </c>
      <c r="R585" s="2" t="s">
        <v>46</v>
      </c>
      <c r="S585" s="2" t="s">
        <v>88</v>
      </c>
    </row>
    <row r="586" spans="1:19" x14ac:dyDescent="0.25">
      <c r="A586" s="2">
        <v>585</v>
      </c>
      <c r="B586" s="2">
        <v>70</v>
      </c>
      <c r="C586" s="2" t="s">
        <v>19</v>
      </c>
      <c r="D586" s="2" t="s">
        <v>125</v>
      </c>
      <c r="E586" s="2" t="s">
        <v>21</v>
      </c>
      <c r="F586" s="7">
        <v>94</v>
      </c>
      <c r="G586" s="2" t="s">
        <v>116</v>
      </c>
      <c r="H586" s="2" t="s">
        <v>45</v>
      </c>
      <c r="I586" s="2" t="s">
        <v>53</v>
      </c>
      <c r="J586" s="2" t="s">
        <v>39</v>
      </c>
      <c r="K586" s="2">
        <v>4.7</v>
      </c>
      <c r="L586" s="2" t="s">
        <v>26</v>
      </c>
      <c r="M586" s="2" t="s">
        <v>46</v>
      </c>
      <c r="N586" s="2" t="s">
        <v>40</v>
      </c>
      <c r="O586" s="2" t="s">
        <v>26</v>
      </c>
      <c r="P586" s="2" t="s">
        <v>26</v>
      </c>
      <c r="Q586" s="2">
        <v>20</v>
      </c>
      <c r="R586" s="2" t="s">
        <v>59</v>
      </c>
      <c r="S586" s="2" t="s">
        <v>88</v>
      </c>
    </row>
    <row r="587" spans="1:19" x14ac:dyDescent="0.25">
      <c r="A587" s="2">
        <v>586</v>
      </c>
      <c r="B587" s="2">
        <v>69</v>
      </c>
      <c r="C587" s="2" t="s">
        <v>19</v>
      </c>
      <c r="D587" s="2" t="s">
        <v>125</v>
      </c>
      <c r="E587" s="2" t="s">
        <v>21</v>
      </c>
      <c r="F587" s="7">
        <v>23</v>
      </c>
      <c r="G587" s="2" t="s">
        <v>131</v>
      </c>
      <c r="H587" s="2" t="s">
        <v>45</v>
      </c>
      <c r="I587" s="2" t="s">
        <v>24</v>
      </c>
      <c r="J587" s="2" t="s">
        <v>58</v>
      </c>
      <c r="K587" s="2">
        <v>2.8</v>
      </c>
      <c r="L587" s="2" t="s">
        <v>26</v>
      </c>
      <c r="M587" s="2" t="s">
        <v>27</v>
      </c>
      <c r="N587" s="2" t="s">
        <v>47</v>
      </c>
      <c r="O587" s="2" t="s">
        <v>26</v>
      </c>
      <c r="P587" s="2" t="s">
        <v>26</v>
      </c>
      <c r="Q587" s="2">
        <v>5</v>
      </c>
      <c r="R587" s="2" t="s">
        <v>35</v>
      </c>
      <c r="S587" s="2" t="s">
        <v>97</v>
      </c>
    </row>
    <row r="588" spans="1:19" x14ac:dyDescent="0.25">
      <c r="A588" s="2">
        <v>587</v>
      </c>
      <c r="B588" s="2">
        <v>45</v>
      </c>
      <c r="C588" s="2" t="s">
        <v>19</v>
      </c>
      <c r="D588" s="2" t="s">
        <v>104</v>
      </c>
      <c r="E588" s="2" t="s">
        <v>21</v>
      </c>
      <c r="F588" s="7">
        <v>20</v>
      </c>
      <c r="G588" s="2" t="s">
        <v>150</v>
      </c>
      <c r="H588" s="2" t="s">
        <v>38</v>
      </c>
      <c r="I588" s="2" t="s">
        <v>144</v>
      </c>
      <c r="J588" s="2" t="s">
        <v>25</v>
      </c>
      <c r="K588" s="2">
        <v>4.9000000000000004</v>
      </c>
      <c r="L588" s="2" t="s">
        <v>26</v>
      </c>
      <c r="M588" s="2" t="s">
        <v>29</v>
      </c>
      <c r="N588" s="2" t="s">
        <v>72</v>
      </c>
      <c r="O588" s="2" t="s">
        <v>26</v>
      </c>
      <c r="P588" s="2" t="s">
        <v>26</v>
      </c>
      <c r="Q588" s="2">
        <v>9</v>
      </c>
      <c r="R588" s="2" t="s">
        <v>29</v>
      </c>
      <c r="S588" s="2" t="s">
        <v>50</v>
      </c>
    </row>
    <row r="589" spans="1:19" x14ac:dyDescent="0.25">
      <c r="A589" s="2">
        <v>588</v>
      </c>
      <c r="B589" s="2">
        <v>29</v>
      </c>
      <c r="C589" s="2" t="s">
        <v>19</v>
      </c>
      <c r="D589" s="2" t="s">
        <v>125</v>
      </c>
      <c r="E589" s="2" t="s">
        <v>21</v>
      </c>
      <c r="F589" s="7">
        <v>86</v>
      </c>
      <c r="G589" s="2" t="s">
        <v>149</v>
      </c>
      <c r="H589" s="2" t="s">
        <v>38</v>
      </c>
      <c r="I589" s="2" t="s">
        <v>33</v>
      </c>
      <c r="J589" s="2" t="s">
        <v>58</v>
      </c>
      <c r="K589" s="2">
        <v>4.2</v>
      </c>
      <c r="L589" s="2" t="s">
        <v>26</v>
      </c>
      <c r="M589" s="2" t="s">
        <v>46</v>
      </c>
      <c r="N589" s="2" t="s">
        <v>28</v>
      </c>
      <c r="O589" s="2" t="s">
        <v>26</v>
      </c>
      <c r="P589" s="2" t="s">
        <v>26</v>
      </c>
      <c r="Q589" s="2">
        <v>48</v>
      </c>
      <c r="R589" s="2" t="s">
        <v>59</v>
      </c>
      <c r="S589" s="2" t="s">
        <v>97</v>
      </c>
    </row>
    <row r="590" spans="1:19" x14ac:dyDescent="0.25">
      <c r="A590" s="2">
        <v>589</v>
      </c>
      <c r="B590" s="2">
        <v>47</v>
      </c>
      <c r="C590" s="2" t="s">
        <v>19</v>
      </c>
      <c r="D590" s="2" t="s">
        <v>137</v>
      </c>
      <c r="E590" s="2" t="s">
        <v>43</v>
      </c>
      <c r="F590" s="7">
        <v>60</v>
      </c>
      <c r="G590" s="2" t="s">
        <v>147</v>
      </c>
      <c r="H590" s="2" t="s">
        <v>45</v>
      </c>
      <c r="I590" s="2" t="s">
        <v>84</v>
      </c>
      <c r="J590" s="2" t="s">
        <v>58</v>
      </c>
      <c r="K590" s="2">
        <v>3</v>
      </c>
      <c r="L590" s="2" t="s">
        <v>26</v>
      </c>
      <c r="M590" s="2" t="s">
        <v>59</v>
      </c>
      <c r="N590" s="2" t="s">
        <v>55</v>
      </c>
      <c r="O590" s="2" t="s">
        <v>26</v>
      </c>
      <c r="P590" s="2" t="s">
        <v>26</v>
      </c>
      <c r="Q590" s="2">
        <v>9</v>
      </c>
      <c r="R590" s="2" t="s">
        <v>59</v>
      </c>
      <c r="S590" s="2" t="s">
        <v>60</v>
      </c>
    </row>
    <row r="591" spans="1:19" x14ac:dyDescent="0.25">
      <c r="A591" s="2">
        <v>590</v>
      </c>
      <c r="B591" s="2">
        <v>28</v>
      </c>
      <c r="C591" s="2" t="s">
        <v>19</v>
      </c>
      <c r="D591" s="2" t="s">
        <v>56</v>
      </c>
      <c r="E591" s="2" t="s">
        <v>21</v>
      </c>
      <c r="F591" s="7">
        <v>70</v>
      </c>
      <c r="G591" s="2" t="s">
        <v>148</v>
      </c>
      <c r="H591" s="2" t="s">
        <v>45</v>
      </c>
      <c r="I591" s="2" t="s">
        <v>121</v>
      </c>
      <c r="J591" s="2" t="s">
        <v>58</v>
      </c>
      <c r="K591" s="2">
        <v>3.4</v>
      </c>
      <c r="L591" s="2" t="s">
        <v>26</v>
      </c>
      <c r="M591" s="2" t="s">
        <v>59</v>
      </c>
      <c r="N591" s="2" t="s">
        <v>72</v>
      </c>
      <c r="O591" s="2" t="s">
        <v>26</v>
      </c>
      <c r="P591" s="2" t="s">
        <v>26</v>
      </c>
      <c r="Q591" s="2">
        <v>40</v>
      </c>
      <c r="R591" s="2" t="s">
        <v>46</v>
      </c>
      <c r="S591" s="2" t="s">
        <v>50</v>
      </c>
    </row>
    <row r="592" spans="1:19" x14ac:dyDescent="0.25">
      <c r="A592" s="2">
        <v>591</v>
      </c>
      <c r="B592" s="2">
        <v>64</v>
      </c>
      <c r="C592" s="2" t="s">
        <v>19</v>
      </c>
      <c r="D592" s="2" t="s">
        <v>133</v>
      </c>
      <c r="E592" s="2" t="s">
        <v>69</v>
      </c>
      <c r="F592" s="7">
        <v>39</v>
      </c>
      <c r="G592" s="2" t="s">
        <v>120</v>
      </c>
      <c r="H592" s="2" t="s">
        <v>38</v>
      </c>
      <c r="I592" s="2" t="s">
        <v>49</v>
      </c>
      <c r="J592" s="2" t="s">
        <v>58</v>
      </c>
      <c r="K592" s="2">
        <v>4.5999999999999996</v>
      </c>
      <c r="L592" s="2" t="s">
        <v>26</v>
      </c>
      <c r="M592" s="2" t="s">
        <v>27</v>
      </c>
      <c r="N592" s="2" t="s">
        <v>55</v>
      </c>
      <c r="O592" s="2" t="s">
        <v>26</v>
      </c>
      <c r="P592" s="2" t="s">
        <v>26</v>
      </c>
      <c r="Q592" s="2">
        <v>30</v>
      </c>
      <c r="R592" s="2" t="s">
        <v>29</v>
      </c>
      <c r="S592" s="2" t="s">
        <v>30</v>
      </c>
    </row>
    <row r="593" spans="1:19" x14ac:dyDescent="0.25">
      <c r="A593" s="2">
        <v>592</v>
      </c>
      <c r="B593" s="2">
        <v>47</v>
      </c>
      <c r="C593" s="2" t="s">
        <v>19</v>
      </c>
      <c r="D593" s="2" t="s">
        <v>132</v>
      </c>
      <c r="E593" s="2" t="s">
        <v>69</v>
      </c>
      <c r="F593" s="7">
        <v>37</v>
      </c>
      <c r="G593" s="2" t="s">
        <v>22</v>
      </c>
      <c r="H593" s="2" t="s">
        <v>23</v>
      </c>
      <c r="I593" s="2" t="s">
        <v>79</v>
      </c>
      <c r="J593" s="2" t="s">
        <v>58</v>
      </c>
      <c r="K593" s="2">
        <v>4.2</v>
      </c>
      <c r="L593" s="2" t="s">
        <v>26</v>
      </c>
      <c r="M593" s="2" t="s">
        <v>27</v>
      </c>
      <c r="N593" s="2" t="s">
        <v>76</v>
      </c>
      <c r="O593" s="2" t="s">
        <v>26</v>
      </c>
      <c r="P593" s="2" t="s">
        <v>26</v>
      </c>
      <c r="Q593" s="2">
        <v>6</v>
      </c>
      <c r="R593" s="2" t="s">
        <v>59</v>
      </c>
      <c r="S593" s="2" t="s">
        <v>77</v>
      </c>
    </row>
    <row r="594" spans="1:19" x14ac:dyDescent="0.25">
      <c r="A594" s="2">
        <v>593</v>
      </c>
      <c r="B594" s="2">
        <v>60</v>
      </c>
      <c r="C594" s="2" t="s">
        <v>19</v>
      </c>
      <c r="D594" s="2" t="s">
        <v>137</v>
      </c>
      <c r="E594" s="2" t="s">
        <v>43</v>
      </c>
      <c r="F594" s="7">
        <v>29</v>
      </c>
      <c r="G594" s="2" t="s">
        <v>114</v>
      </c>
      <c r="H594" s="2" t="s">
        <v>45</v>
      </c>
      <c r="I594" s="2" t="s">
        <v>110</v>
      </c>
      <c r="J594" s="2" t="s">
        <v>58</v>
      </c>
      <c r="K594" s="2">
        <v>3.2</v>
      </c>
      <c r="L594" s="2" t="s">
        <v>26</v>
      </c>
      <c r="M594" s="2" t="s">
        <v>29</v>
      </c>
      <c r="N594" s="2" t="s">
        <v>40</v>
      </c>
      <c r="O594" s="2" t="s">
        <v>26</v>
      </c>
      <c r="P594" s="2" t="s">
        <v>26</v>
      </c>
      <c r="Q594" s="2">
        <v>42</v>
      </c>
      <c r="R594" s="2" t="s">
        <v>29</v>
      </c>
      <c r="S594" s="2" t="s">
        <v>97</v>
      </c>
    </row>
    <row r="595" spans="1:19" x14ac:dyDescent="0.25">
      <c r="A595" s="2">
        <v>594</v>
      </c>
      <c r="B595" s="2">
        <v>67</v>
      </c>
      <c r="C595" s="2" t="s">
        <v>19</v>
      </c>
      <c r="D595" s="2" t="s">
        <v>64</v>
      </c>
      <c r="E595" s="2" t="s">
        <v>65</v>
      </c>
      <c r="F595" s="7">
        <v>35</v>
      </c>
      <c r="G595" s="2" t="s">
        <v>120</v>
      </c>
      <c r="H595" s="2" t="s">
        <v>38</v>
      </c>
      <c r="I595" s="2" t="s">
        <v>96</v>
      </c>
      <c r="J595" s="2" t="s">
        <v>25</v>
      </c>
      <c r="K595" s="2">
        <v>4.4000000000000004</v>
      </c>
      <c r="L595" s="2" t="s">
        <v>26</v>
      </c>
      <c r="M595" s="2" t="s">
        <v>35</v>
      </c>
      <c r="N595" s="2" t="s">
        <v>76</v>
      </c>
      <c r="O595" s="2" t="s">
        <v>26</v>
      </c>
      <c r="P595" s="2" t="s">
        <v>26</v>
      </c>
      <c r="Q595" s="2">
        <v>9</v>
      </c>
      <c r="R595" s="2" t="s">
        <v>46</v>
      </c>
      <c r="S595" s="2" t="s">
        <v>97</v>
      </c>
    </row>
    <row r="596" spans="1:19" x14ac:dyDescent="0.25">
      <c r="A596" s="2">
        <v>595</v>
      </c>
      <c r="B596" s="2">
        <v>35</v>
      </c>
      <c r="C596" s="2" t="s">
        <v>19</v>
      </c>
      <c r="D596" s="2" t="s">
        <v>104</v>
      </c>
      <c r="E596" s="2" t="s">
        <v>21</v>
      </c>
      <c r="F596" s="7">
        <v>83</v>
      </c>
      <c r="G596" s="2" t="s">
        <v>101</v>
      </c>
      <c r="H596" s="2" t="s">
        <v>38</v>
      </c>
      <c r="I596" s="2" t="s">
        <v>110</v>
      </c>
      <c r="J596" s="2" t="s">
        <v>25</v>
      </c>
      <c r="K596" s="2">
        <v>2.5</v>
      </c>
      <c r="L596" s="2" t="s">
        <v>26</v>
      </c>
      <c r="M596" s="2" t="s">
        <v>35</v>
      </c>
      <c r="N596" s="2" t="s">
        <v>47</v>
      </c>
      <c r="O596" s="2" t="s">
        <v>26</v>
      </c>
      <c r="P596" s="2" t="s">
        <v>26</v>
      </c>
      <c r="Q596" s="2">
        <v>6</v>
      </c>
      <c r="R596" s="2" t="s">
        <v>59</v>
      </c>
      <c r="S596" s="2" t="s">
        <v>88</v>
      </c>
    </row>
    <row r="597" spans="1:19" x14ac:dyDescent="0.25">
      <c r="A597" s="2">
        <v>596</v>
      </c>
      <c r="B597" s="2">
        <v>30</v>
      </c>
      <c r="C597" s="2" t="s">
        <v>19</v>
      </c>
      <c r="D597" s="2" t="s">
        <v>73</v>
      </c>
      <c r="E597" s="2" t="s">
        <v>43</v>
      </c>
      <c r="F597" s="7">
        <v>77</v>
      </c>
      <c r="G597" s="2" t="s">
        <v>80</v>
      </c>
      <c r="H597" s="2" t="s">
        <v>45</v>
      </c>
      <c r="I597" s="2" t="s">
        <v>67</v>
      </c>
      <c r="J597" s="2" t="s">
        <v>54</v>
      </c>
      <c r="K597" s="2">
        <v>3.6</v>
      </c>
      <c r="L597" s="2" t="s">
        <v>26</v>
      </c>
      <c r="M597" s="2" t="s">
        <v>27</v>
      </c>
      <c r="N597" s="2" t="s">
        <v>47</v>
      </c>
      <c r="O597" s="2" t="s">
        <v>26</v>
      </c>
      <c r="P597" s="2" t="s">
        <v>26</v>
      </c>
      <c r="Q597" s="2">
        <v>47</v>
      </c>
      <c r="R597" s="2" t="s">
        <v>46</v>
      </c>
      <c r="S597" s="2" t="s">
        <v>60</v>
      </c>
    </row>
    <row r="598" spans="1:19" x14ac:dyDescent="0.25">
      <c r="A598" s="2">
        <v>597</v>
      </c>
      <c r="B598" s="2">
        <v>23</v>
      </c>
      <c r="C598" s="2" t="s">
        <v>19</v>
      </c>
      <c r="D598" s="2" t="s">
        <v>73</v>
      </c>
      <c r="E598" s="2" t="s">
        <v>43</v>
      </c>
      <c r="F598" s="7">
        <v>37</v>
      </c>
      <c r="G598" s="2" t="s">
        <v>57</v>
      </c>
      <c r="H598" s="2" t="s">
        <v>92</v>
      </c>
      <c r="I598" s="2" t="s">
        <v>53</v>
      </c>
      <c r="J598" s="2" t="s">
        <v>54</v>
      </c>
      <c r="K598" s="2">
        <v>4.5</v>
      </c>
      <c r="L598" s="2" t="s">
        <v>26</v>
      </c>
      <c r="M598" s="2" t="s">
        <v>46</v>
      </c>
      <c r="N598" s="2" t="s">
        <v>76</v>
      </c>
      <c r="O598" s="2" t="s">
        <v>26</v>
      </c>
      <c r="P598" s="2" t="s">
        <v>26</v>
      </c>
      <c r="Q598" s="2">
        <v>36</v>
      </c>
      <c r="R598" s="2" t="s">
        <v>29</v>
      </c>
      <c r="S598" s="2" t="s">
        <v>50</v>
      </c>
    </row>
    <row r="599" spans="1:19" x14ac:dyDescent="0.25">
      <c r="A599" s="2">
        <v>598</v>
      </c>
      <c r="B599" s="2">
        <v>70</v>
      </c>
      <c r="C599" s="2" t="s">
        <v>19</v>
      </c>
      <c r="D599" s="2" t="s">
        <v>106</v>
      </c>
      <c r="E599" s="2" t="s">
        <v>69</v>
      </c>
      <c r="F599" s="7">
        <v>69</v>
      </c>
      <c r="G599" s="2" t="s">
        <v>120</v>
      </c>
      <c r="H599" s="2" t="s">
        <v>23</v>
      </c>
      <c r="I599" s="2" t="s">
        <v>81</v>
      </c>
      <c r="J599" s="2" t="s">
        <v>54</v>
      </c>
      <c r="K599" s="2">
        <v>3.4</v>
      </c>
      <c r="L599" s="2" t="s">
        <v>26</v>
      </c>
      <c r="M599" s="2" t="s">
        <v>34</v>
      </c>
      <c r="N599" s="2" t="s">
        <v>55</v>
      </c>
      <c r="O599" s="2" t="s">
        <v>26</v>
      </c>
      <c r="P599" s="2" t="s">
        <v>26</v>
      </c>
      <c r="Q599" s="2">
        <v>19</v>
      </c>
      <c r="R599" s="2" t="s">
        <v>34</v>
      </c>
      <c r="S599" s="2" t="s">
        <v>30</v>
      </c>
    </row>
    <row r="600" spans="1:19" x14ac:dyDescent="0.25">
      <c r="A600" s="2">
        <v>599</v>
      </c>
      <c r="B600" s="2">
        <v>21</v>
      </c>
      <c r="C600" s="2" t="s">
        <v>19</v>
      </c>
      <c r="D600" s="2" t="s">
        <v>82</v>
      </c>
      <c r="E600" s="2" t="s">
        <v>21</v>
      </c>
      <c r="F600" s="7">
        <v>66</v>
      </c>
      <c r="G600" s="2" t="s">
        <v>99</v>
      </c>
      <c r="H600" s="2" t="s">
        <v>23</v>
      </c>
      <c r="I600" s="2" t="s">
        <v>96</v>
      </c>
      <c r="J600" s="2" t="s">
        <v>25</v>
      </c>
      <c r="K600" s="2">
        <v>3.2</v>
      </c>
      <c r="L600" s="2" t="s">
        <v>26</v>
      </c>
      <c r="M600" s="2" t="s">
        <v>27</v>
      </c>
      <c r="N600" s="2" t="s">
        <v>72</v>
      </c>
      <c r="O600" s="2" t="s">
        <v>26</v>
      </c>
      <c r="P600" s="2" t="s">
        <v>26</v>
      </c>
      <c r="Q600" s="2">
        <v>30</v>
      </c>
      <c r="R600" s="2" t="s">
        <v>35</v>
      </c>
      <c r="S600" s="2" t="s">
        <v>97</v>
      </c>
    </row>
    <row r="601" spans="1:19" x14ac:dyDescent="0.25">
      <c r="A601" s="2">
        <v>600</v>
      </c>
      <c r="B601" s="2">
        <v>51</v>
      </c>
      <c r="C601" s="2" t="s">
        <v>19</v>
      </c>
      <c r="D601" s="2" t="s">
        <v>137</v>
      </c>
      <c r="E601" s="2" t="s">
        <v>43</v>
      </c>
      <c r="F601" s="7">
        <v>26</v>
      </c>
      <c r="G601" s="2" t="s">
        <v>37</v>
      </c>
      <c r="H601" s="2" t="s">
        <v>23</v>
      </c>
      <c r="I601" s="2" t="s">
        <v>86</v>
      </c>
      <c r="J601" s="2" t="s">
        <v>39</v>
      </c>
      <c r="K601" s="2">
        <v>4.2</v>
      </c>
      <c r="L601" s="2" t="s">
        <v>26</v>
      </c>
      <c r="M601" s="2" t="s">
        <v>35</v>
      </c>
      <c r="N601" s="2" t="s">
        <v>55</v>
      </c>
      <c r="O601" s="2" t="s">
        <v>26</v>
      </c>
      <c r="P601" s="2" t="s">
        <v>26</v>
      </c>
      <c r="Q601" s="2">
        <v>27</v>
      </c>
      <c r="R601" s="2" t="s">
        <v>59</v>
      </c>
      <c r="S601" s="2" t="s">
        <v>97</v>
      </c>
    </row>
    <row r="602" spans="1:19" x14ac:dyDescent="0.25">
      <c r="A602" s="2">
        <v>601</v>
      </c>
      <c r="B602" s="2">
        <v>22</v>
      </c>
      <c r="C602" s="2" t="s">
        <v>19</v>
      </c>
      <c r="D602" s="2" t="s">
        <v>124</v>
      </c>
      <c r="E602" s="2" t="s">
        <v>69</v>
      </c>
      <c r="F602" s="7">
        <v>63</v>
      </c>
      <c r="G602" s="2" t="s">
        <v>131</v>
      </c>
      <c r="H602" s="2" t="s">
        <v>45</v>
      </c>
      <c r="I602" s="2" t="s">
        <v>63</v>
      </c>
      <c r="J602" s="2" t="s">
        <v>39</v>
      </c>
      <c r="K602" s="2">
        <v>5</v>
      </c>
      <c r="L602" s="2" t="s">
        <v>26</v>
      </c>
      <c r="M602" s="2" t="s">
        <v>59</v>
      </c>
      <c r="N602" s="2" t="s">
        <v>72</v>
      </c>
      <c r="O602" s="2" t="s">
        <v>26</v>
      </c>
      <c r="P602" s="2" t="s">
        <v>26</v>
      </c>
      <c r="Q602" s="2">
        <v>25</v>
      </c>
      <c r="R602" s="2" t="s">
        <v>29</v>
      </c>
      <c r="S602" s="2" t="s">
        <v>88</v>
      </c>
    </row>
    <row r="603" spans="1:19" x14ac:dyDescent="0.25">
      <c r="A603" s="2">
        <v>602</v>
      </c>
      <c r="B603" s="2">
        <v>32</v>
      </c>
      <c r="C603" s="2" t="s">
        <v>19</v>
      </c>
      <c r="D603" s="2" t="s">
        <v>132</v>
      </c>
      <c r="E603" s="2" t="s">
        <v>69</v>
      </c>
      <c r="F603" s="7">
        <v>38</v>
      </c>
      <c r="G603" s="2" t="s">
        <v>66</v>
      </c>
      <c r="H603" s="2" t="s">
        <v>45</v>
      </c>
      <c r="I603" s="2" t="s">
        <v>33</v>
      </c>
      <c r="J603" s="2" t="s">
        <v>54</v>
      </c>
      <c r="K603" s="2">
        <v>4.7</v>
      </c>
      <c r="L603" s="2" t="s">
        <v>26</v>
      </c>
      <c r="M603" s="2" t="s">
        <v>35</v>
      </c>
      <c r="N603" s="2" t="s">
        <v>76</v>
      </c>
      <c r="O603" s="2" t="s">
        <v>26</v>
      </c>
      <c r="P603" s="2" t="s">
        <v>26</v>
      </c>
      <c r="Q603" s="2">
        <v>5</v>
      </c>
      <c r="R603" s="2" t="s">
        <v>35</v>
      </c>
      <c r="S603" s="2" t="s">
        <v>30</v>
      </c>
    </row>
    <row r="604" spans="1:19" x14ac:dyDescent="0.25">
      <c r="A604" s="2">
        <v>603</v>
      </c>
      <c r="B604" s="2">
        <v>37</v>
      </c>
      <c r="C604" s="2" t="s">
        <v>19</v>
      </c>
      <c r="D604" s="2" t="s">
        <v>73</v>
      </c>
      <c r="E604" s="2" t="s">
        <v>43</v>
      </c>
      <c r="F604" s="7">
        <v>58</v>
      </c>
      <c r="G604" s="2" t="s">
        <v>48</v>
      </c>
      <c r="H604" s="2" t="s">
        <v>23</v>
      </c>
      <c r="I604" s="2" t="s">
        <v>93</v>
      </c>
      <c r="J604" s="2" t="s">
        <v>54</v>
      </c>
      <c r="K604" s="2">
        <v>4.2</v>
      </c>
      <c r="L604" s="2" t="s">
        <v>26</v>
      </c>
      <c r="M604" s="2" t="s">
        <v>29</v>
      </c>
      <c r="N604" s="2" t="s">
        <v>47</v>
      </c>
      <c r="O604" s="2" t="s">
        <v>26</v>
      </c>
      <c r="P604" s="2" t="s">
        <v>26</v>
      </c>
      <c r="Q604" s="2">
        <v>10</v>
      </c>
      <c r="R604" s="2" t="s">
        <v>35</v>
      </c>
      <c r="S604" s="2" t="s">
        <v>97</v>
      </c>
    </row>
    <row r="605" spans="1:19" x14ac:dyDescent="0.25">
      <c r="A605" s="2">
        <v>604</v>
      </c>
      <c r="B605" s="2">
        <v>31</v>
      </c>
      <c r="C605" s="2" t="s">
        <v>19</v>
      </c>
      <c r="D605" s="2" t="s">
        <v>68</v>
      </c>
      <c r="E605" s="2" t="s">
        <v>69</v>
      </c>
      <c r="F605" s="7">
        <v>46</v>
      </c>
      <c r="G605" s="2" t="s">
        <v>37</v>
      </c>
      <c r="H605" s="2" t="s">
        <v>23</v>
      </c>
      <c r="I605" s="2" t="s">
        <v>96</v>
      </c>
      <c r="J605" s="2" t="s">
        <v>25</v>
      </c>
      <c r="K605" s="2">
        <v>3.4</v>
      </c>
      <c r="L605" s="2" t="s">
        <v>26</v>
      </c>
      <c r="M605" s="2" t="s">
        <v>59</v>
      </c>
      <c r="N605" s="2" t="s">
        <v>72</v>
      </c>
      <c r="O605" s="2" t="s">
        <v>26</v>
      </c>
      <c r="P605" s="2" t="s">
        <v>26</v>
      </c>
      <c r="Q605" s="2">
        <v>26</v>
      </c>
      <c r="R605" s="2" t="s">
        <v>46</v>
      </c>
      <c r="S605" s="2" t="s">
        <v>97</v>
      </c>
    </row>
    <row r="606" spans="1:19" x14ac:dyDescent="0.25">
      <c r="A606" s="2">
        <v>605</v>
      </c>
      <c r="B606" s="2">
        <v>44</v>
      </c>
      <c r="C606" s="2" t="s">
        <v>19</v>
      </c>
      <c r="D606" s="2" t="s">
        <v>89</v>
      </c>
      <c r="E606" s="2" t="s">
        <v>69</v>
      </c>
      <c r="F606" s="7">
        <v>92</v>
      </c>
      <c r="G606" s="2" t="s">
        <v>66</v>
      </c>
      <c r="H606" s="2" t="s">
        <v>38</v>
      </c>
      <c r="I606" s="2" t="s">
        <v>71</v>
      </c>
      <c r="J606" s="2" t="s">
        <v>58</v>
      </c>
      <c r="K606" s="2">
        <v>4.4000000000000004</v>
      </c>
      <c r="L606" s="2" t="s">
        <v>26</v>
      </c>
      <c r="M606" s="2" t="s">
        <v>34</v>
      </c>
      <c r="N606" s="2" t="s">
        <v>76</v>
      </c>
      <c r="O606" s="2" t="s">
        <v>26</v>
      </c>
      <c r="P606" s="2" t="s">
        <v>26</v>
      </c>
      <c r="Q606" s="2">
        <v>11</v>
      </c>
      <c r="R606" s="2" t="s">
        <v>27</v>
      </c>
      <c r="S606" s="2" t="s">
        <v>97</v>
      </c>
    </row>
    <row r="607" spans="1:19" x14ac:dyDescent="0.25">
      <c r="A607" s="2">
        <v>606</v>
      </c>
      <c r="B607" s="2">
        <v>40</v>
      </c>
      <c r="C607" s="2" t="s">
        <v>19</v>
      </c>
      <c r="D607" s="2" t="s">
        <v>124</v>
      </c>
      <c r="E607" s="2" t="s">
        <v>69</v>
      </c>
      <c r="F607" s="7">
        <v>32</v>
      </c>
      <c r="G607" s="2" t="s">
        <v>99</v>
      </c>
      <c r="H607" s="2" t="s">
        <v>92</v>
      </c>
      <c r="I607" s="2" t="s">
        <v>63</v>
      </c>
      <c r="J607" s="2" t="s">
        <v>25</v>
      </c>
      <c r="K607" s="2">
        <v>4.2</v>
      </c>
      <c r="L607" s="2" t="s">
        <v>26</v>
      </c>
      <c r="M607" s="2" t="s">
        <v>59</v>
      </c>
      <c r="N607" s="2" t="s">
        <v>55</v>
      </c>
      <c r="O607" s="2" t="s">
        <v>26</v>
      </c>
      <c r="P607" s="2" t="s">
        <v>26</v>
      </c>
      <c r="Q607" s="2">
        <v>17</v>
      </c>
      <c r="R607" s="2" t="s">
        <v>34</v>
      </c>
      <c r="S607" s="2" t="s">
        <v>41</v>
      </c>
    </row>
    <row r="608" spans="1:19" x14ac:dyDescent="0.25">
      <c r="A608" s="2">
        <v>607</v>
      </c>
      <c r="B608" s="2">
        <v>27</v>
      </c>
      <c r="C608" s="2" t="s">
        <v>19</v>
      </c>
      <c r="D608" s="2" t="s">
        <v>119</v>
      </c>
      <c r="E608" s="2" t="s">
        <v>69</v>
      </c>
      <c r="F608" s="7">
        <v>90</v>
      </c>
      <c r="G608" s="2" t="s">
        <v>112</v>
      </c>
      <c r="H608" s="2" t="s">
        <v>45</v>
      </c>
      <c r="I608" s="2" t="s">
        <v>144</v>
      </c>
      <c r="J608" s="2" t="s">
        <v>39</v>
      </c>
      <c r="K608" s="2">
        <v>4.5</v>
      </c>
      <c r="L608" s="2" t="s">
        <v>26</v>
      </c>
      <c r="M608" s="2" t="s">
        <v>27</v>
      </c>
      <c r="N608" s="2" t="s">
        <v>55</v>
      </c>
      <c r="O608" s="2" t="s">
        <v>26</v>
      </c>
      <c r="P608" s="2" t="s">
        <v>26</v>
      </c>
      <c r="Q608" s="2">
        <v>44</v>
      </c>
      <c r="R608" s="2" t="s">
        <v>46</v>
      </c>
      <c r="S608" s="2" t="s">
        <v>88</v>
      </c>
    </row>
    <row r="609" spans="1:19" x14ac:dyDescent="0.25">
      <c r="A609" s="2">
        <v>608</v>
      </c>
      <c r="B609" s="2">
        <v>47</v>
      </c>
      <c r="C609" s="2" t="s">
        <v>19</v>
      </c>
      <c r="D609" s="2" t="s">
        <v>104</v>
      </c>
      <c r="E609" s="2" t="s">
        <v>21</v>
      </c>
      <c r="F609" s="7">
        <v>23</v>
      </c>
      <c r="G609" s="2" t="s">
        <v>116</v>
      </c>
      <c r="H609" s="2" t="s">
        <v>23</v>
      </c>
      <c r="I609" s="2" t="s">
        <v>75</v>
      </c>
      <c r="J609" s="2" t="s">
        <v>58</v>
      </c>
      <c r="K609" s="2">
        <v>2.8</v>
      </c>
      <c r="L609" s="2" t="s">
        <v>26</v>
      </c>
      <c r="M609" s="2" t="s">
        <v>46</v>
      </c>
      <c r="N609" s="2" t="s">
        <v>47</v>
      </c>
      <c r="O609" s="2" t="s">
        <v>26</v>
      </c>
      <c r="P609" s="2" t="s">
        <v>26</v>
      </c>
      <c r="Q609" s="2">
        <v>44</v>
      </c>
      <c r="R609" s="2" t="s">
        <v>35</v>
      </c>
      <c r="S609" s="2" t="s">
        <v>88</v>
      </c>
    </row>
    <row r="610" spans="1:19" x14ac:dyDescent="0.25">
      <c r="A610" s="2">
        <v>609</v>
      </c>
      <c r="B610" s="2">
        <v>41</v>
      </c>
      <c r="C610" s="2" t="s">
        <v>19</v>
      </c>
      <c r="D610" s="2" t="s">
        <v>132</v>
      </c>
      <c r="E610" s="2" t="s">
        <v>69</v>
      </c>
      <c r="F610" s="7">
        <v>25</v>
      </c>
      <c r="G610" s="2" t="s">
        <v>80</v>
      </c>
      <c r="H610" s="2" t="s">
        <v>38</v>
      </c>
      <c r="I610" s="2" t="s">
        <v>81</v>
      </c>
      <c r="J610" s="2" t="s">
        <v>58</v>
      </c>
      <c r="K610" s="2">
        <v>3.3</v>
      </c>
      <c r="L610" s="2" t="s">
        <v>26</v>
      </c>
      <c r="M610" s="2" t="s">
        <v>59</v>
      </c>
      <c r="N610" s="2" t="s">
        <v>47</v>
      </c>
      <c r="O610" s="2" t="s">
        <v>26</v>
      </c>
      <c r="P610" s="2" t="s">
        <v>26</v>
      </c>
      <c r="Q610" s="2">
        <v>21</v>
      </c>
      <c r="R610" s="2" t="s">
        <v>29</v>
      </c>
      <c r="S610" s="2" t="s">
        <v>97</v>
      </c>
    </row>
    <row r="611" spans="1:19" x14ac:dyDescent="0.25">
      <c r="A611" s="2">
        <v>610</v>
      </c>
      <c r="B611" s="2">
        <v>51</v>
      </c>
      <c r="C611" s="2" t="s">
        <v>19</v>
      </c>
      <c r="D611" s="2" t="s">
        <v>31</v>
      </c>
      <c r="E611" s="2" t="s">
        <v>21</v>
      </c>
      <c r="F611" s="7">
        <v>54</v>
      </c>
      <c r="G611" s="2" t="s">
        <v>123</v>
      </c>
      <c r="H611" s="2" t="s">
        <v>23</v>
      </c>
      <c r="I611" s="2" t="s">
        <v>75</v>
      </c>
      <c r="J611" s="2" t="s">
        <v>58</v>
      </c>
      <c r="K611" s="2">
        <v>4.5999999999999996</v>
      </c>
      <c r="L611" s="2" t="s">
        <v>26</v>
      </c>
      <c r="M611" s="2" t="s">
        <v>35</v>
      </c>
      <c r="N611" s="2" t="s">
        <v>47</v>
      </c>
      <c r="O611" s="2" t="s">
        <v>26</v>
      </c>
      <c r="P611" s="2" t="s">
        <v>26</v>
      </c>
      <c r="Q611" s="2">
        <v>49</v>
      </c>
      <c r="R611" s="2" t="s">
        <v>27</v>
      </c>
      <c r="S611" s="2" t="s">
        <v>30</v>
      </c>
    </row>
    <row r="612" spans="1:19" x14ac:dyDescent="0.25">
      <c r="A612" s="2">
        <v>611</v>
      </c>
      <c r="B612" s="2">
        <v>53</v>
      </c>
      <c r="C612" s="2" t="s">
        <v>19</v>
      </c>
      <c r="D612" s="2" t="s">
        <v>61</v>
      </c>
      <c r="E612" s="2" t="s">
        <v>21</v>
      </c>
      <c r="F612" s="7">
        <v>72</v>
      </c>
      <c r="G612" s="2" t="s">
        <v>101</v>
      </c>
      <c r="H612" s="2" t="s">
        <v>45</v>
      </c>
      <c r="I612" s="2" t="s">
        <v>63</v>
      </c>
      <c r="J612" s="2" t="s">
        <v>54</v>
      </c>
      <c r="K612" s="2">
        <v>2.5</v>
      </c>
      <c r="L612" s="2" t="s">
        <v>26</v>
      </c>
      <c r="M612" s="2" t="s">
        <v>59</v>
      </c>
      <c r="N612" s="2" t="s">
        <v>40</v>
      </c>
      <c r="O612" s="2" t="s">
        <v>26</v>
      </c>
      <c r="P612" s="2" t="s">
        <v>26</v>
      </c>
      <c r="Q612" s="2">
        <v>27</v>
      </c>
      <c r="R612" s="2" t="s">
        <v>34</v>
      </c>
      <c r="S612" s="2" t="s">
        <v>97</v>
      </c>
    </row>
    <row r="613" spans="1:19" x14ac:dyDescent="0.25">
      <c r="A613" s="2">
        <v>612</v>
      </c>
      <c r="B613" s="2">
        <v>43</v>
      </c>
      <c r="C613" s="2" t="s">
        <v>19</v>
      </c>
      <c r="D613" s="2" t="s">
        <v>119</v>
      </c>
      <c r="E613" s="2" t="s">
        <v>69</v>
      </c>
      <c r="F613" s="7">
        <v>33</v>
      </c>
      <c r="G613" s="2" t="s">
        <v>99</v>
      </c>
      <c r="H613" s="2" t="s">
        <v>45</v>
      </c>
      <c r="I613" s="2" t="s">
        <v>94</v>
      </c>
      <c r="J613" s="2" t="s">
        <v>25</v>
      </c>
      <c r="K613" s="2">
        <v>4.7</v>
      </c>
      <c r="L613" s="2" t="s">
        <v>26</v>
      </c>
      <c r="M613" s="2" t="s">
        <v>27</v>
      </c>
      <c r="N613" s="2" t="s">
        <v>76</v>
      </c>
      <c r="O613" s="2" t="s">
        <v>26</v>
      </c>
      <c r="P613" s="2" t="s">
        <v>26</v>
      </c>
      <c r="Q613" s="2">
        <v>19</v>
      </c>
      <c r="R613" s="2" t="s">
        <v>35</v>
      </c>
      <c r="S613" s="2" t="s">
        <v>88</v>
      </c>
    </row>
    <row r="614" spans="1:19" x14ac:dyDescent="0.25">
      <c r="A614" s="2">
        <v>613</v>
      </c>
      <c r="B614" s="2">
        <v>67</v>
      </c>
      <c r="C614" s="2" t="s">
        <v>19</v>
      </c>
      <c r="D614" s="2" t="s">
        <v>124</v>
      </c>
      <c r="E614" s="2" t="s">
        <v>69</v>
      </c>
      <c r="F614" s="7">
        <v>43</v>
      </c>
      <c r="G614" s="2" t="s">
        <v>83</v>
      </c>
      <c r="H614" s="2" t="s">
        <v>23</v>
      </c>
      <c r="I614" s="2" t="s">
        <v>93</v>
      </c>
      <c r="J614" s="2" t="s">
        <v>58</v>
      </c>
      <c r="K614" s="2">
        <v>4.5999999999999996</v>
      </c>
      <c r="L614" s="2" t="s">
        <v>26</v>
      </c>
      <c r="M614" s="2" t="s">
        <v>46</v>
      </c>
      <c r="N614" s="2" t="s">
        <v>28</v>
      </c>
      <c r="O614" s="2" t="s">
        <v>26</v>
      </c>
      <c r="P614" s="2" t="s">
        <v>26</v>
      </c>
      <c r="Q614" s="2">
        <v>33</v>
      </c>
      <c r="R614" s="2" t="s">
        <v>27</v>
      </c>
      <c r="S614" s="2" t="s">
        <v>60</v>
      </c>
    </row>
    <row r="615" spans="1:19" x14ac:dyDescent="0.25">
      <c r="A615" s="2">
        <v>614</v>
      </c>
      <c r="B615" s="2">
        <v>61</v>
      </c>
      <c r="C615" s="2" t="s">
        <v>19</v>
      </c>
      <c r="D615" s="2" t="s">
        <v>64</v>
      </c>
      <c r="E615" s="2" t="s">
        <v>65</v>
      </c>
      <c r="F615" s="7">
        <v>51</v>
      </c>
      <c r="G615" s="2" t="s">
        <v>138</v>
      </c>
      <c r="H615" s="2" t="s">
        <v>23</v>
      </c>
      <c r="I615" s="2" t="s">
        <v>93</v>
      </c>
      <c r="J615" s="2" t="s">
        <v>58</v>
      </c>
      <c r="K615" s="2">
        <v>2.6</v>
      </c>
      <c r="L615" s="2" t="s">
        <v>26</v>
      </c>
      <c r="M615" s="2" t="s">
        <v>35</v>
      </c>
      <c r="N615" s="2" t="s">
        <v>55</v>
      </c>
      <c r="O615" s="2" t="s">
        <v>26</v>
      </c>
      <c r="P615" s="2" t="s">
        <v>26</v>
      </c>
      <c r="Q615" s="2">
        <v>46</v>
      </c>
      <c r="R615" s="2" t="s">
        <v>35</v>
      </c>
      <c r="S615" s="2" t="s">
        <v>77</v>
      </c>
    </row>
    <row r="616" spans="1:19" x14ac:dyDescent="0.25">
      <c r="A616" s="2">
        <v>615</v>
      </c>
      <c r="B616" s="2">
        <v>68</v>
      </c>
      <c r="C616" s="2" t="s">
        <v>19</v>
      </c>
      <c r="D616" s="2" t="s">
        <v>106</v>
      </c>
      <c r="E616" s="2" t="s">
        <v>69</v>
      </c>
      <c r="F616" s="7">
        <v>85</v>
      </c>
      <c r="G616" s="2" t="s">
        <v>135</v>
      </c>
      <c r="H616" s="2" t="s">
        <v>45</v>
      </c>
      <c r="I616" s="2" t="s">
        <v>93</v>
      </c>
      <c r="J616" s="2" t="s">
        <v>25</v>
      </c>
      <c r="K616" s="2">
        <v>4</v>
      </c>
      <c r="L616" s="2" t="s">
        <v>26</v>
      </c>
      <c r="M616" s="2" t="s">
        <v>35</v>
      </c>
      <c r="N616" s="2" t="s">
        <v>55</v>
      </c>
      <c r="O616" s="2" t="s">
        <v>26</v>
      </c>
      <c r="P616" s="2" t="s">
        <v>26</v>
      </c>
      <c r="Q616" s="2">
        <v>21</v>
      </c>
      <c r="R616" s="2" t="s">
        <v>27</v>
      </c>
      <c r="S616" s="2" t="s">
        <v>77</v>
      </c>
    </row>
    <row r="617" spans="1:19" x14ac:dyDescent="0.25">
      <c r="A617" s="2">
        <v>616</v>
      </c>
      <c r="B617" s="2">
        <v>67</v>
      </c>
      <c r="C617" s="2" t="s">
        <v>19</v>
      </c>
      <c r="D617" s="2" t="s">
        <v>42</v>
      </c>
      <c r="E617" s="2" t="s">
        <v>43</v>
      </c>
      <c r="F617" s="7">
        <v>100</v>
      </c>
      <c r="G617" s="2" t="s">
        <v>128</v>
      </c>
      <c r="H617" s="2" t="s">
        <v>23</v>
      </c>
      <c r="I617" s="2" t="s">
        <v>79</v>
      </c>
      <c r="J617" s="2" t="s">
        <v>54</v>
      </c>
      <c r="K617" s="2">
        <v>2.6</v>
      </c>
      <c r="L617" s="2" t="s">
        <v>26</v>
      </c>
      <c r="M617" s="2" t="s">
        <v>59</v>
      </c>
      <c r="N617" s="2" t="s">
        <v>47</v>
      </c>
      <c r="O617" s="2" t="s">
        <v>26</v>
      </c>
      <c r="P617" s="2" t="s">
        <v>26</v>
      </c>
      <c r="Q617" s="2">
        <v>23</v>
      </c>
      <c r="R617" s="2" t="s">
        <v>29</v>
      </c>
      <c r="S617" s="2" t="s">
        <v>50</v>
      </c>
    </row>
    <row r="618" spans="1:19" x14ac:dyDescent="0.25">
      <c r="A618" s="2">
        <v>617</v>
      </c>
      <c r="B618" s="2">
        <v>29</v>
      </c>
      <c r="C618" s="2" t="s">
        <v>19</v>
      </c>
      <c r="D618" s="2" t="s">
        <v>143</v>
      </c>
      <c r="E618" s="2" t="s">
        <v>69</v>
      </c>
      <c r="F618" s="7">
        <v>72</v>
      </c>
      <c r="G618" s="2" t="s">
        <v>138</v>
      </c>
      <c r="H618" s="2" t="s">
        <v>23</v>
      </c>
      <c r="I618" s="2" t="s">
        <v>86</v>
      </c>
      <c r="J618" s="2" t="s">
        <v>39</v>
      </c>
      <c r="K618" s="2">
        <v>4.5999999999999996</v>
      </c>
      <c r="L618" s="2" t="s">
        <v>26</v>
      </c>
      <c r="M618" s="2" t="s">
        <v>35</v>
      </c>
      <c r="N618" s="2" t="s">
        <v>40</v>
      </c>
      <c r="O618" s="2" t="s">
        <v>26</v>
      </c>
      <c r="P618" s="2" t="s">
        <v>26</v>
      </c>
      <c r="Q618" s="2">
        <v>38</v>
      </c>
      <c r="R618" s="2" t="s">
        <v>27</v>
      </c>
      <c r="S618" s="2" t="s">
        <v>97</v>
      </c>
    </row>
    <row r="619" spans="1:19" x14ac:dyDescent="0.25">
      <c r="A619" s="2">
        <v>618</v>
      </c>
      <c r="B619" s="2">
        <v>50</v>
      </c>
      <c r="C619" s="2" t="s">
        <v>19</v>
      </c>
      <c r="D619" s="2" t="s">
        <v>132</v>
      </c>
      <c r="E619" s="2" t="s">
        <v>69</v>
      </c>
      <c r="F619" s="7">
        <v>57</v>
      </c>
      <c r="G619" s="2" t="s">
        <v>112</v>
      </c>
      <c r="H619" s="2" t="s">
        <v>45</v>
      </c>
      <c r="I619" s="2" t="s">
        <v>33</v>
      </c>
      <c r="J619" s="2" t="s">
        <v>58</v>
      </c>
      <c r="K619" s="2">
        <v>2.6</v>
      </c>
      <c r="L619" s="2" t="s">
        <v>26</v>
      </c>
      <c r="M619" s="2" t="s">
        <v>59</v>
      </c>
      <c r="N619" s="2" t="s">
        <v>55</v>
      </c>
      <c r="O619" s="2" t="s">
        <v>26</v>
      </c>
      <c r="P619" s="2" t="s">
        <v>26</v>
      </c>
      <c r="Q619" s="2">
        <v>2</v>
      </c>
      <c r="R619" s="2" t="s">
        <v>34</v>
      </c>
      <c r="S619" s="2" t="s">
        <v>60</v>
      </c>
    </row>
    <row r="620" spans="1:19" x14ac:dyDescent="0.25">
      <c r="A620" s="2">
        <v>619</v>
      </c>
      <c r="B620" s="2">
        <v>61</v>
      </c>
      <c r="C620" s="2" t="s">
        <v>19</v>
      </c>
      <c r="D620" s="2" t="s">
        <v>102</v>
      </c>
      <c r="E620" s="2" t="s">
        <v>65</v>
      </c>
      <c r="F620" s="7">
        <v>94</v>
      </c>
      <c r="G620" s="2" t="s">
        <v>116</v>
      </c>
      <c r="H620" s="2" t="s">
        <v>23</v>
      </c>
      <c r="I620" s="2" t="s">
        <v>109</v>
      </c>
      <c r="J620" s="2" t="s">
        <v>39</v>
      </c>
      <c r="K620" s="2">
        <v>4</v>
      </c>
      <c r="L620" s="2" t="s">
        <v>26</v>
      </c>
      <c r="M620" s="2" t="s">
        <v>27</v>
      </c>
      <c r="N620" s="2" t="s">
        <v>28</v>
      </c>
      <c r="O620" s="2" t="s">
        <v>26</v>
      </c>
      <c r="P620" s="2" t="s">
        <v>26</v>
      </c>
      <c r="Q620" s="2">
        <v>21</v>
      </c>
      <c r="R620" s="2" t="s">
        <v>59</v>
      </c>
      <c r="S620" s="2" t="s">
        <v>77</v>
      </c>
    </row>
    <row r="621" spans="1:19" x14ac:dyDescent="0.25">
      <c r="A621" s="2">
        <v>620</v>
      </c>
      <c r="B621" s="2">
        <v>19</v>
      </c>
      <c r="C621" s="2" t="s">
        <v>19</v>
      </c>
      <c r="D621" s="2" t="s">
        <v>132</v>
      </c>
      <c r="E621" s="2" t="s">
        <v>69</v>
      </c>
      <c r="F621" s="7">
        <v>34</v>
      </c>
      <c r="G621" s="2" t="s">
        <v>145</v>
      </c>
      <c r="H621" s="2" t="s">
        <v>45</v>
      </c>
      <c r="I621" s="2" t="s">
        <v>63</v>
      </c>
      <c r="J621" s="2" t="s">
        <v>54</v>
      </c>
      <c r="K621" s="2">
        <v>4.5999999999999996</v>
      </c>
      <c r="L621" s="2" t="s">
        <v>26</v>
      </c>
      <c r="M621" s="2" t="s">
        <v>59</v>
      </c>
      <c r="N621" s="2" t="s">
        <v>76</v>
      </c>
      <c r="O621" s="2" t="s">
        <v>26</v>
      </c>
      <c r="P621" s="2" t="s">
        <v>26</v>
      </c>
      <c r="Q621" s="2">
        <v>1</v>
      </c>
      <c r="R621" s="2" t="s">
        <v>59</v>
      </c>
      <c r="S621" s="2" t="s">
        <v>97</v>
      </c>
    </row>
    <row r="622" spans="1:19" x14ac:dyDescent="0.25">
      <c r="A622" s="2">
        <v>621</v>
      </c>
      <c r="B622" s="2">
        <v>33</v>
      </c>
      <c r="C622" s="2" t="s">
        <v>19</v>
      </c>
      <c r="D622" s="2" t="s">
        <v>132</v>
      </c>
      <c r="E622" s="2" t="s">
        <v>69</v>
      </c>
      <c r="F622" s="7">
        <v>89</v>
      </c>
      <c r="G622" s="2" t="s">
        <v>44</v>
      </c>
      <c r="H622" s="2" t="s">
        <v>45</v>
      </c>
      <c r="I622" s="2" t="s">
        <v>94</v>
      </c>
      <c r="J622" s="2" t="s">
        <v>58</v>
      </c>
      <c r="K622" s="2">
        <v>3.7</v>
      </c>
      <c r="L622" s="2" t="s">
        <v>26</v>
      </c>
      <c r="M622" s="2" t="s">
        <v>46</v>
      </c>
      <c r="N622" s="2" t="s">
        <v>72</v>
      </c>
      <c r="O622" s="2" t="s">
        <v>26</v>
      </c>
      <c r="P622" s="2" t="s">
        <v>26</v>
      </c>
      <c r="Q622" s="2">
        <v>10</v>
      </c>
      <c r="R622" s="2" t="s">
        <v>29</v>
      </c>
      <c r="S622" s="2" t="s">
        <v>97</v>
      </c>
    </row>
    <row r="623" spans="1:19" x14ac:dyDescent="0.25">
      <c r="A623" s="2">
        <v>622</v>
      </c>
      <c r="B623" s="2">
        <v>51</v>
      </c>
      <c r="C623" s="2" t="s">
        <v>19</v>
      </c>
      <c r="D623" s="2" t="s">
        <v>89</v>
      </c>
      <c r="E623" s="2" t="s">
        <v>69</v>
      </c>
      <c r="F623" s="7">
        <v>27</v>
      </c>
      <c r="G623" s="2" t="s">
        <v>111</v>
      </c>
      <c r="H623" s="2" t="s">
        <v>38</v>
      </c>
      <c r="I623" s="2" t="s">
        <v>108</v>
      </c>
      <c r="J623" s="2" t="s">
        <v>58</v>
      </c>
      <c r="K623" s="2">
        <v>4.4000000000000004</v>
      </c>
      <c r="L623" s="2" t="s">
        <v>26</v>
      </c>
      <c r="M623" s="2" t="s">
        <v>59</v>
      </c>
      <c r="N623" s="2" t="s">
        <v>76</v>
      </c>
      <c r="O623" s="2" t="s">
        <v>26</v>
      </c>
      <c r="P623" s="2" t="s">
        <v>26</v>
      </c>
      <c r="Q623" s="2">
        <v>45</v>
      </c>
      <c r="R623" s="2" t="s">
        <v>27</v>
      </c>
      <c r="S623" s="2" t="s">
        <v>41</v>
      </c>
    </row>
    <row r="624" spans="1:19" x14ac:dyDescent="0.25">
      <c r="A624" s="2">
        <v>623</v>
      </c>
      <c r="B624" s="2">
        <v>69</v>
      </c>
      <c r="C624" s="2" t="s">
        <v>19</v>
      </c>
      <c r="D624" s="2" t="s">
        <v>125</v>
      </c>
      <c r="E624" s="2" t="s">
        <v>21</v>
      </c>
      <c r="F624" s="7">
        <v>63</v>
      </c>
      <c r="G624" s="2" t="s">
        <v>142</v>
      </c>
      <c r="H624" s="2" t="s">
        <v>38</v>
      </c>
      <c r="I624" s="2" t="s">
        <v>100</v>
      </c>
      <c r="J624" s="2" t="s">
        <v>39</v>
      </c>
      <c r="K624" s="2">
        <v>4</v>
      </c>
      <c r="L624" s="2" t="s">
        <v>26</v>
      </c>
      <c r="M624" s="2" t="s">
        <v>27</v>
      </c>
      <c r="N624" s="2" t="s">
        <v>47</v>
      </c>
      <c r="O624" s="2" t="s">
        <v>26</v>
      </c>
      <c r="P624" s="2" t="s">
        <v>26</v>
      </c>
      <c r="Q624" s="2">
        <v>44</v>
      </c>
      <c r="R624" s="2" t="s">
        <v>34</v>
      </c>
      <c r="S624" s="2" t="s">
        <v>30</v>
      </c>
    </row>
    <row r="625" spans="1:19" x14ac:dyDescent="0.25">
      <c r="A625" s="2">
        <v>624</v>
      </c>
      <c r="B625" s="2">
        <v>19</v>
      </c>
      <c r="C625" s="2" t="s">
        <v>19</v>
      </c>
      <c r="D625" s="2" t="s">
        <v>73</v>
      </c>
      <c r="E625" s="2" t="s">
        <v>43</v>
      </c>
      <c r="F625" s="7">
        <v>70</v>
      </c>
      <c r="G625" s="2" t="s">
        <v>107</v>
      </c>
      <c r="H625" s="2" t="s">
        <v>45</v>
      </c>
      <c r="I625" s="2" t="s">
        <v>53</v>
      </c>
      <c r="J625" s="2" t="s">
        <v>58</v>
      </c>
      <c r="K625" s="2">
        <v>4.7</v>
      </c>
      <c r="L625" s="2" t="s">
        <v>26</v>
      </c>
      <c r="M625" s="2" t="s">
        <v>34</v>
      </c>
      <c r="N625" s="2" t="s">
        <v>55</v>
      </c>
      <c r="O625" s="2" t="s">
        <v>26</v>
      </c>
      <c r="P625" s="2" t="s">
        <v>26</v>
      </c>
      <c r="Q625" s="2">
        <v>48</v>
      </c>
      <c r="R625" s="2" t="s">
        <v>46</v>
      </c>
      <c r="S625" s="2" t="s">
        <v>77</v>
      </c>
    </row>
    <row r="626" spans="1:19" x14ac:dyDescent="0.25">
      <c r="A626" s="2">
        <v>625</v>
      </c>
      <c r="B626" s="2">
        <v>55</v>
      </c>
      <c r="C626" s="2" t="s">
        <v>19</v>
      </c>
      <c r="D626" s="2" t="s">
        <v>95</v>
      </c>
      <c r="E626" s="2" t="s">
        <v>21</v>
      </c>
      <c r="F626" s="7">
        <v>87</v>
      </c>
      <c r="G626" s="2" t="s">
        <v>131</v>
      </c>
      <c r="H626" s="2" t="s">
        <v>92</v>
      </c>
      <c r="I626" s="2" t="s">
        <v>71</v>
      </c>
      <c r="J626" s="2" t="s">
        <v>58</v>
      </c>
      <c r="K626" s="2">
        <v>3.4</v>
      </c>
      <c r="L626" s="2" t="s">
        <v>26</v>
      </c>
      <c r="M626" s="2" t="s">
        <v>29</v>
      </c>
      <c r="N626" s="2" t="s">
        <v>28</v>
      </c>
      <c r="O626" s="2" t="s">
        <v>26</v>
      </c>
      <c r="P626" s="2" t="s">
        <v>26</v>
      </c>
      <c r="Q626" s="2">
        <v>21</v>
      </c>
      <c r="R626" s="2" t="s">
        <v>46</v>
      </c>
      <c r="S626" s="2" t="s">
        <v>50</v>
      </c>
    </row>
    <row r="627" spans="1:19" x14ac:dyDescent="0.25">
      <c r="A627" s="2">
        <v>626</v>
      </c>
      <c r="B627" s="2">
        <v>49</v>
      </c>
      <c r="C627" s="2" t="s">
        <v>19</v>
      </c>
      <c r="D627" s="2" t="s">
        <v>106</v>
      </c>
      <c r="E627" s="2" t="s">
        <v>69</v>
      </c>
      <c r="F627" s="7">
        <v>79</v>
      </c>
      <c r="G627" s="2" t="s">
        <v>80</v>
      </c>
      <c r="H627" s="2" t="s">
        <v>45</v>
      </c>
      <c r="I627" s="2" t="s">
        <v>108</v>
      </c>
      <c r="J627" s="2" t="s">
        <v>58</v>
      </c>
      <c r="K627" s="2">
        <v>4</v>
      </c>
      <c r="L627" s="2" t="s">
        <v>26</v>
      </c>
      <c r="M627" s="2" t="s">
        <v>29</v>
      </c>
      <c r="N627" s="2" t="s">
        <v>47</v>
      </c>
      <c r="O627" s="2" t="s">
        <v>26</v>
      </c>
      <c r="P627" s="2" t="s">
        <v>26</v>
      </c>
      <c r="Q627" s="2">
        <v>1</v>
      </c>
      <c r="R627" s="2" t="s">
        <v>29</v>
      </c>
      <c r="S627" s="2" t="s">
        <v>41</v>
      </c>
    </row>
    <row r="628" spans="1:19" x14ac:dyDescent="0.25">
      <c r="A628" s="2">
        <v>627</v>
      </c>
      <c r="B628" s="2">
        <v>31</v>
      </c>
      <c r="C628" s="2" t="s">
        <v>19</v>
      </c>
      <c r="D628" s="2" t="s">
        <v>89</v>
      </c>
      <c r="E628" s="2" t="s">
        <v>69</v>
      </c>
      <c r="F628" s="7">
        <v>79</v>
      </c>
      <c r="G628" s="2" t="s">
        <v>83</v>
      </c>
      <c r="H628" s="2" t="s">
        <v>45</v>
      </c>
      <c r="I628" s="2" t="s">
        <v>126</v>
      </c>
      <c r="J628" s="2" t="s">
        <v>39</v>
      </c>
      <c r="K628" s="2">
        <v>3.9</v>
      </c>
      <c r="L628" s="2" t="s">
        <v>26</v>
      </c>
      <c r="M628" s="2" t="s">
        <v>27</v>
      </c>
      <c r="N628" s="2" t="s">
        <v>55</v>
      </c>
      <c r="O628" s="2" t="s">
        <v>26</v>
      </c>
      <c r="P628" s="2" t="s">
        <v>26</v>
      </c>
      <c r="Q628" s="2">
        <v>10</v>
      </c>
      <c r="R628" s="2" t="s">
        <v>29</v>
      </c>
      <c r="S628" s="2" t="s">
        <v>50</v>
      </c>
    </row>
    <row r="629" spans="1:19" x14ac:dyDescent="0.25">
      <c r="A629" s="2">
        <v>628</v>
      </c>
      <c r="B629" s="2">
        <v>42</v>
      </c>
      <c r="C629" s="2" t="s">
        <v>19</v>
      </c>
      <c r="D629" s="2" t="s">
        <v>42</v>
      </c>
      <c r="E629" s="2" t="s">
        <v>43</v>
      </c>
      <c r="F629" s="7">
        <v>44</v>
      </c>
      <c r="G629" s="2" t="s">
        <v>48</v>
      </c>
      <c r="H629" s="2" t="s">
        <v>23</v>
      </c>
      <c r="I629" s="2" t="s">
        <v>94</v>
      </c>
      <c r="J629" s="2" t="s">
        <v>25</v>
      </c>
      <c r="K629" s="2">
        <v>4.0999999999999996</v>
      </c>
      <c r="L629" s="2" t="s">
        <v>26</v>
      </c>
      <c r="M629" s="2" t="s">
        <v>29</v>
      </c>
      <c r="N629" s="2" t="s">
        <v>28</v>
      </c>
      <c r="O629" s="2" t="s">
        <v>26</v>
      </c>
      <c r="P629" s="2" t="s">
        <v>26</v>
      </c>
      <c r="Q629" s="2">
        <v>24</v>
      </c>
      <c r="R629" s="2" t="s">
        <v>46</v>
      </c>
      <c r="S629" s="2" t="s">
        <v>88</v>
      </c>
    </row>
    <row r="630" spans="1:19" x14ac:dyDescent="0.25">
      <c r="A630" s="2">
        <v>629</v>
      </c>
      <c r="B630" s="2">
        <v>69</v>
      </c>
      <c r="C630" s="2" t="s">
        <v>19</v>
      </c>
      <c r="D630" s="2" t="s">
        <v>31</v>
      </c>
      <c r="E630" s="2" t="s">
        <v>21</v>
      </c>
      <c r="F630" s="7">
        <v>85</v>
      </c>
      <c r="G630" s="2" t="s">
        <v>37</v>
      </c>
      <c r="H630" s="2" t="s">
        <v>45</v>
      </c>
      <c r="I630" s="2" t="s">
        <v>53</v>
      </c>
      <c r="J630" s="2" t="s">
        <v>58</v>
      </c>
      <c r="K630" s="2">
        <v>3.7</v>
      </c>
      <c r="L630" s="2" t="s">
        <v>26</v>
      </c>
      <c r="M630" s="2" t="s">
        <v>29</v>
      </c>
      <c r="N630" s="2" t="s">
        <v>72</v>
      </c>
      <c r="O630" s="2" t="s">
        <v>26</v>
      </c>
      <c r="P630" s="2" t="s">
        <v>26</v>
      </c>
      <c r="Q630" s="2">
        <v>29</v>
      </c>
      <c r="R630" s="2" t="s">
        <v>27</v>
      </c>
      <c r="S630" s="2" t="s">
        <v>88</v>
      </c>
    </row>
    <row r="631" spans="1:19" x14ac:dyDescent="0.25">
      <c r="A631" s="2">
        <v>630</v>
      </c>
      <c r="B631" s="2">
        <v>26</v>
      </c>
      <c r="C631" s="2" t="s">
        <v>19</v>
      </c>
      <c r="D631" s="2" t="s">
        <v>73</v>
      </c>
      <c r="E631" s="2" t="s">
        <v>43</v>
      </c>
      <c r="F631" s="7">
        <v>90</v>
      </c>
      <c r="G631" s="2" t="s">
        <v>129</v>
      </c>
      <c r="H631" s="2" t="s">
        <v>23</v>
      </c>
      <c r="I631" s="2" t="s">
        <v>118</v>
      </c>
      <c r="J631" s="2" t="s">
        <v>39</v>
      </c>
      <c r="K631" s="2">
        <v>4.7</v>
      </c>
      <c r="L631" s="2" t="s">
        <v>26</v>
      </c>
      <c r="M631" s="2" t="s">
        <v>34</v>
      </c>
      <c r="N631" s="2" t="s">
        <v>55</v>
      </c>
      <c r="O631" s="2" t="s">
        <v>26</v>
      </c>
      <c r="P631" s="2" t="s">
        <v>26</v>
      </c>
      <c r="Q631" s="2">
        <v>11</v>
      </c>
      <c r="R631" s="2" t="s">
        <v>59</v>
      </c>
      <c r="S631" s="2" t="s">
        <v>50</v>
      </c>
    </row>
    <row r="632" spans="1:19" x14ac:dyDescent="0.25">
      <c r="A632" s="2">
        <v>631</v>
      </c>
      <c r="B632" s="2">
        <v>41</v>
      </c>
      <c r="C632" s="2" t="s">
        <v>19</v>
      </c>
      <c r="D632" s="2" t="s">
        <v>106</v>
      </c>
      <c r="E632" s="2" t="s">
        <v>69</v>
      </c>
      <c r="F632" s="7">
        <v>94</v>
      </c>
      <c r="G632" s="2" t="s">
        <v>91</v>
      </c>
      <c r="H632" s="2" t="s">
        <v>38</v>
      </c>
      <c r="I632" s="2" t="s">
        <v>67</v>
      </c>
      <c r="J632" s="2" t="s">
        <v>58</v>
      </c>
      <c r="K632" s="2">
        <v>4.3</v>
      </c>
      <c r="L632" s="2" t="s">
        <v>26</v>
      </c>
      <c r="M632" s="2" t="s">
        <v>35</v>
      </c>
      <c r="N632" s="2" t="s">
        <v>72</v>
      </c>
      <c r="O632" s="2" t="s">
        <v>26</v>
      </c>
      <c r="P632" s="2" t="s">
        <v>26</v>
      </c>
      <c r="Q632" s="2">
        <v>33</v>
      </c>
      <c r="R632" s="2" t="s">
        <v>59</v>
      </c>
      <c r="S632" s="2" t="s">
        <v>50</v>
      </c>
    </row>
    <row r="633" spans="1:19" x14ac:dyDescent="0.25">
      <c r="A633" s="2">
        <v>632</v>
      </c>
      <c r="B633" s="2">
        <v>55</v>
      </c>
      <c r="C633" s="2" t="s">
        <v>19</v>
      </c>
      <c r="D633" s="2" t="s">
        <v>137</v>
      </c>
      <c r="E633" s="2" t="s">
        <v>43</v>
      </c>
      <c r="F633" s="7">
        <v>68</v>
      </c>
      <c r="G633" s="2" t="s">
        <v>149</v>
      </c>
      <c r="H633" s="2" t="s">
        <v>38</v>
      </c>
      <c r="I633" s="2" t="s">
        <v>84</v>
      </c>
      <c r="J633" s="2" t="s">
        <v>54</v>
      </c>
      <c r="K633" s="2">
        <v>4.0999999999999996</v>
      </c>
      <c r="L633" s="2" t="s">
        <v>26</v>
      </c>
      <c r="M633" s="2" t="s">
        <v>29</v>
      </c>
      <c r="N633" s="2" t="s">
        <v>76</v>
      </c>
      <c r="O633" s="2" t="s">
        <v>26</v>
      </c>
      <c r="P633" s="2" t="s">
        <v>26</v>
      </c>
      <c r="Q633" s="2">
        <v>27</v>
      </c>
      <c r="R633" s="2" t="s">
        <v>35</v>
      </c>
      <c r="S633" s="2" t="s">
        <v>30</v>
      </c>
    </row>
    <row r="634" spans="1:19" x14ac:dyDescent="0.25">
      <c r="A634" s="2">
        <v>633</v>
      </c>
      <c r="B634" s="2">
        <v>35</v>
      </c>
      <c r="C634" s="2" t="s">
        <v>19</v>
      </c>
      <c r="D634" s="2" t="s">
        <v>132</v>
      </c>
      <c r="E634" s="2" t="s">
        <v>69</v>
      </c>
      <c r="F634" s="7">
        <v>51</v>
      </c>
      <c r="G634" s="2" t="s">
        <v>52</v>
      </c>
      <c r="H634" s="2" t="s">
        <v>45</v>
      </c>
      <c r="I634" s="2" t="s">
        <v>108</v>
      </c>
      <c r="J634" s="2" t="s">
        <v>25</v>
      </c>
      <c r="K634" s="2">
        <v>3.9</v>
      </c>
      <c r="L634" s="2" t="s">
        <v>26</v>
      </c>
      <c r="M634" s="2" t="s">
        <v>29</v>
      </c>
      <c r="N634" s="2" t="s">
        <v>47</v>
      </c>
      <c r="O634" s="2" t="s">
        <v>26</v>
      </c>
      <c r="P634" s="2" t="s">
        <v>26</v>
      </c>
      <c r="Q634" s="2">
        <v>19</v>
      </c>
      <c r="R634" s="2" t="s">
        <v>29</v>
      </c>
      <c r="S634" s="2" t="s">
        <v>30</v>
      </c>
    </row>
    <row r="635" spans="1:19" x14ac:dyDescent="0.25">
      <c r="A635" s="2">
        <v>634</v>
      </c>
      <c r="B635" s="2">
        <v>66</v>
      </c>
      <c r="C635" s="2" t="s">
        <v>19</v>
      </c>
      <c r="D635" s="2" t="s">
        <v>42</v>
      </c>
      <c r="E635" s="2" t="s">
        <v>43</v>
      </c>
      <c r="F635" s="7">
        <v>33</v>
      </c>
      <c r="G635" s="2" t="s">
        <v>148</v>
      </c>
      <c r="H635" s="2" t="s">
        <v>45</v>
      </c>
      <c r="I635" s="2" t="s">
        <v>121</v>
      </c>
      <c r="J635" s="2" t="s">
        <v>39</v>
      </c>
      <c r="K635" s="2">
        <v>2.9</v>
      </c>
      <c r="L635" s="2" t="s">
        <v>26</v>
      </c>
      <c r="M635" s="2" t="s">
        <v>34</v>
      </c>
      <c r="N635" s="2" t="s">
        <v>28</v>
      </c>
      <c r="O635" s="2" t="s">
        <v>26</v>
      </c>
      <c r="P635" s="2" t="s">
        <v>26</v>
      </c>
      <c r="Q635" s="2">
        <v>50</v>
      </c>
      <c r="R635" s="2" t="s">
        <v>59</v>
      </c>
      <c r="S635" s="2" t="s">
        <v>60</v>
      </c>
    </row>
    <row r="636" spans="1:19" x14ac:dyDescent="0.25">
      <c r="A636" s="2">
        <v>635</v>
      </c>
      <c r="B636" s="2">
        <v>36</v>
      </c>
      <c r="C636" s="2" t="s">
        <v>19</v>
      </c>
      <c r="D636" s="2" t="s">
        <v>51</v>
      </c>
      <c r="E636" s="2" t="s">
        <v>43</v>
      </c>
      <c r="F636" s="7">
        <v>60</v>
      </c>
      <c r="G636" s="2" t="s">
        <v>123</v>
      </c>
      <c r="H636" s="2" t="s">
        <v>45</v>
      </c>
      <c r="I636" s="2" t="s">
        <v>86</v>
      </c>
      <c r="J636" s="2" t="s">
        <v>54</v>
      </c>
      <c r="K636" s="2">
        <v>3.9</v>
      </c>
      <c r="L636" s="2" t="s">
        <v>26</v>
      </c>
      <c r="M636" s="2" t="s">
        <v>34</v>
      </c>
      <c r="N636" s="2" t="s">
        <v>55</v>
      </c>
      <c r="O636" s="2" t="s">
        <v>26</v>
      </c>
      <c r="P636" s="2" t="s">
        <v>26</v>
      </c>
      <c r="Q636" s="2">
        <v>46</v>
      </c>
      <c r="R636" s="2" t="s">
        <v>46</v>
      </c>
      <c r="S636" s="2" t="s">
        <v>41</v>
      </c>
    </row>
    <row r="637" spans="1:19" x14ac:dyDescent="0.25">
      <c r="A637" s="2">
        <v>636</v>
      </c>
      <c r="B637" s="2">
        <v>27</v>
      </c>
      <c r="C637" s="2" t="s">
        <v>19</v>
      </c>
      <c r="D637" s="2" t="s">
        <v>104</v>
      </c>
      <c r="E637" s="2" t="s">
        <v>21</v>
      </c>
      <c r="F637" s="7">
        <v>59</v>
      </c>
      <c r="G637" s="2" t="s">
        <v>131</v>
      </c>
      <c r="H637" s="2" t="s">
        <v>45</v>
      </c>
      <c r="I637" s="2" t="s">
        <v>110</v>
      </c>
      <c r="J637" s="2" t="s">
        <v>58</v>
      </c>
      <c r="K637" s="2">
        <v>4.3</v>
      </c>
      <c r="L637" s="2" t="s">
        <v>26</v>
      </c>
      <c r="M637" s="2" t="s">
        <v>46</v>
      </c>
      <c r="N637" s="2" t="s">
        <v>72</v>
      </c>
      <c r="O637" s="2" t="s">
        <v>26</v>
      </c>
      <c r="P637" s="2" t="s">
        <v>26</v>
      </c>
      <c r="Q637" s="2">
        <v>28</v>
      </c>
      <c r="R637" s="2" t="s">
        <v>35</v>
      </c>
      <c r="S637" s="2" t="s">
        <v>60</v>
      </c>
    </row>
    <row r="638" spans="1:19" x14ac:dyDescent="0.25">
      <c r="A638" s="2">
        <v>637</v>
      </c>
      <c r="B638" s="2">
        <v>41</v>
      </c>
      <c r="C638" s="2" t="s">
        <v>19</v>
      </c>
      <c r="D638" s="2" t="s">
        <v>68</v>
      </c>
      <c r="E638" s="2" t="s">
        <v>69</v>
      </c>
      <c r="F638" s="7">
        <v>30</v>
      </c>
      <c r="G638" s="2" t="s">
        <v>150</v>
      </c>
      <c r="H638" s="2" t="s">
        <v>45</v>
      </c>
      <c r="I638" s="2" t="s">
        <v>126</v>
      </c>
      <c r="J638" s="2" t="s">
        <v>54</v>
      </c>
      <c r="K638" s="2">
        <v>2.8</v>
      </c>
      <c r="L638" s="2" t="s">
        <v>26</v>
      </c>
      <c r="M638" s="2" t="s">
        <v>35</v>
      </c>
      <c r="N638" s="2" t="s">
        <v>76</v>
      </c>
      <c r="O638" s="2" t="s">
        <v>26</v>
      </c>
      <c r="P638" s="2" t="s">
        <v>26</v>
      </c>
      <c r="Q638" s="2">
        <v>14</v>
      </c>
      <c r="R638" s="2" t="s">
        <v>34</v>
      </c>
      <c r="S638" s="2" t="s">
        <v>97</v>
      </c>
    </row>
    <row r="639" spans="1:19" x14ac:dyDescent="0.25">
      <c r="A639" s="2">
        <v>638</v>
      </c>
      <c r="B639" s="2">
        <v>21</v>
      </c>
      <c r="C639" s="2" t="s">
        <v>19</v>
      </c>
      <c r="D639" s="2" t="s">
        <v>31</v>
      </c>
      <c r="E639" s="2" t="s">
        <v>21</v>
      </c>
      <c r="F639" s="7">
        <v>20</v>
      </c>
      <c r="G639" s="2" t="s">
        <v>122</v>
      </c>
      <c r="H639" s="2" t="s">
        <v>45</v>
      </c>
      <c r="I639" s="2" t="s">
        <v>109</v>
      </c>
      <c r="J639" s="2" t="s">
        <v>25</v>
      </c>
      <c r="K639" s="2">
        <v>3.4</v>
      </c>
      <c r="L639" s="2" t="s">
        <v>26</v>
      </c>
      <c r="M639" s="2" t="s">
        <v>35</v>
      </c>
      <c r="N639" s="2" t="s">
        <v>72</v>
      </c>
      <c r="O639" s="2" t="s">
        <v>26</v>
      </c>
      <c r="P639" s="2" t="s">
        <v>26</v>
      </c>
      <c r="Q639" s="2">
        <v>46</v>
      </c>
      <c r="R639" s="2" t="s">
        <v>35</v>
      </c>
      <c r="S639" s="2" t="s">
        <v>30</v>
      </c>
    </row>
    <row r="640" spans="1:19" x14ac:dyDescent="0.25">
      <c r="A640" s="2">
        <v>639</v>
      </c>
      <c r="B640" s="2">
        <v>53</v>
      </c>
      <c r="C640" s="2" t="s">
        <v>19</v>
      </c>
      <c r="D640" s="2" t="s">
        <v>42</v>
      </c>
      <c r="E640" s="2" t="s">
        <v>43</v>
      </c>
      <c r="F640" s="7">
        <v>20</v>
      </c>
      <c r="G640" s="2" t="s">
        <v>128</v>
      </c>
      <c r="H640" s="2" t="s">
        <v>38</v>
      </c>
      <c r="I640" s="2" t="s">
        <v>144</v>
      </c>
      <c r="J640" s="2" t="s">
        <v>54</v>
      </c>
      <c r="K640" s="2">
        <v>2.7</v>
      </c>
      <c r="L640" s="2" t="s">
        <v>26</v>
      </c>
      <c r="M640" s="2" t="s">
        <v>29</v>
      </c>
      <c r="N640" s="2" t="s">
        <v>28</v>
      </c>
      <c r="O640" s="2" t="s">
        <v>26</v>
      </c>
      <c r="P640" s="2" t="s">
        <v>26</v>
      </c>
      <c r="Q640" s="2">
        <v>41</v>
      </c>
      <c r="R640" s="2" t="s">
        <v>46</v>
      </c>
      <c r="S640" s="2" t="s">
        <v>88</v>
      </c>
    </row>
    <row r="641" spans="1:19" x14ac:dyDescent="0.25">
      <c r="A641" s="2">
        <v>640</v>
      </c>
      <c r="B641" s="2">
        <v>54</v>
      </c>
      <c r="C641" s="2" t="s">
        <v>19</v>
      </c>
      <c r="D641" s="2" t="s">
        <v>82</v>
      </c>
      <c r="E641" s="2" t="s">
        <v>21</v>
      </c>
      <c r="F641" s="7">
        <v>24</v>
      </c>
      <c r="G641" s="2" t="s">
        <v>91</v>
      </c>
      <c r="H641" s="2" t="s">
        <v>23</v>
      </c>
      <c r="I641" s="2" t="s">
        <v>79</v>
      </c>
      <c r="J641" s="2" t="s">
        <v>39</v>
      </c>
      <c r="K641" s="2">
        <v>4</v>
      </c>
      <c r="L641" s="2" t="s">
        <v>26</v>
      </c>
      <c r="M641" s="2" t="s">
        <v>27</v>
      </c>
      <c r="N641" s="2" t="s">
        <v>72</v>
      </c>
      <c r="O641" s="2" t="s">
        <v>26</v>
      </c>
      <c r="P641" s="2" t="s">
        <v>26</v>
      </c>
      <c r="Q641" s="2">
        <v>50</v>
      </c>
      <c r="R641" s="2" t="s">
        <v>27</v>
      </c>
      <c r="S641" s="2" t="s">
        <v>50</v>
      </c>
    </row>
    <row r="642" spans="1:19" x14ac:dyDescent="0.25">
      <c r="A642" s="2">
        <v>641</v>
      </c>
      <c r="B642" s="2">
        <v>53</v>
      </c>
      <c r="C642" s="2" t="s">
        <v>19</v>
      </c>
      <c r="D642" s="2" t="s">
        <v>87</v>
      </c>
      <c r="E642" s="2" t="s">
        <v>21</v>
      </c>
      <c r="F642" s="7">
        <v>88</v>
      </c>
      <c r="G642" s="2" t="s">
        <v>148</v>
      </c>
      <c r="H642" s="2" t="s">
        <v>45</v>
      </c>
      <c r="I642" s="2" t="s">
        <v>24</v>
      </c>
      <c r="J642" s="2" t="s">
        <v>54</v>
      </c>
      <c r="K642" s="2">
        <v>4.4000000000000004</v>
      </c>
      <c r="L642" s="2" t="s">
        <v>26</v>
      </c>
      <c r="M642" s="2" t="s">
        <v>59</v>
      </c>
      <c r="N642" s="2" t="s">
        <v>76</v>
      </c>
      <c r="O642" s="2" t="s">
        <v>26</v>
      </c>
      <c r="P642" s="2" t="s">
        <v>26</v>
      </c>
      <c r="Q642" s="2">
        <v>28</v>
      </c>
      <c r="R642" s="2" t="s">
        <v>59</v>
      </c>
      <c r="S642" s="2" t="s">
        <v>30</v>
      </c>
    </row>
    <row r="643" spans="1:19" x14ac:dyDescent="0.25">
      <c r="A643" s="2">
        <v>642</v>
      </c>
      <c r="B643" s="2">
        <v>47</v>
      </c>
      <c r="C643" s="2" t="s">
        <v>19</v>
      </c>
      <c r="D643" s="2" t="s">
        <v>20</v>
      </c>
      <c r="E643" s="2" t="s">
        <v>21</v>
      </c>
      <c r="F643" s="7">
        <v>78</v>
      </c>
      <c r="G643" s="2" t="s">
        <v>120</v>
      </c>
      <c r="H643" s="2" t="s">
        <v>45</v>
      </c>
      <c r="I643" s="2" t="s">
        <v>108</v>
      </c>
      <c r="J643" s="2" t="s">
        <v>25</v>
      </c>
      <c r="K643" s="2">
        <v>3.9</v>
      </c>
      <c r="L643" s="2" t="s">
        <v>26</v>
      </c>
      <c r="M643" s="2" t="s">
        <v>29</v>
      </c>
      <c r="N643" s="2" t="s">
        <v>72</v>
      </c>
      <c r="O643" s="2" t="s">
        <v>26</v>
      </c>
      <c r="P643" s="2" t="s">
        <v>26</v>
      </c>
      <c r="Q643" s="2">
        <v>23</v>
      </c>
      <c r="R643" s="2" t="s">
        <v>27</v>
      </c>
      <c r="S643" s="2" t="s">
        <v>97</v>
      </c>
    </row>
    <row r="644" spans="1:19" x14ac:dyDescent="0.25">
      <c r="A644" s="2">
        <v>643</v>
      </c>
      <c r="B644" s="2">
        <v>64</v>
      </c>
      <c r="C644" s="2" t="s">
        <v>19</v>
      </c>
      <c r="D644" s="2" t="s">
        <v>87</v>
      </c>
      <c r="E644" s="2" t="s">
        <v>21</v>
      </c>
      <c r="F644" s="7">
        <v>25</v>
      </c>
      <c r="G644" s="2" t="s">
        <v>74</v>
      </c>
      <c r="H644" s="2" t="s">
        <v>23</v>
      </c>
      <c r="I644" s="2" t="s">
        <v>108</v>
      </c>
      <c r="J644" s="2" t="s">
        <v>39</v>
      </c>
      <c r="K644" s="2">
        <v>2.8</v>
      </c>
      <c r="L644" s="2" t="s">
        <v>26</v>
      </c>
      <c r="M644" s="2" t="s">
        <v>27</v>
      </c>
      <c r="N644" s="2" t="s">
        <v>72</v>
      </c>
      <c r="O644" s="2" t="s">
        <v>26</v>
      </c>
      <c r="P644" s="2" t="s">
        <v>26</v>
      </c>
      <c r="Q644" s="2">
        <v>14</v>
      </c>
      <c r="R644" s="2" t="s">
        <v>59</v>
      </c>
      <c r="S644" s="2" t="s">
        <v>77</v>
      </c>
    </row>
    <row r="645" spans="1:19" x14ac:dyDescent="0.25">
      <c r="A645" s="2">
        <v>644</v>
      </c>
      <c r="B645" s="2">
        <v>18</v>
      </c>
      <c r="C645" s="2" t="s">
        <v>19</v>
      </c>
      <c r="D645" s="2" t="s">
        <v>31</v>
      </c>
      <c r="E645" s="2" t="s">
        <v>21</v>
      </c>
      <c r="F645" s="7">
        <v>57</v>
      </c>
      <c r="G645" s="2" t="s">
        <v>48</v>
      </c>
      <c r="H645" s="2" t="s">
        <v>92</v>
      </c>
      <c r="I645" s="2" t="s">
        <v>96</v>
      </c>
      <c r="J645" s="2" t="s">
        <v>25</v>
      </c>
      <c r="K645" s="2">
        <v>3.2</v>
      </c>
      <c r="L645" s="2" t="s">
        <v>26</v>
      </c>
      <c r="M645" s="2" t="s">
        <v>29</v>
      </c>
      <c r="N645" s="2" t="s">
        <v>47</v>
      </c>
      <c r="O645" s="2" t="s">
        <v>26</v>
      </c>
      <c r="P645" s="2" t="s">
        <v>26</v>
      </c>
      <c r="Q645" s="2">
        <v>10</v>
      </c>
      <c r="R645" s="2" t="s">
        <v>34</v>
      </c>
      <c r="S645" s="2" t="s">
        <v>97</v>
      </c>
    </row>
    <row r="646" spans="1:19" x14ac:dyDescent="0.25">
      <c r="A646" s="2">
        <v>645</v>
      </c>
      <c r="B646" s="2">
        <v>68</v>
      </c>
      <c r="C646" s="2" t="s">
        <v>19</v>
      </c>
      <c r="D646" s="2" t="s">
        <v>132</v>
      </c>
      <c r="E646" s="2" t="s">
        <v>69</v>
      </c>
      <c r="F646" s="7">
        <v>93</v>
      </c>
      <c r="G646" s="2" t="s">
        <v>62</v>
      </c>
      <c r="H646" s="2" t="s">
        <v>38</v>
      </c>
      <c r="I646" s="2" t="s">
        <v>144</v>
      </c>
      <c r="J646" s="2" t="s">
        <v>54</v>
      </c>
      <c r="K646" s="2">
        <v>4.3</v>
      </c>
      <c r="L646" s="2" t="s">
        <v>26</v>
      </c>
      <c r="M646" s="2" t="s">
        <v>29</v>
      </c>
      <c r="N646" s="2" t="s">
        <v>47</v>
      </c>
      <c r="O646" s="2" t="s">
        <v>26</v>
      </c>
      <c r="P646" s="2" t="s">
        <v>26</v>
      </c>
      <c r="Q646" s="2">
        <v>37</v>
      </c>
      <c r="R646" s="2" t="s">
        <v>35</v>
      </c>
      <c r="S646" s="2" t="s">
        <v>41</v>
      </c>
    </row>
    <row r="647" spans="1:19" x14ac:dyDescent="0.25">
      <c r="A647" s="2">
        <v>646</v>
      </c>
      <c r="B647" s="2">
        <v>62</v>
      </c>
      <c r="C647" s="2" t="s">
        <v>19</v>
      </c>
      <c r="D647" s="2" t="s">
        <v>104</v>
      </c>
      <c r="E647" s="2" t="s">
        <v>21</v>
      </c>
      <c r="F647" s="7">
        <v>42</v>
      </c>
      <c r="G647" s="2" t="s">
        <v>101</v>
      </c>
      <c r="H647" s="2" t="s">
        <v>38</v>
      </c>
      <c r="I647" s="2" t="s">
        <v>75</v>
      </c>
      <c r="J647" s="2" t="s">
        <v>54</v>
      </c>
      <c r="K647" s="2">
        <v>4.2</v>
      </c>
      <c r="L647" s="2" t="s">
        <v>26</v>
      </c>
      <c r="M647" s="2" t="s">
        <v>27</v>
      </c>
      <c r="N647" s="2" t="s">
        <v>28</v>
      </c>
      <c r="O647" s="2" t="s">
        <v>26</v>
      </c>
      <c r="P647" s="2" t="s">
        <v>26</v>
      </c>
      <c r="Q647" s="2">
        <v>15</v>
      </c>
      <c r="R647" s="2" t="s">
        <v>29</v>
      </c>
      <c r="S647" s="2" t="s">
        <v>77</v>
      </c>
    </row>
    <row r="648" spans="1:19" x14ac:dyDescent="0.25">
      <c r="A648" s="2">
        <v>647</v>
      </c>
      <c r="B648" s="2">
        <v>51</v>
      </c>
      <c r="C648" s="2" t="s">
        <v>19</v>
      </c>
      <c r="D648" s="2" t="s">
        <v>137</v>
      </c>
      <c r="E648" s="2" t="s">
        <v>43</v>
      </c>
      <c r="F648" s="7">
        <v>54</v>
      </c>
      <c r="G648" s="2" t="s">
        <v>116</v>
      </c>
      <c r="H648" s="2" t="s">
        <v>92</v>
      </c>
      <c r="I648" s="2" t="s">
        <v>71</v>
      </c>
      <c r="J648" s="2" t="s">
        <v>39</v>
      </c>
      <c r="K648" s="2">
        <v>4.9000000000000004</v>
      </c>
      <c r="L648" s="2" t="s">
        <v>26</v>
      </c>
      <c r="M648" s="2" t="s">
        <v>59</v>
      </c>
      <c r="N648" s="2" t="s">
        <v>55</v>
      </c>
      <c r="O648" s="2" t="s">
        <v>26</v>
      </c>
      <c r="P648" s="2" t="s">
        <v>26</v>
      </c>
      <c r="Q648" s="2">
        <v>19</v>
      </c>
      <c r="R648" s="2" t="s">
        <v>29</v>
      </c>
      <c r="S648" s="2" t="s">
        <v>77</v>
      </c>
    </row>
    <row r="649" spans="1:19" x14ac:dyDescent="0.25">
      <c r="A649" s="2">
        <v>648</v>
      </c>
      <c r="B649" s="2">
        <v>54</v>
      </c>
      <c r="C649" s="2" t="s">
        <v>19</v>
      </c>
      <c r="D649" s="2" t="s">
        <v>20</v>
      </c>
      <c r="E649" s="2" t="s">
        <v>21</v>
      </c>
      <c r="F649" s="7">
        <v>70</v>
      </c>
      <c r="G649" s="2" t="s">
        <v>91</v>
      </c>
      <c r="H649" s="2" t="s">
        <v>92</v>
      </c>
      <c r="I649" s="2" t="s">
        <v>63</v>
      </c>
      <c r="J649" s="2" t="s">
        <v>54</v>
      </c>
      <c r="K649" s="2">
        <v>3.7</v>
      </c>
      <c r="L649" s="2" t="s">
        <v>26</v>
      </c>
      <c r="M649" s="2" t="s">
        <v>34</v>
      </c>
      <c r="N649" s="2" t="s">
        <v>28</v>
      </c>
      <c r="O649" s="2" t="s">
        <v>26</v>
      </c>
      <c r="P649" s="2" t="s">
        <v>26</v>
      </c>
      <c r="Q649" s="2">
        <v>23</v>
      </c>
      <c r="R649" s="2" t="s">
        <v>27</v>
      </c>
      <c r="S649" s="2" t="s">
        <v>30</v>
      </c>
    </row>
    <row r="650" spans="1:19" x14ac:dyDescent="0.25">
      <c r="A650" s="2">
        <v>649</v>
      </c>
      <c r="B650" s="2">
        <v>22</v>
      </c>
      <c r="C650" s="2" t="s">
        <v>19</v>
      </c>
      <c r="D650" s="2" t="s">
        <v>104</v>
      </c>
      <c r="E650" s="2" t="s">
        <v>21</v>
      </c>
      <c r="F650" s="7">
        <v>31</v>
      </c>
      <c r="G650" s="2" t="s">
        <v>151</v>
      </c>
      <c r="H650" s="2" t="s">
        <v>45</v>
      </c>
      <c r="I650" s="2" t="s">
        <v>110</v>
      </c>
      <c r="J650" s="2" t="s">
        <v>25</v>
      </c>
      <c r="K650" s="2">
        <v>4.0999999999999996</v>
      </c>
      <c r="L650" s="2" t="s">
        <v>26</v>
      </c>
      <c r="M650" s="2" t="s">
        <v>34</v>
      </c>
      <c r="N650" s="2" t="s">
        <v>76</v>
      </c>
      <c r="O650" s="2" t="s">
        <v>26</v>
      </c>
      <c r="P650" s="2" t="s">
        <v>26</v>
      </c>
      <c r="Q650" s="2">
        <v>35</v>
      </c>
      <c r="R650" s="2" t="s">
        <v>27</v>
      </c>
      <c r="S650" s="2" t="s">
        <v>41</v>
      </c>
    </row>
    <row r="651" spans="1:19" x14ac:dyDescent="0.25">
      <c r="A651" s="2">
        <v>650</v>
      </c>
      <c r="B651" s="2">
        <v>53</v>
      </c>
      <c r="C651" s="2" t="s">
        <v>19</v>
      </c>
      <c r="D651" s="2" t="s">
        <v>95</v>
      </c>
      <c r="E651" s="2" t="s">
        <v>21</v>
      </c>
      <c r="F651" s="7">
        <v>93</v>
      </c>
      <c r="G651" s="2" t="s">
        <v>80</v>
      </c>
      <c r="H651" s="2" t="s">
        <v>23</v>
      </c>
      <c r="I651" s="2" t="s">
        <v>121</v>
      </c>
      <c r="J651" s="2" t="s">
        <v>39</v>
      </c>
      <c r="K651" s="2">
        <v>4.2</v>
      </c>
      <c r="L651" s="2" t="s">
        <v>26</v>
      </c>
      <c r="M651" s="2" t="s">
        <v>27</v>
      </c>
      <c r="N651" s="2" t="s">
        <v>76</v>
      </c>
      <c r="O651" s="2" t="s">
        <v>26</v>
      </c>
      <c r="P651" s="2" t="s">
        <v>26</v>
      </c>
      <c r="Q651" s="2">
        <v>33</v>
      </c>
      <c r="R651" s="2" t="s">
        <v>46</v>
      </c>
      <c r="S651" s="2" t="s">
        <v>97</v>
      </c>
    </row>
    <row r="652" spans="1:19" x14ac:dyDescent="0.25">
      <c r="A652" s="2">
        <v>651</v>
      </c>
      <c r="B652" s="2">
        <v>34</v>
      </c>
      <c r="C652" s="2" t="s">
        <v>19</v>
      </c>
      <c r="D652" s="2" t="s">
        <v>143</v>
      </c>
      <c r="E652" s="2" t="s">
        <v>69</v>
      </c>
      <c r="F652" s="7">
        <v>40</v>
      </c>
      <c r="G652" s="2" t="s">
        <v>103</v>
      </c>
      <c r="H652" s="2" t="s">
        <v>45</v>
      </c>
      <c r="I652" s="2" t="s">
        <v>136</v>
      </c>
      <c r="J652" s="2" t="s">
        <v>39</v>
      </c>
      <c r="K652" s="2">
        <v>3.9</v>
      </c>
      <c r="L652" s="2" t="s">
        <v>26</v>
      </c>
      <c r="M652" s="2" t="s">
        <v>29</v>
      </c>
      <c r="N652" s="2" t="s">
        <v>47</v>
      </c>
      <c r="O652" s="2" t="s">
        <v>26</v>
      </c>
      <c r="P652" s="2" t="s">
        <v>26</v>
      </c>
      <c r="Q652" s="2">
        <v>12</v>
      </c>
      <c r="R652" s="2" t="s">
        <v>34</v>
      </c>
      <c r="S652" s="2" t="s">
        <v>50</v>
      </c>
    </row>
    <row r="653" spans="1:19" x14ac:dyDescent="0.25">
      <c r="A653" s="2">
        <v>652</v>
      </c>
      <c r="B653" s="2">
        <v>32</v>
      </c>
      <c r="C653" s="2" t="s">
        <v>19</v>
      </c>
      <c r="D653" s="2" t="s">
        <v>124</v>
      </c>
      <c r="E653" s="2" t="s">
        <v>69</v>
      </c>
      <c r="F653" s="7">
        <v>32</v>
      </c>
      <c r="G653" s="2" t="s">
        <v>74</v>
      </c>
      <c r="H653" s="2" t="s">
        <v>23</v>
      </c>
      <c r="I653" s="2" t="s">
        <v>134</v>
      </c>
      <c r="J653" s="2" t="s">
        <v>54</v>
      </c>
      <c r="K653" s="2">
        <v>2.9</v>
      </c>
      <c r="L653" s="2" t="s">
        <v>26</v>
      </c>
      <c r="M653" s="2" t="s">
        <v>46</v>
      </c>
      <c r="N653" s="2" t="s">
        <v>47</v>
      </c>
      <c r="O653" s="2" t="s">
        <v>26</v>
      </c>
      <c r="P653" s="2" t="s">
        <v>26</v>
      </c>
      <c r="Q653" s="2">
        <v>41</v>
      </c>
      <c r="R653" s="2" t="s">
        <v>29</v>
      </c>
      <c r="S653" s="2" t="s">
        <v>30</v>
      </c>
    </row>
    <row r="654" spans="1:19" x14ac:dyDescent="0.25">
      <c r="A654" s="2">
        <v>653</v>
      </c>
      <c r="B654" s="2">
        <v>64</v>
      </c>
      <c r="C654" s="2" t="s">
        <v>19</v>
      </c>
      <c r="D654" s="2" t="s">
        <v>89</v>
      </c>
      <c r="E654" s="2" t="s">
        <v>69</v>
      </c>
      <c r="F654" s="7">
        <v>27</v>
      </c>
      <c r="G654" s="2" t="s">
        <v>148</v>
      </c>
      <c r="H654" s="2" t="s">
        <v>45</v>
      </c>
      <c r="I654" s="2" t="s">
        <v>118</v>
      </c>
      <c r="J654" s="2" t="s">
        <v>25</v>
      </c>
      <c r="K654" s="2">
        <v>3.1</v>
      </c>
      <c r="L654" s="2" t="s">
        <v>26</v>
      </c>
      <c r="M654" s="2" t="s">
        <v>46</v>
      </c>
      <c r="N654" s="2" t="s">
        <v>40</v>
      </c>
      <c r="O654" s="2" t="s">
        <v>26</v>
      </c>
      <c r="P654" s="2" t="s">
        <v>26</v>
      </c>
      <c r="Q654" s="2">
        <v>27</v>
      </c>
      <c r="R654" s="2" t="s">
        <v>29</v>
      </c>
      <c r="S654" s="2" t="s">
        <v>41</v>
      </c>
    </row>
    <row r="655" spans="1:19" x14ac:dyDescent="0.25">
      <c r="A655" s="2">
        <v>654</v>
      </c>
      <c r="B655" s="2">
        <v>20</v>
      </c>
      <c r="C655" s="2" t="s">
        <v>19</v>
      </c>
      <c r="D655" s="2" t="s">
        <v>119</v>
      </c>
      <c r="E655" s="2" t="s">
        <v>69</v>
      </c>
      <c r="F655" s="7">
        <v>68</v>
      </c>
      <c r="G655" s="2" t="s">
        <v>114</v>
      </c>
      <c r="H655" s="2" t="s">
        <v>45</v>
      </c>
      <c r="I655" s="2" t="s">
        <v>79</v>
      </c>
      <c r="J655" s="2" t="s">
        <v>25</v>
      </c>
      <c r="K655" s="2">
        <v>3.6</v>
      </c>
      <c r="L655" s="2" t="s">
        <v>26</v>
      </c>
      <c r="M655" s="2" t="s">
        <v>27</v>
      </c>
      <c r="N655" s="2" t="s">
        <v>72</v>
      </c>
      <c r="O655" s="2" t="s">
        <v>26</v>
      </c>
      <c r="P655" s="2" t="s">
        <v>26</v>
      </c>
      <c r="Q655" s="2">
        <v>45</v>
      </c>
      <c r="R655" s="2" t="s">
        <v>35</v>
      </c>
      <c r="S655" s="2" t="s">
        <v>30</v>
      </c>
    </row>
    <row r="656" spans="1:19" x14ac:dyDescent="0.25">
      <c r="A656" s="2">
        <v>655</v>
      </c>
      <c r="B656" s="2">
        <v>24</v>
      </c>
      <c r="C656" s="2" t="s">
        <v>19</v>
      </c>
      <c r="D656" s="2" t="s">
        <v>68</v>
      </c>
      <c r="E656" s="2" t="s">
        <v>69</v>
      </c>
      <c r="F656" s="7">
        <v>59</v>
      </c>
      <c r="G656" s="2" t="s">
        <v>99</v>
      </c>
      <c r="H656" s="2" t="s">
        <v>23</v>
      </c>
      <c r="I656" s="2" t="s">
        <v>24</v>
      </c>
      <c r="J656" s="2" t="s">
        <v>54</v>
      </c>
      <c r="K656" s="2">
        <v>4.4000000000000004</v>
      </c>
      <c r="L656" s="2" t="s">
        <v>26</v>
      </c>
      <c r="M656" s="2" t="s">
        <v>34</v>
      </c>
      <c r="N656" s="2" t="s">
        <v>72</v>
      </c>
      <c r="O656" s="2" t="s">
        <v>26</v>
      </c>
      <c r="P656" s="2" t="s">
        <v>26</v>
      </c>
      <c r="Q656" s="2">
        <v>23</v>
      </c>
      <c r="R656" s="2" t="s">
        <v>29</v>
      </c>
      <c r="S656" s="2" t="s">
        <v>50</v>
      </c>
    </row>
    <row r="657" spans="1:19" x14ac:dyDescent="0.25">
      <c r="A657" s="2">
        <v>656</v>
      </c>
      <c r="B657" s="2">
        <v>20</v>
      </c>
      <c r="C657" s="2" t="s">
        <v>19</v>
      </c>
      <c r="D657" s="2" t="s">
        <v>68</v>
      </c>
      <c r="E657" s="2" t="s">
        <v>69</v>
      </c>
      <c r="F657" s="7">
        <v>36</v>
      </c>
      <c r="G657" s="2" t="s">
        <v>91</v>
      </c>
      <c r="H657" s="2" t="s">
        <v>38</v>
      </c>
      <c r="I657" s="2" t="s">
        <v>75</v>
      </c>
      <c r="J657" s="2" t="s">
        <v>58</v>
      </c>
      <c r="K657" s="2">
        <v>3.1</v>
      </c>
      <c r="L657" s="2" t="s">
        <v>26</v>
      </c>
      <c r="M657" s="2" t="s">
        <v>59</v>
      </c>
      <c r="N657" s="2" t="s">
        <v>40</v>
      </c>
      <c r="O657" s="2" t="s">
        <v>26</v>
      </c>
      <c r="P657" s="2" t="s">
        <v>26</v>
      </c>
      <c r="Q657" s="2">
        <v>19</v>
      </c>
      <c r="R657" s="2" t="s">
        <v>29</v>
      </c>
      <c r="S657" s="2" t="s">
        <v>88</v>
      </c>
    </row>
    <row r="658" spans="1:19" x14ac:dyDescent="0.25">
      <c r="A658" s="2">
        <v>657</v>
      </c>
      <c r="B658" s="2">
        <v>42</v>
      </c>
      <c r="C658" s="2" t="s">
        <v>19</v>
      </c>
      <c r="D658" s="2" t="s">
        <v>36</v>
      </c>
      <c r="E658" s="2" t="s">
        <v>21</v>
      </c>
      <c r="F658" s="7">
        <v>23</v>
      </c>
      <c r="G658" s="2" t="s">
        <v>138</v>
      </c>
      <c r="H658" s="2" t="s">
        <v>45</v>
      </c>
      <c r="I658" s="2" t="s">
        <v>118</v>
      </c>
      <c r="J658" s="2" t="s">
        <v>54</v>
      </c>
      <c r="K658" s="2">
        <v>3.9</v>
      </c>
      <c r="L658" s="2" t="s">
        <v>26</v>
      </c>
      <c r="M658" s="2" t="s">
        <v>59</v>
      </c>
      <c r="N658" s="2" t="s">
        <v>55</v>
      </c>
      <c r="O658" s="2" t="s">
        <v>26</v>
      </c>
      <c r="P658" s="2" t="s">
        <v>26</v>
      </c>
      <c r="Q658" s="2">
        <v>6</v>
      </c>
      <c r="R658" s="2" t="s">
        <v>46</v>
      </c>
      <c r="S658" s="2" t="s">
        <v>60</v>
      </c>
    </row>
    <row r="659" spans="1:19" x14ac:dyDescent="0.25">
      <c r="A659" s="2">
        <v>658</v>
      </c>
      <c r="B659" s="2">
        <v>48</v>
      </c>
      <c r="C659" s="2" t="s">
        <v>19</v>
      </c>
      <c r="D659" s="2" t="s">
        <v>102</v>
      </c>
      <c r="E659" s="2" t="s">
        <v>65</v>
      </c>
      <c r="F659" s="7">
        <v>80</v>
      </c>
      <c r="G659" s="2" t="s">
        <v>117</v>
      </c>
      <c r="H659" s="2" t="s">
        <v>45</v>
      </c>
      <c r="I659" s="2" t="s">
        <v>53</v>
      </c>
      <c r="J659" s="2" t="s">
        <v>25</v>
      </c>
      <c r="K659" s="2">
        <v>4.3</v>
      </c>
      <c r="L659" s="2" t="s">
        <v>26</v>
      </c>
      <c r="M659" s="2" t="s">
        <v>46</v>
      </c>
      <c r="N659" s="2" t="s">
        <v>40</v>
      </c>
      <c r="O659" s="2" t="s">
        <v>26</v>
      </c>
      <c r="P659" s="2" t="s">
        <v>26</v>
      </c>
      <c r="Q659" s="2">
        <v>6</v>
      </c>
      <c r="R659" s="2" t="s">
        <v>46</v>
      </c>
      <c r="S659" s="2" t="s">
        <v>60</v>
      </c>
    </row>
    <row r="660" spans="1:19" x14ac:dyDescent="0.25">
      <c r="A660" s="2">
        <v>659</v>
      </c>
      <c r="B660" s="2">
        <v>62</v>
      </c>
      <c r="C660" s="2" t="s">
        <v>19</v>
      </c>
      <c r="D660" s="2" t="s">
        <v>132</v>
      </c>
      <c r="E660" s="2" t="s">
        <v>69</v>
      </c>
      <c r="F660" s="7">
        <v>37</v>
      </c>
      <c r="G660" s="2" t="s">
        <v>62</v>
      </c>
      <c r="H660" s="2" t="s">
        <v>38</v>
      </c>
      <c r="I660" s="2" t="s">
        <v>53</v>
      </c>
      <c r="J660" s="2" t="s">
        <v>58</v>
      </c>
      <c r="K660" s="2">
        <v>4.9000000000000004</v>
      </c>
      <c r="L660" s="2" t="s">
        <v>26</v>
      </c>
      <c r="M660" s="2" t="s">
        <v>59</v>
      </c>
      <c r="N660" s="2" t="s">
        <v>76</v>
      </c>
      <c r="O660" s="2" t="s">
        <v>26</v>
      </c>
      <c r="P660" s="2" t="s">
        <v>26</v>
      </c>
      <c r="Q660" s="2">
        <v>20</v>
      </c>
      <c r="R660" s="2" t="s">
        <v>29</v>
      </c>
      <c r="S660" s="2" t="s">
        <v>41</v>
      </c>
    </row>
    <row r="661" spans="1:19" x14ac:dyDescent="0.25">
      <c r="A661" s="2">
        <v>660</v>
      </c>
      <c r="B661" s="2">
        <v>62</v>
      </c>
      <c r="C661" s="2" t="s">
        <v>19</v>
      </c>
      <c r="D661" s="2" t="s">
        <v>61</v>
      </c>
      <c r="E661" s="2" t="s">
        <v>21</v>
      </c>
      <c r="F661" s="7">
        <v>52</v>
      </c>
      <c r="G661" s="2" t="s">
        <v>141</v>
      </c>
      <c r="H661" s="2" t="s">
        <v>38</v>
      </c>
      <c r="I661" s="2" t="s">
        <v>81</v>
      </c>
      <c r="J661" s="2" t="s">
        <v>39</v>
      </c>
      <c r="K661" s="2">
        <v>3.6</v>
      </c>
      <c r="L661" s="2" t="s">
        <v>26</v>
      </c>
      <c r="M661" s="2" t="s">
        <v>59</v>
      </c>
      <c r="N661" s="2" t="s">
        <v>72</v>
      </c>
      <c r="O661" s="2" t="s">
        <v>26</v>
      </c>
      <c r="P661" s="2" t="s">
        <v>26</v>
      </c>
      <c r="Q661" s="2">
        <v>8</v>
      </c>
      <c r="R661" s="2" t="s">
        <v>35</v>
      </c>
      <c r="S661" s="2" t="s">
        <v>41</v>
      </c>
    </row>
    <row r="662" spans="1:19" x14ac:dyDescent="0.25">
      <c r="A662" s="2">
        <v>661</v>
      </c>
      <c r="B662" s="2">
        <v>50</v>
      </c>
      <c r="C662" s="2" t="s">
        <v>19</v>
      </c>
      <c r="D662" s="2" t="s">
        <v>64</v>
      </c>
      <c r="E662" s="2" t="s">
        <v>65</v>
      </c>
      <c r="F662" s="7">
        <v>79</v>
      </c>
      <c r="G662" s="2" t="s">
        <v>57</v>
      </c>
      <c r="H662" s="2" t="s">
        <v>45</v>
      </c>
      <c r="I662" s="2" t="s">
        <v>79</v>
      </c>
      <c r="J662" s="2" t="s">
        <v>58</v>
      </c>
      <c r="K662" s="2">
        <v>5</v>
      </c>
      <c r="L662" s="2" t="s">
        <v>26</v>
      </c>
      <c r="M662" s="2" t="s">
        <v>59</v>
      </c>
      <c r="N662" s="2" t="s">
        <v>72</v>
      </c>
      <c r="O662" s="2" t="s">
        <v>26</v>
      </c>
      <c r="P662" s="2" t="s">
        <v>26</v>
      </c>
      <c r="Q662" s="2">
        <v>39</v>
      </c>
      <c r="R662" s="2" t="s">
        <v>27</v>
      </c>
      <c r="S662" s="2" t="s">
        <v>60</v>
      </c>
    </row>
    <row r="663" spans="1:19" x14ac:dyDescent="0.25">
      <c r="A663" s="2">
        <v>662</v>
      </c>
      <c r="B663" s="2">
        <v>57</v>
      </c>
      <c r="C663" s="2" t="s">
        <v>19</v>
      </c>
      <c r="D663" s="2" t="s">
        <v>56</v>
      </c>
      <c r="E663" s="2" t="s">
        <v>21</v>
      </c>
      <c r="F663" s="7">
        <v>68</v>
      </c>
      <c r="G663" s="2" t="s">
        <v>146</v>
      </c>
      <c r="H663" s="2" t="s">
        <v>92</v>
      </c>
      <c r="I663" s="2" t="s">
        <v>96</v>
      </c>
      <c r="J663" s="2" t="s">
        <v>58</v>
      </c>
      <c r="K663" s="2">
        <v>4.0999999999999996</v>
      </c>
      <c r="L663" s="2" t="s">
        <v>26</v>
      </c>
      <c r="M663" s="2" t="s">
        <v>35</v>
      </c>
      <c r="N663" s="2" t="s">
        <v>76</v>
      </c>
      <c r="O663" s="2" t="s">
        <v>26</v>
      </c>
      <c r="P663" s="2" t="s">
        <v>26</v>
      </c>
      <c r="Q663" s="2">
        <v>39</v>
      </c>
      <c r="R663" s="2" t="s">
        <v>27</v>
      </c>
      <c r="S663" s="2" t="s">
        <v>60</v>
      </c>
    </row>
    <row r="664" spans="1:19" x14ac:dyDescent="0.25">
      <c r="A664" s="2">
        <v>663</v>
      </c>
      <c r="B664" s="2">
        <v>24</v>
      </c>
      <c r="C664" s="2" t="s">
        <v>19</v>
      </c>
      <c r="D664" s="2" t="s">
        <v>143</v>
      </c>
      <c r="E664" s="2" t="s">
        <v>69</v>
      </c>
      <c r="F664" s="7">
        <v>98</v>
      </c>
      <c r="G664" s="2" t="s">
        <v>115</v>
      </c>
      <c r="H664" s="2" t="s">
        <v>23</v>
      </c>
      <c r="I664" s="2" t="s">
        <v>136</v>
      </c>
      <c r="J664" s="2" t="s">
        <v>58</v>
      </c>
      <c r="K664" s="2">
        <v>2.8</v>
      </c>
      <c r="L664" s="2" t="s">
        <v>26</v>
      </c>
      <c r="M664" s="2" t="s">
        <v>59</v>
      </c>
      <c r="N664" s="2" t="s">
        <v>28</v>
      </c>
      <c r="O664" s="2" t="s">
        <v>26</v>
      </c>
      <c r="P664" s="2" t="s">
        <v>26</v>
      </c>
      <c r="Q664" s="2">
        <v>39</v>
      </c>
      <c r="R664" s="2" t="s">
        <v>29</v>
      </c>
      <c r="S664" s="2" t="s">
        <v>77</v>
      </c>
    </row>
    <row r="665" spans="1:19" x14ac:dyDescent="0.25">
      <c r="A665" s="2">
        <v>664</v>
      </c>
      <c r="B665" s="2">
        <v>59</v>
      </c>
      <c r="C665" s="2" t="s">
        <v>19</v>
      </c>
      <c r="D665" s="2" t="s">
        <v>82</v>
      </c>
      <c r="E665" s="2" t="s">
        <v>21</v>
      </c>
      <c r="F665" s="7">
        <v>83</v>
      </c>
      <c r="G665" s="2" t="s">
        <v>120</v>
      </c>
      <c r="H665" s="2" t="s">
        <v>45</v>
      </c>
      <c r="I665" s="2" t="s">
        <v>63</v>
      </c>
      <c r="J665" s="2" t="s">
        <v>58</v>
      </c>
      <c r="K665" s="2">
        <v>4.7</v>
      </c>
      <c r="L665" s="2" t="s">
        <v>26</v>
      </c>
      <c r="M665" s="2" t="s">
        <v>35</v>
      </c>
      <c r="N665" s="2" t="s">
        <v>28</v>
      </c>
      <c r="O665" s="2" t="s">
        <v>26</v>
      </c>
      <c r="P665" s="2" t="s">
        <v>26</v>
      </c>
      <c r="Q665" s="2">
        <v>23</v>
      </c>
      <c r="R665" s="2" t="s">
        <v>27</v>
      </c>
      <c r="S665" s="2" t="s">
        <v>88</v>
      </c>
    </row>
    <row r="666" spans="1:19" x14ac:dyDescent="0.25">
      <c r="A666" s="2">
        <v>665</v>
      </c>
      <c r="B666" s="2">
        <v>63</v>
      </c>
      <c r="C666" s="2" t="s">
        <v>19</v>
      </c>
      <c r="D666" s="2" t="s">
        <v>95</v>
      </c>
      <c r="E666" s="2" t="s">
        <v>21</v>
      </c>
      <c r="F666" s="7">
        <v>83</v>
      </c>
      <c r="G666" s="2" t="s">
        <v>112</v>
      </c>
      <c r="H666" s="2" t="s">
        <v>45</v>
      </c>
      <c r="I666" s="2" t="s">
        <v>126</v>
      </c>
      <c r="J666" s="2" t="s">
        <v>25</v>
      </c>
      <c r="K666" s="2">
        <v>4.4000000000000004</v>
      </c>
      <c r="L666" s="2" t="s">
        <v>26</v>
      </c>
      <c r="M666" s="2" t="s">
        <v>35</v>
      </c>
      <c r="N666" s="2" t="s">
        <v>28</v>
      </c>
      <c r="O666" s="2" t="s">
        <v>26</v>
      </c>
      <c r="P666" s="2" t="s">
        <v>26</v>
      </c>
      <c r="Q666" s="2">
        <v>41</v>
      </c>
      <c r="R666" s="2" t="s">
        <v>46</v>
      </c>
      <c r="S666" s="2" t="s">
        <v>77</v>
      </c>
    </row>
    <row r="667" spans="1:19" x14ac:dyDescent="0.25">
      <c r="A667" s="2">
        <v>666</v>
      </c>
      <c r="B667" s="2">
        <v>41</v>
      </c>
      <c r="C667" s="2" t="s">
        <v>19</v>
      </c>
      <c r="D667" s="2" t="s">
        <v>95</v>
      </c>
      <c r="E667" s="2" t="s">
        <v>21</v>
      </c>
      <c r="F667" s="7">
        <v>55</v>
      </c>
      <c r="G667" s="2" t="s">
        <v>130</v>
      </c>
      <c r="H667" s="2" t="s">
        <v>45</v>
      </c>
      <c r="I667" s="2" t="s">
        <v>100</v>
      </c>
      <c r="J667" s="2" t="s">
        <v>39</v>
      </c>
      <c r="K667" s="2">
        <v>4.9000000000000004</v>
      </c>
      <c r="L667" s="2" t="s">
        <v>26</v>
      </c>
      <c r="M667" s="2" t="s">
        <v>35</v>
      </c>
      <c r="N667" s="2" t="s">
        <v>72</v>
      </c>
      <c r="O667" s="2" t="s">
        <v>26</v>
      </c>
      <c r="P667" s="2" t="s">
        <v>26</v>
      </c>
      <c r="Q667" s="2">
        <v>50</v>
      </c>
      <c r="R667" s="2" t="s">
        <v>27</v>
      </c>
      <c r="S667" s="2" t="s">
        <v>50</v>
      </c>
    </row>
    <row r="668" spans="1:19" x14ac:dyDescent="0.25">
      <c r="A668" s="2">
        <v>667</v>
      </c>
      <c r="B668" s="2">
        <v>35</v>
      </c>
      <c r="C668" s="2" t="s">
        <v>19</v>
      </c>
      <c r="D668" s="2" t="s">
        <v>104</v>
      </c>
      <c r="E668" s="2" t="s">
        <v>21</v>
      </c>
      <c r="F668" s="7">
        <v>26</v>
      </c>
      <c r="G668" s="2" t="s">
        <v>112</v>
      </c>
      <c r="H668" s="2" t="s">
        <v>23</v>
      </c>
      <c r="I668" s="2" t="s">
        <v>49</v>
      </c>
      <c r="J668" s="2" t="s">
        <v>25</v>
      </c>
      <c r="K668" s="2">
        <v>3.1</v>
      </c>
      <c r="L668" s="2" t="s">
        <v>26</v>
      </c>
      <c r="M668" s="2" t="s">
        <v>35</v>
      </c>
      <c r="N668" s="2" t="s">
        <v>40</v>
      </c>
      <c r="O668" s="2" t="s">
        <v>26</v>
      </c>
      <c r="P668" s="2" t="s">
        <v>26</v>
      </c>
      <c r="Q668" s="2">
        <v>30</v>
      </c>
      <c r="R668" s="2" t="s">
        <v>59</v>
      </c>
      <c r="S668" s="2" t="s">
        <v>60</v>
      </c>
    </row>
    <row r="669" spans="1:19" x14ac:dyDescent="0.25">
      <c r="A669" s="2">
        <v>668</v>
      </c>
      <c r="B669" s="2">
        <v>34</v>
      </c>
      <c r="C669" s="2" t="s">
        <v>19</v>
      </c>
      <c r="D669" s="2" t="s">
        <v>89</v>
      </c>
      <c r="E669" s="2" t="s">
        <v>69</v>
      </c>
      <c r="F669" s="7">
        <v>76</v>
      </c>
      <c r="G669" s="2" t="s">
        <v>117</v>
      </c>
      <c r="H669" s="2" t="s">
        <v>38</v>
      </c>
      <c r="I669" s="2" t="s">
        <v>144</v>
      </c>
      <c r="J669" s="2" t="s">
        <v>25</v>
      </c>
      <c r="K669" s="2">
        <v>2.6</v>
      </c>
      <c r="L669" s="2" t="s">
        <v>26</v>
      </c>
      <c r="M669" s="2" t="s">
        <v>59</v>
      </c>
      <c r="N669" s="2" t="s">
        <v>55</v>
      </c>
      <c r="O669" s="2" t="s">
        <v>26</v>
      </c>
      <c r="P669" s="2" t="s">
        <v>26</v>
      </c>
      <c r="Q669" s="2">
        <v>32</v>
      </c>
      <c r="R669" s="2" t="s">
        <v>34</v>
      </c>
      <c r="S669" s="2" t="s">
        <v>60</v>
      </c>
    </row>
    <row r="670" spans="1:19" x14ac:dyDescent="0.25">
      <c r="A670" s="2">
        <v>669</v>
      </c>
      <c r="B670" s="2">
        <v>49</v>
      </c>
      <c r="C670" s="2" t="s">
        <v>19</v>
      </c>
      <c r="D670" s="2" t="s">
        <v>113</v>
      </c>
      <c r="E670" s="2" t="s">
        <v>21</v>
      </c>
      <c r="F670" s="7">
        <v>85</v>
      </c>
      <c r="G670" s="2" t="s">
        <v>78</v>
      </c>
      <c r="H670" s="2" t="s">
        <v>38</v>
      </c>
      <c r="I670" s="2" t="s">
        <v>49</v>
      </c>
      <c r="J670" s="2" t="s">
        <v>58</v>
      </c>
      <c r="K670" s="2">
        <v>2.9</v>
      </c>
      <c r="L670" s="2" t="s">
        <v>26</v>
      </c>
      <c r="M670" s="2" t="s">
        <v>27</v>
      </c>
      <c r="N670" s="2" t="s">
        <v>28</v>
      </c>
      <c r="O670" s="2" t="s">
        <v>26</v>
      </c>
      <c r="P670" s="2" t="s">
        <v>26</v>
      </c>
      <c r="Q670" s="2">
        <v>35</v>
      </c>
      <c r="R670" s="2" t="s">
        <v>34</v>
      </c>
      <c r="S670" s="2" t="s">
        <v>88</v>
      </c>
    </row>
    <row r="671" spans="1:19" x14ac:dyDescent="0.25">
      <c r="A671" s="2">
        <v>670</v>
      </c>
      <c r="B671" s="2">
        <v>43</v>
      </c>
      <c r="C671" s="2" t="s">
        <v>19</v>
      </c>
      <c r="D671" s="2" t="s">
        <v>102</v>
      </c>
      <c r="E671" s="2" t="s">
        <v>65</v>
      </c>
      <c r="F671" s="7">
        <v>89</v>
      </c>
      <c r="G671" s="2" t="s">
        <v>115</v>
      </c>
      <c r="H671" s="2" t="s">
        <v>45</v>
      </c>
      <c r="I671" s="2" t="s">
        <v>24</v>
      </c>
      <c r="J671" s="2" t="s">
        <v>39</v>
      </c>
      <c r="K671" s="2">
        <v>3.3</v>
      </c>
      <c r="L671" s="2" t="s">
        <v>26</v>
      </c>
      <c r="M671" s="2" t="s">
        <v>46</v>
      </c>
      <c r="N671" s="2" t="s">
        <v>40</v>
      </c>
      <c r="O671" s="2" t="s">
        <v>26</v>
      </c>
      <c r="P671" s="2" t="s">
        <v>26</v>
      </c>
      <c r="Q671" s="2">
        <v>45</v>
      </c>
      <c r="R671" s="2" t="s">
        <v>29</v>
      </c>
      <c r="S671" s="2" t="s">
        <v>77</v>
      </c>
    </row>
    <row r="672" spans="1:19" x14ac:dyDescent="0.25">
      <c r="A672" s="2">
        <v>671</v>
      </c>
      <c r="B672" s="2">
        <v>63</v>
      </c>
      <c r="C672" s="2" t="s">
        <v>19</v>
      </c>
      <c r="D672" s="2" t="s">
        <v>31</v>
      </c>
      <c r="E672" s="2" t="s">
        <v>21</v>
      </c>
      <c r="F672" s="7">
        <v>41</v>
      </c>
      <c r="G672" s="2" t="s">
        <v>62</v>
      </c>
      <c r="H672" s="2" t="s">
        <v>92</v>
      </c>
      <c r="I672" s="2" t="s">
        <v>75</v>
      </c>
      <c r="J672" s="2" t="s">
        <v>39</v>
      </c>
      <c r="K672" s="2">
        <v>4.8</v>
      </c>
      <c r="L672" s="2" t="s">
        <v>26</v>
      </c>
      <c r="M672" s="2" t="s">
        <v>27</v>
      </c>
      <c r="N672" s="2" t="s">
        <v>47</v>
      </c>
      <c r="O672" s="2" t="s">
        <v>26</v>
      </c>
      <c r="P672" s="2" t="s">
        <v>26</v>
      </c>
      <c r="Q672" s="2">
        <v>37</v>
      </c>
      <c r="R672" s="2" t="s">
        <v>35</v>
      </c>
      <c r="S672" s="2" t="s">
        <v>77</v>
      </c>
    </row>
    <row r="673" spans="1:19" x14ac:dyDescent="0.25">
      <c r="A673" s="2">
        <v>672</v>
      </c>
      <c r="B673" s="2">
        <v>38</v>
      </c>
      <c r="C673" s="2" t="s">
        <v>19</v>
      </c>
      <c r="D673" s="2" t="s">
        <v>102</v>
      </c>
      <c r="E673" s="2" t="s">
        <v>65</v>
      </c>
      <c r="F673" s="7">
        <v>30</v>
      </c>
      <c r="G673" s="2" t="s">
        <v>146</v>
      </c>
      <c r="H673" s="2" t="s">
        <v>23</v>
      </c>
      <c r="I673" s="2" t="s">
        <v>94</v>
      </c>
      <c r="J673" s="2" t="s">
        <v>25</v>
      </c>
      <c r="K673" s="2">
        <v>4.7</v>
      </c>
      <c r="L673" s="2" t="s">
        <v>26</v>
      </c>
      <c r="M673" s="2" t="s">
        <v>46</v>
      </c>
      <c r="N673" s="2" t="s">
        <v>28</v>
      </c>
      <c r="O673" s="2" t="s">
        <v>26</v>
      </c>
      <c r="P673" s="2" t="s">
        <v>26</v>
      </c>
      <c r="Q673" s="2">
        <v>45</v>
      </c>
      <c r="R673" s="2" t="s">
        <v>35</v>
      </c>
      <c r="S673" s="2" t="s">
        <v>41</v>
      </c>
    </row>
    <row r="674" spans="1:19" x14ac:dyDescent="0.25">
      <c r="A674" s="2">
        <v>673</v>
      </c>
      <c r="B674" s="2">
        <v>59</v>
      </c>
      <c r="C674" s="2" t="s">
        <v>19</v>
      </c>
      <c r="D674" s="2" t="s">
        <v>125</v>
      </c>
      <c r="E674" s="2" t="s">
        <v>21</v>
      </c>
      <c r="F674" s="7">
        <v>53</v>
      </c>
      <c r="G674" s="2" t="s">
        <v>149</v>
      </c>
      <c r="H674" s="2" t="s">
        <v>45</v>
      </c>
      <c r="I674" s="2" t="s">
        <v>100</v>
      </c>
      <c r="J674" s="2" t="s">
        <v>25</v>
      </c>
      <c r="K674" s="2">
        <v>3.3</v>
      </c>
      <c r="L674" s="2" t="s">
        <v>26</v>
      </c>
      <c r="M674" s="2" t="s">
        <v>35</v>
      </c>
      <c r="N674" s="2" t="s">
        <v>72</v>
      </c>
      <c r="O674" s="2" t="s">
        <v>26</v>
      </c>
      <c r="P674" s="2" t="s">
        <v>26</v>
      </c>
      <c r="Q674" s="2">
        <v>29</v>
      </c>
      <c r="R674" s="2" t="s">
        <v>35</v>
      </c>
      <c r="S674" s="2" t="s">
        <v>60</v>
      </c>
    </row>
    <row r="675" spans="1:19" x14ac:dyDescent="0.25">
      <c r="A675" s="2">
        <v>674</v>
      </c>
      <c r="B675" s="2">
        <v>35</v>
      </c>
      <c r="C675" s="2" t="s">
        <v>19</v>
      </c>
      <c r="D675" s="2" t="s">
        <v>56</v>
      </c>
      <c r="E675" s="2" t="s">
        <v>21</v>
      </c>
      <c r="F675" s="7">
        <v>66</v>
      </c>
      <c r="G675" s="2" t="s">
        <v>101</v>
      </c>
      <c r="H675" s="2" t="s">
        <v>45</v>
      </c>
      <c r="I675" s="2" t="s">
        <v>126</v>
      </c>
      <c r="J675" s="2" t="s">
        <v>39</v>
      </c>
      <c r="K675" s="2">
        <v>4.2</v>
      </c>
      <c r="L675" s="2" t="s">
        <v>26</v>
      </c>
      <c r="M675" s="2" t="s">
        <v>35</v>
      </c>
      <c r="N675" s="2" t="s">
        <v>40</v>
      </c>
      <c r="O675" s="2" t="s">
        <v>26</v>
      </c>
      <c r="P675" s="2" t="s">
        <v>26</v>
      </c>
      <c r="Q675" s="2">
        <v>27</v>
      </c>
      <c r="R675" s="2" t="s">
        <v>29</v>
      </c>
      <c r="S675" s="2" t="s">
        <v>77</v>
      </c>
    </row>
    <row r="676" spans="1:19" x14ac:dyDescent="0.25">
      <c r="A676" s="2">
        <v>675</v>
      </c>
      <c r="B676" s="2">
        <v>48</v>
      </c>
      <c r="C676" s="2" t="s">
        <v>19</v>
      </c>
      <c r="D676" s="2" t="s">
        <v>106</v>
      </c>
      <c r="E676" s="2" t="s">
        <v>69</v>
      </c>
      <c r="F676" s="7">
        <v>33</v>
      </c>
      <c r="G676" s="2" t="s">
        <v>149</v>
      </c>
      <c r="H676" s="2" t="s">
        <v>92</v>
      </c>
      <c r="I676" s="2" t="s">
        <v>118</v>
      </c>
      <c r="J676" s="2" t="s">
        <v>25</v>
      </c>
      <c r="K676" s="2">
        <v>4.7</v>
      </c>
      <c r="L676" s="2" t="s">
        <v>26</v>
      </c>
      <c r="M676" s="2" t="s">
        <v>29</v>
      </c>
      <c r="N676" s="2" t="s">
        <v>76</v>
      </c>
      <c r="O676" s="2" t="s">
        <v>26</v>
      </c>
      <c r="P676" s="2" t="s">
        <v>26</v>
      </c>
      <c r="Q676" s="2">
        <v>36</v>
      </c>
      <c r="R676" s="2" t="s">
        <v>34</v>
      </c>
      <c r="S676" s="2" t="s">
        <v>50</v>
      </c>
    </row>
    <row r="677" spans="1:19" x14ac:dyDescent="0.25">
      <c r="A677" s="2">
        <v>676</v>
      </c>
      <c r="B677" s="2">
        <v>64</v>
      </c>
      <c r="C677" s="2" t="s">
        <v>19</v>
      </c>
      <c r="D677" s="2" t="s">
        <v>89</v>
      </c>
      <c r="E677" s="2" t="s">
        <v>69</v>
      </c>
      <c r="F677" s="7">
        <v>86</v>
      </c>
      <c r="G677" s="2" t="s">
        <v>74</v>
      </c>
      <c r="H677" s="2" t="s">
        <v>45</v>
      </c>
      <c r="I677" s="2" t="s">
        <v>134</v>
      </c>
      <c r="J677" s="2" t="s">
        <v>39</v>
      </c>
      <c r="K677" s="2">
        <v>2.6</v>
      </c>
      <c r="L677" s="2" t="s">
        <v>26</v>
      </c>
      <c r="M677" s="2" t="s">
        <v>27</v>
      </c>
      <c r="N677" s="2" t="s">
        <v>72</v>
      </c>
      <c r="O677" s="2" t="s">
        <v>26</v>
      </c>
      <c r="P677" s="2" t="s">
        <v>26</v>
      </c>
      <c r="Q677" s="2">
        <v>9</v>
      </c>
      <c r="R677" s="2" t="s">
        <v>35</v>
      </c>
      <c r="S677" s="2" t="s">
        <v>50</v>
      </c>
    </row>
    <row r="678" spans="1:19" x14ac:dyDescent="0.25">
      <c r="A678" s="2">
        <v>677</v>
      </c>
      <c r="B678" s="2">
        <v>28</v>
      </c>
      <c r="C678" s="2" t="s">
        <v>19</v>
      </c>
      <c r="D678" s="2" t="s">
        <v>95</v>
      </c>
      <c r="E678" s="2" t="s">
        <v>21</v>
      </c>
      <c r="F678" s="7">
        <v>60</v>
      </c>
      <c r="G678" s="2" t="s">
        <v>139</v>
      </c>
      <c r="H678" s="2" t="s">
        <v>45</v>
      </c>
      <c r="I678" s="2" t="s">
        <v>100</v>
      </c>
      <c r="J678" s="2" t="s">
        <v>25</v>
      </c>
      <c r="K678" s="2">
        <v>2.9</v>
      </c>
      <c r="L678" s="2" t="s">
        <v>26</v>
      </c>
      <c r="M678" s="2" t="s">
        <v>59</v>
      </c>
      <c r="N678" s="2" t="s">
        <v>72</v>
      </c>
      <c r="O678" s="2" t="s">
        <v>26</v>
      </c>
      <c r="P678" s="2" t="s">
        <v>26</v>
      </c>
      <c r="Q678" s="2">
        <v>38</v>
      </c>
      <c r="R678" s="2" t="s">
        <v>29</v>
      </c>
      <c r="S678" s="2" t="s">
        <v>77</v>
      </c>
    </row>
    <row r="679" spans="1:19" x14ac:dyDescent="0.25">
      <c r="A679" s="2">
        <v>678</v>
      </c>
      <c r="B679" s="2">
        <v>60</v>
      </c>
      <c r="C679" s="2" t="s">
        <v>19</v>
      </c>
      <c r="D679" s="2" t="s">
        <v>125</v>
      </c>
      <c r="E679" s="2" t="s">
        <v>21</v>
      </c>
      <c r="F679" s="7">
        <v>62</v>
      </c>
      <c r="G679" s="2" t="s">
        <v>149</v>
      </c>
      <c r="H679" s="2" t="s">
        <v>38</v>
      </c>
      <c r="I679" s="2" t="s">
        <v>49</v>
      </c>
      <c r="J679" s="2" t="s">
        <v>54</v>
      </c>
      <c r="K679" s="2">
        <v>2.7</v>
      </c>
      <c r="L679" s="2" t="s">
        <v>26</v>
      </c>
      <c r="M679" s="2" t="s">
        <v>46</v>
      </c>
      <c r="N679" s="2" t="s">
        <v>28</v>
      </c>
      <c r="O679" s="2" t="s">
        <v>26</v>
      </c>
      <c r="P679" s="2" t="s">
        <v>26</v>
      </c>
      <c r="Q679" s="2">
        <v>41</v>
      </c>
      <c r="R679" s="2" t="s">
        <v>46</v>
      </c>
      <c r="S679" s="2" t="s">
        <v>50</v>
      </c>
    </row>
    <row r="680" spans="1:19" x14ac:dyDescent="0.25">
      <c r="A680" s="2">
        <v>679</v>
      </c>
      <c r="B680" s="2">
        <v>27</v>
      </c>
      <c r="C680" s="2" t="s">
        <v>19</v>
      </c>
      <c r="D680" s="2" t="s">
        <v>20</v>
      </c>
      <c r="E680" s="2" t="s">
        <v>21</v>
      </c>
      <c r="F680" s="7">
        <v>74</v>
      </c>
      <c r="G680" s="2" t="s">
        <v>32</v>
      </c>
      <c r="H680" s="2" t="s">
        <v>45</v>
      </c>
      <c r="I680" s="2" t="s">
        <v>86</v>
      </c>
      <c r="J680" s="2" t="s">
        <v>58</v>
      </c>
      <c r="K680" s="2">
        <v>3.3</v>
      </c>
      <c r="L680" s="2" t="s">
        <v>26</v>
      </c>
      <c r="M680" s="2" t="s">
        <v>27</v>
      </c>
      <c r="N680" s="2" t="s">
        <v>76</v>
      </c>
      <c r="O680" s="2" t="s">
        <v>26</v>
      </c>
      <c r="P680" s="2" t="s">
        <v>26</v>
      </c>
      <c r="Q680" s="2">
        <v>25</v>
      </c>
      <c r="R680" s="2" t="s">
        <v>59</v>
      </c>
      <c r="S680" s="2" t="s">
        <v>97</v>
      </c>
    </row>
    <row r="681" spans="1:19" x14ac:dyDescent="0.25">
      <c r="A681" s="2">
        <v>680</v>
      </c>
      <c r="B681" s="2">
        <v>56</v>
      </c>
      <c r="C681" s="2" t="s">
        <v>19</v>
      </c>
      <c r="D681" s="2" t="s">
        <v>42</v>
      </c>
      <c r="E681" s="2" t="s">
        <v>43</v>
      </c>
      <c r="F681" s="7">
        <v>95</v>
      </c>
      <c r="G681" s="2" t="s">
        <v>151</v>
      </c>
      <c r="H681" s="2" t="s">
        <v>45</v>
      </c>
      <c r="I681" s="2" t="s">
        <v>49</v>
      </c>
      <c r="J681" s="2" t="s">
        <v>58</v>
      </c>
      <c r="K681" s="2">
        <v>3.4</v>
      </c>
      <c r="L681" s="2" t="s">
        <v>26</v>
      </c>
      <c r="M681" s="2" t="s">
        <v>46</v>
      </c>
      <c r="N681" s="2" t="s">
        <v>28</v>
      </c>
      <c r="O681" s="2" t="s">
        <v>26</v>
      </c>
      <c r="P681" s="2" t="s">
        <v>26</v>
      </c>
      <c r="Q681" s="2">
        <v>37</v>
      </c>
      <c r="R681" s="2" t="s">
        <v>29</v>
      </c>
      <c r="S681" s="2" t="s">
        <v>30</v>
      </c>
    </row>
    <row r="682" spans="1:19" x14ac:dyDescent="0.25">
      <c r="A682" s="2">
        <v>681</v>
      </c>
      <c r="B682" s="2">
        <v>58</v>
      </c>
      <c r="C682" s="2" t="s">
        <v>19</v>
      </c>
      <c r="D682" s="2" t="s">
        <v>51</v>
      </c>
      <c r="E682" s="2" t="s">
        <v>43</v>
      </c>
      <c r="F682" s="7">
        <v>25</v>
      </c>
      <c r="G682" s="2" t="s">
        <v>122</v>
      </c>
      <c r="H682" s="2" t="s">
        <v>45</v>
      </c>
      <c r="I682" s="2" t="s">
        <v>136</v>
      </c>
      <c r="J682" s="2" t="s">
        <v>39</v>
      </c>
      <c r="K682" s="2">
        <v>4.2</v>
      </c>
      <c r="L682" s="2" t="s">
        <v>26</v>
      </c>
      <c r="M682" s="2" t="s">
        <v>29</v>
      </c>
      <c r="N682" s="2" t="s">
        <v>28</v>
      </c>
      <c r="O682" s="2" t="s">
        <v>26</v>
      </c>
      <c r="P682" s="2" t="s">
        <v>26</v>
      </c>
      <c r="Q682" s="2">
        <v>3</v>
      </c>
      <c r="R682" s="2" t="s">
        <v>46</v>
      </c>
      <c r="S682" s="2" t="s">
        <v>50</v>
      </c>
    </row>
    <row r="683" spans="1:19" x14ac:dyDescent="0.25">
      <c r="A683" s="2">
        <v>682</v>
      </c>
      <c r="B683" s="2">
        <v>30</v>
      </c>
      <c r="C683" s="2" t="s">
        <v>19</v>
      </c>
      <c r="D683" s="2" t="s">
        <v>56</v>
      </c>
      <c r="E683" s="2" t="s">
        <v>21</v>
      </c>
      <c r="F683" s="7">
        <v>59</v>
      </c>
      <c r="G683" s="2" t="s">
        <v>62</v>
      </c>
      <c r="H683" s="2" t="s">
        <v>92</v>
      </c>
      <c r="I683" s="2" t="s">
        <v>75</v>
      </c>
      <c r="J683" s="2" t="s">
        <v>25</v>
      </c>
      <c r="K683" s="2">
        <v>3.8</v>
      </c>
      <c r="L683" s="2" t="s">
        <v>26</v>
      </c>
      <c r="M683" s="2" t="s">
        <v>46</v>
      </c>
      <c r="N683" s="2" t="s">
        <v>72</v>
      </c>
      <c r="O683" s="2" t="s">
        <v>26</v>
      </c>
      <c r="P683" s="2" t="s">
        <v>26</v>
      </c>
      <c r="Q683" s="2">
        <v>24</v>
      </c>
      <c r="R683" s="2" t="s">
        <v>27</v>
      </c>
      <c r="S683" s="2" t="s">
        <v>97</v>
      </c>
    </row>
    <row r="684" spans="1:19" x14ac:dyDescent="0.25">
      <c r="A684" s="2">
        <v>683</v>
      </c>
      <c r="B684" s="2">
        <v>23</v>
      </c>
      <c r="C684" s="2" t="s">
        <v>19</v>
      </c>
      <c r="D684" s="2" t="s">
        <v>102</v>
      </c>
      <c r="E684" s="2" t="s">
        <v>65</v>
      </c>
      <c r="F684" s="7">
        <v>29</v>
      </c>
      <c r="G684" s="2" t="s">
        <v>70</v>
      </c>
      <c r="H684" s="2" t="s">
        <v>45</v>
      </c>
      <c r="I684" s="2" t="s">
        <v>110</v>
      </c>
      <c r="J684" s="2" t="s">
        <v>54</v>
      </c>
      <c r="K684" s="2">
        <v>4</v>
      </c>
      <c r="L684" s="2" t="s">
        <v>26</v>
      </c>
      <c r="M684" s="2" t="s">
        <v>59</v>
      </c>
      <c r="N684" s="2" t="s">
        <v>55</v>
      </c>
      <c r="O684" s="2" t="s">
        <v>26</v>
      </c>
      <c r="P684" s="2" t="s">
        <v>26</v>
      </c>
      <c r="Q684" s="2">
        <v>49</v>
      </c>
      <c r="R684" s="2" t="s">
        <v>27</v>
      </c>
      <c r="S684" s="2" t="s">
        <v>77</v>
      </c>
    </row>
    <row r="685" spans="1:19" x14ac:dyDescent="0.25">
      <c r="A685" s="2">
        <v>684</v>
      </c>
      <c r="B685" s="2">
        <v>33</v>
      </c>
      <c r="C685" s="2" t="s">
        <v>19</v>
      </c>
      <c r="D685" s="2" t="s">
        <v>42</v>
      </c>
      <c r="E685" s="2" t="s">
        <v>43</v>
      </c>
      <c r="F685" s="7">
        <v>36</v>
      </c>
      <c r="G685" s="2" t="s">
        <v>151</v>
      </c>
      <c r="H685" s="2" t="s">
        <v>38</v>
      </c>
      <c r="I685" s="2" t="s">
        <v>84</v>
      </c>
      <c r="J685" s="2" t="s">
        <v>25</v>
      </c>
      <c r="K685" s="2">
        <v>2.7</v>
      </c>
      <c r="L685" s="2" t="s">
        <v>26</v>
      </c>
      <c r="M685" s="2" t="s">
        <v>29</v>
      </c>
      <c r="N685" s="2" t="s">
        <v>40</v>
      </c>
      <c r="O685" s="2" t="s">
        <v>26</v>
      </c>
      <c r="P685" s="2" t="s">
        <v>26</v>
      </c>
      <c r="Q685" s="2">
        <v>3</v>
      </c>
      <c r="R685" s="2" t="s">
        <v>34</v>
      </c>
      <c r="S685" s="2" t="s">
        <v>88</v>
      </c>
    </row>
    <row r="686" spans="1:19" x14ac:dyDescent="0.25">
      <c r="A686" s="2">
        <v>685</v>
      </c>
      <c r="B686" s="2">
        <v>63</v>
      </c>
      <c r="C686" s="2" t="s">
        <v>19</v>
      </c>
      <c r="D686" s="2" t="s">
        <v>124</v>
      </c>
      <c r="E686" s="2" t="s">
        <v>69</v>
      </c>
      <c r="F686" s="7">
        <v>82</v>
      </c>
      <c r="G686" s="2" t="s">
        <v>90</v>
      </c>
      <c r="H686" s="2" t="s">
        <v>45</v>
      </c>
      <c r="I686" s="2" t="s">
        <v>134</v>
      </c>
      <c r="J686" s="2" t="s">
        <v>54</v>
      </c>
      <c r="K686" s="2">
        <v>4.7</v>
      </c>
      <c r="L686" s="2" t="s">
        <v>26</v>
      </c>
      <c r="M686" s="2" t="s">
        <v>34</v>
      </c>
      <c r="N686" s="2" t="s">
        <v>28</v>
      </c>
      <c r="O686" s="2" t="s">
        <v>26</v>
      </c>
      <c r="P686" s="2" t="s">
        <v>26</v>
      </c>
      <c r="Q686" s="2">
        <v>42</v>
      </c>
      <c r="R686" s="2" t="s">
        <v>59</v>
      </c>
      <c r="S686" s="2" t="s">
        <v>88</v>
      </c>
    </row>
    <row r="687" spans="1:19" x14ac:dyDescent="0.25">
      <c r="A687" s="2">
        <v>686</v>
      </c>
      <c r="B687" s="2">
        <v>70</v>
      </c>
      <c r="C687" s="2" t="s">
        <v>19</v>
      </c>
      <c r="D687" s="2" t="s">
        <v>20</v>
      </c>
      <c r="E687" s="2" t="s">
        <v>21</v>
      </c>
      <c r="F687" s="7">
        <v>71</v>
      </c>
      <c r="G687" s="2" t="s">
        <v>37</v>
      </c>
      <c r="H687" s="2" t="s">
        <v>92</v>
      </c>
      <c r="I687" s="2" t="s">
        <v>136</v>
      </c>
      <c r="J687" s="2" t="s">
        <v>25</v>
      </c>
      <c r="K687" s="2">
        <v>3.5</v>
      </c>
      <c r="L687" s="2" t="s">
        <v>26</v>
      </c>
      <c r="M687" s="2" t="s">
        <v>27</v>
      </c>
      <c r="N687" s="2" t="s">
        <v>55</v>
      </c>
      <c r="O687" s="2" t="s">
        <v>26</v>
      </c>
      <c r="P687" s="2" t="s">
        <v>26</v>
      </c>
      <c r="Q687" s="2">
        <v>32</v>
      </c>
      <c r="R687" s="2" t="s">
        <v>35</v>
      </c>
      <c r="S687" s="2" t="s">
        <v>30</v>
      </c>
    </row>
    <row r="688" spans="1:19" x14ac:dyDescent="0.25">
      <c r="A688" s="2">
        <v>687</v>
      </c>
      <c r="B688" s="2">
        <v>70</v>
      </c>
      <c r="C688" s="2" t="s">
        <v>19</v>
      </c>
      <c r="D688" s="2" t="s">
        <v>31</v>
      </c>
      <c r="E688" s="2" t="s">
        <v>21</v>
      </c>
      <c r="F688" s="7">
        <v>35</v>
      </c>
      <c r="G688" s="2" t="s">
        <v>116</v>
      </c>
      <c r="H688" s="2" t="s">
        <v>23</v>
      </c>
      <c r="I688" s="2" t="s">
        <v>118</v>
      </c>
      <c r="J688" s="2" t="s">
        <v>58</v>
      </c>
      <c r="K688" s="2">
        <v>3</v>
      </c>
      <c r="L688" s="2" t="s">
        <v>26</v>
      </c>
      <c r="M688" s="2" t="s">
        <v>46</v>
      </c>
      <c r="N688" s="2" t="s">
        <v>72</v>
      </c>
      <c r="O688" s="2" t="s">
        <v>26</v>
      </c>
      <c r="P688" s="2" t="s">
        <v>26</v>
      </c>
      <c r="Q688" s="2">
        <v>33</v>
      </c>
      <c r="R688" s="2" t="s">
        <v>29</v>
      </c>
      <c r="S688" s="2" t="s">
        <v>30</v>
      </c>
    </row>
    <row r="689" spans="1:19" x14ac:dyDescent="0.25">
      <c r="A689" s="2">
        <v>688</v>
      </c>
      <c r="B689" s="2">
        <v>19</v>
      </c>
      <c r="C689" s="2" t="s">
        <v>19</v>
      </c>
      <c r="D689" s="2" t="s">
        <v>143</v>
      </c>
      <c r="E689" s="2" t="s">
        <v>69</v>
      </c>
      <c r="F689" s="7">
        <v>38</v>
      </c>
      <c r="G689" s="2" t="s">
        <v>66</v>
      </c>
      <c r="H689" s="2" t="s">
        <v>92</v>
      </c>
      <c r="I689" s="2" t="s">
        <v>49</v>
      </c>
      <c r="J689" s="2" t="s">
        <v>25</v>
      </c>
      <c r="K689" s="2">
        <v>3.3</v>
      </c>
      <c r="L689" s="2" t="s">
        <v>26</v>
      </c>
      <c r="M689" s="2" t="s">
        <v>35</v>
      </c>
      <c r="N689" s="2" t="s">
        <v>40</v>
      </c>
      <c r="O689" s="2" t="s">
        <v>26</v>
      </c>
      <c r="P689" s="2" t="s">
        <v>26</v>
      </c>
      <c r="Q689" s="2">
        <v>46</v>
      </c>
      <c r="R689" s="2" t="s">
        <v>34</v>
      </c>
      <c r="S689" s="2" t="s">
        <v>60</v>
      </c>
    </row>
    <row r="690" spans="1:19" x14ac:dyDescent="0.25">
      <c r="A690" s="2">
        <v>689</v>
      </c>
      <c r="B690" s="2">
        <v>25</v>
      </c>
      <c r="C690" s="2" t="s">
        <v>19</v>
      </c>
      <c r="D690" s="2" t="s">
        <v>119</v>
      </c>
      <c r="E690" s="2" t="s">
        <v>69</v>
      </c>
      <c r="F690" s="7">
        <v>59</v>
      </c>
      <c r="G690" s="2" t="s">
        <v>151</v>
      </c>
      <c r="H690" s="2" t="s">
        <v>38</v>
      </c>
      <c r="I690" s="2" t="s">
        <v>100</v>
      </c>
      <c r="J690" s="2" t="s">
        <v>54</v>
      </c>
      <c r="K690" s="2">
        <v>4.7</v>
      </c>
      <c r="L690" s="2" t="s">
        <v>26</v>
      </c>
      <c r="M690" s="2" t="s">
        <v>35</v>
      </c>
      <c r="N690" s="2" t="s">
        <v>76</v>
      </c>
      <c r="O690" s="2" t="s">
        <v>26</v>
      </c>
      <c r="P690" s="2" t="s">
        <v>26</v>
      </c>
      <c r="Q690" s="2">
        <v>44</v>
      </c>
      <c r="R690" s="2" t="s">
        <v>29</v>
      </c>
      <c r="S690" s="2" t="s">
        <v>88</v>
      </c>
    </row>
    <row r="691" spans="1:19" x14ac:dyDescent="0.25">
      <c r="A691" s="2">
        <v>690</v>
      </c>
      <c r="B691" s="2">
        <v>19</v>
      </c>
      <c r="C691" s="2" t="s">
        <v>19</v>
      </c>
      <c r="D691" s="2" t="s">
        <v>104</v>
      </c>
      <c r="E691" s="2" t="s">
        <v>21</v>
      </c>
      <c r="F691" s="7">
        <v>91</v>
      </c>
      <c r="G691" s="2" t="s">
        <v>138</v>
      </c>
      <c r="H691" s="2" t="s">
        <v>45</v>
      </c>
      <c r="I691" s="2" t="s">
        <v>121</v>
      </c>
      <c r="J691" s="2" t="s">
        <v>54</v>
      </c>
      <c r="K691" s="2">
        <v>4.7</v>
      </c>
      <c r="L691" s="2" t="s">
        <v>26</v>
      </c>
      <c r="M691" s="2" t="s">
        <v>35</v>
      </c>
      <c r="N691" s="2" t="s">
        <v>28</v>
      </c>
      <c r="O691" s="2" t="s">
        <v>26</v>
      </c>
      <c r="P691" s="2" t="s">
        <v>26</v>
      </c>
      <c r="Q691" s="2">
        <v>35</v>
      </c>
      <c r="R691" s="2" t="s">
        <v>27</v>
      </c>
      <c r="S691" s="2" t="s">
        <v>97</v>
      </c>
    </row>
    <row r="692" spans="1:19" x14ac:dyDescent="0.25">
      <c r="A692" s="2">
        <v>691</v>
      </c>
      <c r="B692" s="2">
        <v>25</v>
      </c>
      <c r="C692" s="2" t="s">
        <v>19</v>
      </c>
      <c r="D692" s="2" t="s">
        <v>61</v>
      </c>
      <c r="E692" s="2" t="s">
        <v>21</v>
      </c>
      <c r="F692" s="7">
        <v>68</v>
      </c>
      <c r="G692" s="2" t="s">
        <v>120</v>
      </c>
      <c r="H692" s="2" t="s">
        <v>92</v>
      </c>
      <c r="I692" s="2" t="s">
        <v>108</v>
      </c>
      <c r="J692" s="2" t="s">
        <v>39</v>
      </c>
      <c r="K692" s="2">
        <v>4.8</v>
      </c>
      <c r="L692" s="2" t="s">
        <v>26</v>
      </c>
      <c r="M692" s="2" t="s">
        <v>34</v>
      </c>
      <c r="N692" s="2" t="s">
        <v>55</v>
      </c>
      <c r="O692" s="2" t="s">
        <v>26</v>
      </c>
      <c r="P692" s="2" t="s">
        <v>26</v>
      </c>
      <c r="Q692" s="2">
        <v>45</v>
      </c>
      <c r="R692" s="2" t="s">
        <v>34</v>
      </c>
      <c r="S692" s="2" t="s">
        <v>41</v>
      </c>
    </row>
    <row r="693" spans="1:19" x14ac:dyDescent="0.25">
      <c r="A693" s="2">
        <v>692</v>
      </c>
      <c r="B693" s="2">
        <v>60</v>
      </c>
      <c r="C693" s="2" t="s">
        <v>19</v>
      </c>
      <c r="D693" s="2" t="s">
        <v>132</v>
      </c>
      <c r="E693" s="2" t="s">
        <v>69</v>
      </c>
      <c r="F693" s="7">
        <v>21</v>
      </c>
      <c r="G693" s="2" t="s">
        <v>37</v>
      </c>
      <c r="H693" s="2" t="s">
        <v>23</v>
      </c>
      <c r="I693" s="2" t="s">
        <v>67</v>
      </c>
      <c r="J693" s="2" t="s">
        <v>54</v>
      </c>
      <c r="K693" s="2">
        <v>2.9</v>
      </c>
      <c r="L693" s="2" t="s">
        <v>26</v>
      </c>
      <c r="M693" s="2" t="s">
        <v>27</v>
      </c>
      <c r="N693" s="2" t="s">
        <v>55</v>
      </c>
      <c r="O693" s="2" t="s">
        <v>26</v>
      </c>
      <c r="P693" s="2" t="s">
        <v>26</v>
      </c>
      <c r="Q693" s="2">
        <v>37</v>
      </c>
      <c r="R693" s="2" t="s">
        <v>46</v>
      </c>
      <c r="S693" s="2" t="s">
        <v>77</v>
      </c>
    </row>
    <row r="694" spans="1:19" x14ac:dyDescent="0.25">
      <c r="A694" s="2">
        <v>693</v>
      </c>
      <c r="B694" s="2">
        <v>35</v>
      </c>
      <c r="C694" s="2" t="s">
        <v>19</v>
      </c>
      <c r="D694" s="2" t="s">
        <v>89</v>
      </c>
      <c r="E694" s="2" t="s">
        <v>69</v>
      </c>
      <c r="F694" s="7">
        <v>95</v>
      </c>
      <c r="G694" s="2" t="s">
        <v>114</v>
      </c>
      <c r="H694" s="2" t="s">
        <v>45</v>
      </c>
      <c r="I694" s="2" t="s">
        <v>109</v>
      </c>
      <c r="J694" s="2" t="s">
        <v>39</v>
      </c>
      <c r="K694" s="2">
        <v>4</v>
      </c>
      <c r="L694" s="2" t="s">
        <v>26</v>
      </c>
      <c r="M694" s="2" t="s">
        <v>29</v>
      </c>
      <c r="N694" s="2" t="s">
        <v>72</v>
      </c>
      <c r="O694" s="2" t="s">
        <v>26</v>
      </c>
      <c r="P694" s="2" t="s">
        <v>26</v>
      </c>
      <c r="Q694" s="2">
        <v>40</v>
      </c>
      <c r="R694" s="2" t="s">
        <v>59</v>
      </c>
      <c r="S694" s="2" t="s">
        <v>97</v>
      </c>
    </row>
    <row r="695" spans="1:19" x14ac:dyDescent="0.25">
      <c r="A695" s="2">
        <v>694</v>
      </c>
      <c r="B695" s="2">
        <v>46</v>
      </c>
      <c r="C695" s="2" t="s">
        <v>19</v>
      </c>
      <c r="D695" s="2" t="s">
        <v>61</v>
      </c>
      <c r="E695" s="2" t="s">
        <v>21</v>
      </c>
      <c r="F695" s="7">
        <v>52</v>
      </c>
      <c r="G695" s="2" t="s">
        <v>129</v>
      </c>
      <c r="H695" s="2" t="s">
        <v>23</v>
      </c>
      <c r="I695" s="2" t="s">
        <v>49</v>
      </c>
      <c r="J695" s="2" t="s">
        <v>39</v>
      </c>
      <c r="K695" s="2">
        <v>3.1</v>
      </c>
      <c r="L695" s="2" t="s">
        <v>26</v>
      </c>
      <c r="M695" s="2" t="s">
        <v>27</v>
      </c>
      <c r="N695" s="2" t="s">
        <v>40</v>
      </c>
      <c r="O695" s="2" t="s">
        <v>26</v>
      </c>
      <c r="P695" s="2" t="s">
        <v>26</v>
      </c>
      <c r="Q695" s="2">
        <v>30</v>
      </c>
      <c r="R695" s="2" t="s">
        <v>35</v>
      </c>
      <c r="S695" s="2" t="s">
        <v>97</v>
      </c>
    </row>
    <row r="696" spans="1:19" x14ac:dyDescent="0.25">
      <c r="A696" s="2">
        <v>695</v>
      </c>
      <c r="B696" s="2">
        <v>41</v>
      </c>
      <c r="C696" s="2" t="s">
        <v>19</v>
      </c>
      <c r="D696" s="2" t="s">
        <v>82</v>
      </c>
      <c r="E696" s="2" t="s">
        <v>21</v>
      </c>
      <c r="F696" s="7">
        <v>21</v>
      </c>
      <c r="G696" s="2" t="s">
        <v>22</v>
      </c>
      <c r="H696" s="2" t="s">
        <v>38</v>
      </c>
      <c r="I696" s="2" t="s">
        <v>63</v>
      </c>
      <c r="J696" s="2" t="s">
        <v>58</v>
      </c>
      <c r="K696" s="2">
        <v>3.5</v>
      </c>
      <c r="L696" s="2" t="s">
        <v>26</v>
      </c>
      <c r="M696" s="2" t="s">
        <v>29</v>
      </c>
      <c r="N696" s="2" t="s">
        <v>72</v>
      </c>
      <c r="O696" s="2" t="s">
        <v>26</v>
      </c>
      <c r="P696" s="2" t="s">
        <v>26</v>
      </c>
      <c r="Q696" s="2">
        <v>38</v>
      </c>
      <c r="R696" s="2" t="s">
        <v>29</v>
      </c>
      <c r="S696" s="2" t="s">
        <v>97</v>
      </c>
    </row>
    <row r="697" spans="1:19" x14ac:dyDescent="0.25">
      <c r="A697" s="2">
        <v>696</v>
      </c>
      <c r="B697" s="2">
        <v>30</v>
      </c>
      <c r="C697" s="2" t="s">
        <v>19</v>
      </c>
      <c r="D697" s="2" t="s">
        <v>61</v>
      </c>
      <c r="E697" s="2" t="s">
        <v>21</v>
      </c>
      <c r="F697" s="7">
        <v>67</v>
      </c>
      <c r="G697" s="2" t="s">
        <v>107</v>
      </c>
      <c r="H697" s="2" t="s">
        <v>92</v>
      </c>
      <c r="I697" s="2" t="s">
        <v>100</v>
      </c>
      <c r="J697" s="2" t="s">
        <v>54</v>
      </c>
      <c r="K697" s="2">
        <v>3.7</v>
      </c>
      <c r="L697" s="2" t="s">
        <v>26</v>
      </c>
      <c r="M697" s="2" t="s">
        <v>34</v>
      </c>
      <c r="N697" s="2" t="s">
        <v>47</v>
      </c>
      <c r="O697" s="2" t="s">
        <v>26</v>
      </c>
      <c r="P697" s="2" t="s">
        <v>26</v>
      </c>
      <c r="Q697" s="2">
        <v>15</v>
      </c>
      <c r="R697" s="2" t="s">
        <v>59</v>
      </c>
      <c r="S697" s="2" t="s">
        <v>97</v>
      </c>
    </row>
    <row r="698" spans="1:19" x14ac:dyDescent="0.25">
      <c r="A698" s="2">
        <v>697</v>
      </c>
      <c r="B698" s="2">
        <v>44</v>
      </c>
      <c r="C698" s="2" t="s">
        <v>19</v>
      </c>
      <c r="D698" s="2" t="s">
        <v>133</v>
      </c>
      <c r="E698" s="2" t="s">
        <v>69</v>
      </c>
      <c r="F698" s="7">
        <v>42</v>
      </c>
      <c r="G698" s="2" t="s">
        <v>140</v>
      </c>
      <c r="H698" s="2" t="s">
        <v>23</v>
      </c>
      <c r="I698" s="2" t="s">
        <v>96</v>
      </c>
      <c r="J698" s="2" t="s">
        <v>58</v>
      </c>
      <c r="K698" s="2">
        <v>2.8</v>
      </c>
      <c r="L698" s="2" t="s">
        <v>26</v>
      </c>
      <c r="M698" s="2" t="s">
        <v>34</v>
      </c>
      <c r="N698" s="2" t="s">
        <v>55</v>
      </c>
      <c r="O698" s="2" t="s">
        <v>26</v>
      </c>
      <c r="P698" s="2" t="s">
        <v>26</v>
      </c>
      <c r="Q698" s="2">
        <v>49</v>
      </c>
      <c r="R698" s="2" t="s">
        <v>35</v>
      </c>
      <c r="S698" s="2" t="s">
        <v>88</v>
      </c>
    </row>
    <row r="699" spans="1:19" x14ac:dyDescent="0.25">
      <c r="A699" s="2">
        <v>698</v>
      </c>
      <c r="B699" s="2">
        <v>61</v>
      </c>
      <c r="C699" s="2" t="s">
        <v>19</v>
      </c>
      <c r="D699" s="2" t="s">
        <v>119</v>
      </c>
      <c r="E699" s="2" t="s">
        <v>69</v>
      </c>
      <c r="F699" s="7">
        <v>63</v>
      </c>
      <c r="G699" s="2" t="s">
        <v>114</v>
      </c>
      <c r="H699" s="2" t="s">
        <v>92</v>
      </c>
      <c r="I699" s="2" t="s">
        <v>110</v>
      </c>
      <c r="J699" s="2" t="s">
        <v>54</v>
      </c>
      <c r="K699" s="2">
        <v>4.5999999999999996</v>
      </c>
      <c r="L699" s="2" t="s">
        <v>26</v>
      </c>
      <c r="M699" s="2" t="s">
        <v>34</v>
      </c>
      <c r="N699" s="2" t="s">
        <v>40</v>
      </c>
      <c r="O699" s="2" t="s">
        <v>26</v>
      </c>
      <c r="P699" s="2" t="s">
        <v>26</v>
      </c>
      <c r="Q699" s="2">
        <v>40</v>
      </c>
      <c r="R699" s="2" t="s">
        <v>59</v>
      </c>
      <c r="S699" s="2" t="s">
        <v>60</v>
      </c>
    </row>
    <row r="700" spans="1:19" x14ac:dyDescent="0.25">
      <c r="A700" s="2">
        <v>699</v>
      </c>
      <c r="B700" s="2">
        <v>55</v>
      </c>
      <c r="C700" s="2" t="s">
        <v>19</v>
      </c>
      <c r="D700" s="2" t="s">
        <v>137</v>
      </c>
      <c r="E700" s="2" t="s">
        <v>43</v>
      </c>
      <c r="F700" s="7">
        <v>41</v>
      </c>
      <c r="G700" s="2" t="s">
        <v>146</v>
      </c>
      <c r="H700" s="2" t="s">
        <v>45</v>
      </c>
      <c r="I700" s="2" t="s">
        <v>134</v>
      </c>
      <c r="J700" s="2" t="s">
        <v>25</v>
      </c>
      <c r="K700" s="2">
        <v>3.8</v>
      </c>
      <c r="L700" s="2" t="s">
        <v>26</v>
      </c>
      <c r="M700" s="2" t="s">
        <v>46</v>
      </c>
      <c r="N700" s="2" t="s">
        <v>55</v>
      </c>
      <c r="O700" s="2" t="s">
        <v>26</v>
      </c>
      <c r="P700" s="2" t="s">
        <v>26</v>
      </c>
      <c r="Q700" s="2">
        <v>40</v>
      </c>
      <c r="R700" s="2" t="s">
        <v>59</v>
      </c>
      <c r="S700" s="2" t="s">
        <v>41</v>
      </c>
    </row>
    <row r="701" spans="1:19" x14ac:dyDescent="0.25">
      <c r="A701" s="2">
        <v>700</v>
      </c>
      <c r="B701" s="2">
        <v>50</v>
      </c>
      <c r="C701" s="2" t="s">
        <v>19</v>
      </c>
      <c r="D701" s="2" t="s">
        <v>68</v>
      </c>
      <c r="E701" s="2" t="s">
        <v>69</v>
      </c>
      <c r="F701" s="7">
        <v>46</v>
      </c>
      <c r="G701" s="2" t="s">
        <v>139</v>
      </c>
      <c r="H701" s="2" t="s">
        <v>45</v>
      </c>
      <c r="I701" s="2" t="s">
        <v>63</v>
      </c>
      <c r="J701" s="2" t="s">
        <v>58</v>
      </c>
      <c r="K701" s="2">
        <v>2.6</v>
      </c>
      <c r="L701" s="2" t="s">
        <v>26</v>
      </c>
      <c r="M701" s="2" t="s">
        <v>34</v>
      </c>
      <c r="N701" s="2" t="s">
        <v>72</v>
      </c>
      <c r="O701" s="2" t="s">
        <v>26</v>
      </c>
      <c r="P701" s="2" t="s">
        <v>26</v>
      </c>
      <c r="Q701" s="2">
        <v>5</v>
      </c>
      <c r="R701" s="2" t="s">
        <v>46</v>
      </c>
      <c r="S701" s="2" t="s">
        <v>41</v>
      </c>
    </row>
    <row r="702" spans="1:19" x14ac:dyDescent="0.25">
      <c r="A702" s="2">
        <v>701</v>
      </c>
      <c r="B702" s="2">
        <v>57</v>
      </c>
      <c r="C702" s="2" t="s">
        <v>19</v>
      </c>
      <c r="D702" s="2" t="s">
        <v>95</v>
      </c>
      <c r="E702" s="2" t="s">
        <v>21</v>
      </c>
      <c r="F702" s="7">
        <v>79</v>
      </c>
      <c r="G702" s="2" t="s">
        <v>150</v>
      </c>
      <c r="H702" s="2" t="s">
        <v>23</v>
      </c>
      <c r="I702" s="2" t="s">
        <v>79</v>
      </c>
      <c r="J702" s="2" t="s">
        <v>25</v>
      </c>
      <c r="K702" s="2">
        <v>4.0999999999999996</v>
      </c>
      <c r="L702" s="2" t="s">
        <v>26</v>
      </c>
      <c r="M702" s="2" t="s">
        <v>29</v>
      </c>
      <c r="N702" s="2" t="s">
        <v>55</v>
      </c>
      <c r="O702" s="2" t="s">
        <v>26</v>
      </c>
      <c r="P702" s="2" t="s">
        <v>26</v>
      </c>
      <c r="Q702" s="2">
        <v>5</v>
      </c>
      <c r="R702" s="2" t="s">
        <v>46</v>
      </c>
      <c r="S702" s="2" t="s">
        <v>88</v>
      </c>
    </row>
    <row r="703" spans="1:19" x14ac:dyDescent="0.25">
      <c r="A703" s="2">
        <v>702</v>
      </c>
      <c r="B703" s="2">
        <v>51</v>
      </c>
      <c r="C703" s="2" t="s">
        <v>19</v>
      </c>
      <c r="D703" s="2" t="s">
        <v>137</v>
      </c>
      <c r="E703" s="2" t="s">
        <v>43</v>
      </c>
      <c r="F703" s="7">
        <v>90</v>
      </c>
      <c r="G703" s="2" t="s">
        <v>135</v>
      </c>
      <c r="H703" s="2" t="s">
        <v>23</v>
      </c>
      <c r="I703" s="2" t="s">
        <v>108</v>
      </c>
      <c r="J703" s="2" t="s">
        <v>58</v>
      </c>
      <c r="K703" s="2">
        <v>3.3</v>
      </c>
      <c r="L703" s="2" t="s">
        <v>26</v>
      </c>
      <c r="M703" s="2" t="s">
        <v>35</v>
      </c>
      <c r="N703" s="2" t="s">
        <v>47</v>
      </c>
      <c r="O703" s="2" t="s">
        <v>26</v>
      </c>
      <c r="P703" s="2" t="s">
        <v>26</v>
      </c>
      <c r="Q703" s="2">
        <v>5</v>
      </c>
      <c r="R703" s="2" t="s">
        <v>59</v>
      </c>
      <c r="S703" s="2" t="s">
        <v>97</v>
      </c>
    </row>
    <row r="704" spans="1:19" x14ac:dyDescent="0.25">
      <c r="A704" s="2">
        <v>703</v>
      </c>
      <c r="B704" s="2">
        <v>18</v>
      </c>
      <c r="C704" s="2" t="s">
        <v>19</v>
      </c>
      <c r="D704" s="2" t="s">
        <v>56</v>
      </c>
      <c r="E704" s="2" t="s">
        <v>21</v>
      </c>
      <c r="F704" s="7">
        <v>71</v>
      </c>
      <c r="G704" s="2" t="s">
        <v>57</v>
      </c>
      <c r="H704" s="2" t="s">
        <v>45</v>
      </c>
      <c r="I704" s="2" t="s">
        <v>53</v>
      </c>
      <c r="J704" s="2" t="s">
        <v>25</v>
      </c>
      <c r="K704" s="2">
        <v>3.4</v>
      </c>
      <c r="L704" s="2" t="s">
        <v>26</v>
      </c>
      <c r="M704" s="2" t="s">
        <v>34</v>
      </c>
      <c r="N704" s="2" t="s">
        <v>76</v>
      </c>
      <c r="O704" s="2" t="s">
        <v>26</v>
      </c>
      <c r="P704" s="2" t="s">
        <v>26</v>
      </c>
      <c r="Q704" s="2">
        <v>1</v>
      </c>
      <c r="R704" s="2" t="s">
        <v>35</v>
      </c>
      <c r="S704" s="2" t="s">
        <v>41</v>
      </c>
    </row>
    <row r="705" spans="1:19" x14ac:dyDescent="0.25">
      <c r="A705" s="2">
        <v>704</v>
      </c>
      <c r="B705" s="2">
        <v>63</v>
      </c>
      <c r="C705" s="2" t="s">
        <v>19</v>
      </c>
      <c r="D705" s="2" t="s">
        <v>82</v>
      </c>
      <c r="E705" s="2" t="s">
        <v>21</v>
      </c>
      <c r="F705" s="7">
        <v>87</v>
      </c>
      <c r="G705" s="2" t="s">
        <v>139</v>
      </c>
      <c r="H705" s="2" t="s">
        <v>23</v>
      </c>
      <c r="I705" s="2" t="s">
        <v>71</v>
      </c>
      <c r="J705" s="2" t="s">
        <v>54</v>
      </c>
      <c r="K705" s="2">
        <v>3</v>
      </c>
      <c r="L705" s="2" t="s">
        <v>26</v>
      </c>
      <c r="M705" s="2" t="s">
        <v>59</v>
      </c>
      <c r="N705" s="2" t="s">
        <v>55</v>
      </c>
      <c r="O705" s="2" t="s">
        <v>26</v>
      </c>
      <c r="P705" s="2" t="s">
        <v>26</v>
      </c>
      <c r="Q705" s="2">
        <v>21</v>
      </c>
      <c r="R705" s="2" t="s">
        <v>29</v>
      </c>
      <c r="S705" s="2" t="s">
        <v>41</v>
      </c>
    </row>
    <row r="706" spans="1:19" x14ac:dyDescent="0.25">
      <c r="A706" s="2">
        <v>705</v>
      </c>
      <c r="B706" s="2">
        <v>34</v>
      </c>
      <c r="C706" s="2" t="s">
        <v>19</v>
      </c>
      <c r="D706" s="2" t="s">
        <v>104</v>
      </c>
      <c r="E706" s="2" t="s">
        <v>21</v>
      </c>
      <c r="F706" s="7">
        <v>66</v>
      </c>
      <c r="G706" s="2" t="s">
        <v>135</v>
      </c>
      <c r="H706" s="2" t="s">
        <v>38</v>
      </c>
      <c r="I706" s="2" t="s">
        <v>94</v>
      </c>
      <c r="J706" s="2" t="s">
        <v>39</v>
      </c>
      <c r="K706" s="2">
        <v>3.2</v>
      </c>
      <c r="L706" s="2" t="s">
        <v>26</v>
      </c>
      <c r="M706" s="2" t="s">
        <v>29</v>
      </c>
      <c r="N706" s="2" t="s">
        <v>28</v>
      </c>
      <c r="O706" s="2" t="s">
        <v>26</v>
      </c>
      <c r="P706" s="2" t="s">
        <v>26</v>
      </c>
      <c r="Q706" s="2">
        <v>18</v>
      </c>
      <c r="R706" s="2" t="s">
        <v>46</v>
      </c>
      <c r="S706" s="2" t="s">
        <v>50</v>
      </c>
    </row>
    <row r="707" spans="1:19" x14ac:dyDescent="0.25">
      <c r="A707" s="2">
        <v>706</v>
      </c>
      <c r="B707" s="2">
        <v>25</v>
      </c>
      <c r="C707" s="2" t="s">
        <v>19</v>
      </c>
      <c r="D707" s="2" t="s">
        <v>95</v>
      </c>
      <c r="E707" s="2" t="s">
        <v>21</v>
      </c>
      <c r="F707" s="7">
        <v>90</v>
      </c>
      <c r="G707" s="2" t="s">
        <v>74</v>
      </c>
      <c r="H707" s="2" t="s">
        <v>92</v>
      </c>
      <c r="I707" s="2" t="s">
        <v>126</v>
      </c>
      <c r="J707" s="2" t="s">
        <v>54</v>
      </c>
      <c r="K707" s="2">
        <v>4.5</v>
      </c>
      <c r="L707" s="2" t="s">
        <v>26</v>
      </c>
      <c r="M707" s="2" t="s">
        <v>46</v>
      </c>
      <c r="N707" s="2" t="s">
        <v>40</v>
      </c>
      <c r="O707" s="2" t="s">
        <v>26</v>
      </c>
      <c r="P707" s="2" t="s">
        <v>26</v>
      </c>
      <c r="Q707" s="2">
        <v>49</v>
      </c>
      <c r="R707" s="2" t="s">
        <v>35</v>
      </c>
      <c r="S707" s="2" t="s">
        <v>60</v>
      </c>
    </row>
    <row r="708" spans="1:19" x14ac:dyDescent="0.25">
      <c r="A708" s="2">
        <v>707</v>
      </c>
      <c r="B708" s="2">
        <v>46</v>
      </c>
      <c r="C708" s="2" t="s">
        <v>19</v>
      </c>
      <c r="D708" s="2" t="s">
        <v>36</v>
      </c>
      <c r="E708" s="2" t="s">
        <v>21</v>
      </c>
      <c r="F708" s="7">
        <v>47</v>
      </c>
      <c r="G708" s="2" t="s">
        <v>146</v>
      </c>
      <c r="H708" s="2" t="s">
        <v>23</v>
      </c>
      <c r="I708" s="2" t="s">
        <v>49</v>
      </c>
      <c r="J708" s="2" t="s">
        <v>54</v>
      </c>
      <c r="K708" s="2">
        <v>4.8</v>
      </c>
      <c r="L708" s="2" t="s">
        <v>26</v>
      </c>
      <c r="M708" s="2" t="s">
        <v>29</v>
      </c>
      <c r="N708" s="2" t="s">
        <v>28</v>
      </c>
      <c r="O708" s="2" t="s">
        <v>26</v>
      </c>
      <c r="P708" s="2" t="s">
        <v>26</v>
      </c>
      <c r="Q708" s="2">
        <v>27</v>
      </c>
      <c r="R708" s="2" t="s">
        <v>59</v>
      </c>
      <c r="S708" s="2" t="s">
        <v>41</v>
      </c>
    </row>
    <row r="709" spans="1:19" x14ac:dyDescent="0.25">
      <c r="A709" s="2">
        <v>708</v>
      </c>
      <c r="B709" s="2">
        <v>59</v>
      </c>
      <c r="C709" s="2" t="s">
        <v>19</v>
      </c>
      <c r="D709" s="2" t="s">
        <v>56</v>
      </c>
      <c r="E709" s="2" t="s">
        <v>21</v>
      </c>
      <c r="F709" s="7">
        <v>38</v>
      </c>
      <c r="G709" s="2" t="s">
        <v>62</v>
      </c>
      <c r="H709" s="2" t="s">
        <v>23</v>
      </c>
      <c r="I709" s="2" t="s">
        <v>75</v>
      </c>
      <c r="J709" s="2" t="s">
        <v>39</v>
      </c>
      <c r="K709" s="2">
        <v>3.7</v>
      </c>
      <c r="L709" s="2" t="s">
        <v>26</v>
      </c>
      <c r="M709" s="2" t="s">
        <v>59</v>
      </c>
      <c r="N709" s="2" t="s">
        <v>47</v>
      </c>
      <c r="O709" s="2" t="s">
        <v>26</v>
      </c>
      <c r="P709" s="2" t="s">
        <v>26</v>
      </c>
      <c r="Q709" s="2">
        <v>21</v>
      </c>
      <c r="R709" s="2" t="s">
        <v>29</v>
      </c>
      <c r="S709" s="2" t="s">
        <v>50</v>
      </c>
    </row>
    <row r="710" spans="1:19" x14ac:dyDescent="0.25">
      <c r="A710" s="2">
        <v>709</v>
      </c>
      <c r="B710" s="2">
        <v>37</v>
      </c>
      <c r="C710" s="2" t="s">
        <v>19</v>
      </c>
      <c r="D710" s="2" t="s">
        <v>132</v>
      </c>
      <c r="E710" s="2" t="s">
        <v>69</v>
      </c>
      <c r="F710" s="7">
        <v>50</v>
      </c>
      <c r="G710" s="2" t="s">
        <v>22</v>
      </c>
      <c r="H710" s="2" t="s">
        <v>23</v>
      </c>
      <c r="I710" s="2" t="s">
        <v>118</v>
      </c>
      <c r="J710" s="2" t="s">
        <v>54</v>
      </c>
      <c r="K710" s="2">
        <v>3.4</v>
      </c>
      <c r="L710" s="2" t="s">
        <v>26</v>
      </c>
      <c r="M710" s="2" t="s">
        <v>35</v>
      </c>
      <c r="N710" s="2" t="s">
        <v>76</v>
      </c>
      <c r="O710" s="2" t="s">
        <v>26</v>
      </c>
      <c r="P710" s="2" t="s">
        <v>26</v>
      </c>
      <c r="Q710" s="2">
        <v>19</v>
      </c>
      <c r="R710" s="2" t="s">
        <v>35</v>
      </c>
      <c r="S710" s="2" t="s">
        <v>30</v>
      </c>
    </row>
    <row r="711" spans="1:19" x14ac:dyDescent="0.25">
      <c r="A711" s="2">
        <v>710</v>
      </c>
      <c r="B711" s="2">
        <v>49</v>
      </c>
      <c r="C711" s="2" t="s">
        <v>19</v>
      </c>
      <c r="D711" s="2" t="s">
        <v>102</v>
      </c>
      <c r="E711" s="2" t="s">
        <v>65</v>
      </c>
      <c r="F711" s="7">
        <v>79</v>
      </c>
      <c r="G711" s="2" t="s">
        <v>37</v>
      </c>
      <c r="H711" s="2" t="s">
        <v>23</v>
      </c>
      <c r="I711" s="2" t="s">
        <v>63</v>
      </c>
      <c r="J711" s="2" t="s">
        <v>54</v>
      </c>
      <c r="K711" s="2">
        <v>4.5999999999999996</v>
      </c>
      <c r="L711" s="2" t="s">
        <v>26</v>
      </c>
      <c r="M711" s="2" t="s">
        <v>59</v>
      </c>
      <c r="N711" s="2" t="s">
        <v>55</v>
      </c>
      <c r="O711" s="2" t="s">
        <v>26</v>
      </c>
      <c r="P711" s="2" t="s">
        <v>26</v>
      </c>
      <c r="Q711" s="2">
        <v>23</v>
      </c>
      <c r="R711" s="2" t="s">
        <v>59</v>
      </c>
      <c r="S711" s="2" t="s">
        <v>88</v>
      </c>
    </row>
    <row r="712" spans="1:19" x14ac:dyDescent="0.25">
      <c r="A712" s="2">
        <v>711</v>
      </c>
      <c r="B712" s="2">
        <v>22</v>
      </c>
      <c r="C712" s="2" t="s">
        <v>19</v>
      </c>
      <c r="D712" s="2" t="s">
        <v>119</v>
      </c>
      <c r="E712" s="2" t="s">
        <v>69</v>
      </c>
      <c r="F712" s="7">
        <v>91</v>
      </c>
      <c r="G712" s="2" t="s">
        <v>141</v>
      </c>
      <c r="H712" s="2" t="s">
        <v>23</v>
      </c>
      <c r="I712" s="2" t="s">
        <v>49</v>
      </c>
      <c r="J712" s="2" t="s">
        <v>39</v>
      </c>
      <c r="K712" s="2">
        <v>4.0999999999999996</v>
      </c>
      <c r="L712" s="2" t="s">
        <v>26</v>
      </c>
      <c r="M712" s="2" t="s">
        <v>34</v>
      </c>
      <c r="N712" s="2" t="s">
        <v>55</v>
      </c>
      <c r="O712" s="2" t="s">
        <v>26</v>
      </c>
      <c r="P712" s="2" t="s">
        <v>26</v>
      </c>
      <c r="Q712" s="2">
        <v>26</v>
      </c>
      <c r="R712" s="2" t="s">
        <v>46</v>
      </c>
      <c r="S712" s="2" t="s">
        <v>30</v>
      </c>
    </row>
    <row r="713" spans="1:19" x14ac:dyDescent="0.25">
      <c r="A713" s="2">
        <v>712</v>
      </c>
      <c r="B713" s="2">
        <v>64</v>
      </c>
      <c r="C713" s="2" t="s">
        <v>19</v>
      </c>
      <c r="D713" s="2" t="s">
        <v>137</v>
      </c>
      <c r="E713" s="2" t="s">
        <v>43</v>
      </c>
      <c r="F713" s="7">
        <v>60</v>
      </c>
      <c r="G713" s="2" t="s">
        <v>83</v>
      </c>
      <c r="H713" s="2" t="s">
        <v>45</v>
      </c>
      <c r="I713" s="2" t="s">
        <v>33</v>
      </c>
      <c r="J713" s="2" t="s">
        <v>39</v>
      </c>
      <c r="K713" s="2">
        <v>3.5</v>
      </c>
      <c r="L713" s="2" t="s">
        <v>26</v>
      </c>
      <c r="M713" s="2" t="s">
        <v>46</v>
      </c>
      <c r="N713" s="2" t="s">
        <v>72</v>
      </c>
      <c r="O713" s="2" t="s">
        <v>26</v>
      </c>
      <c r="P713" s="2" t="s">
        <v>26</v>
      </c>
      <c r="Q713" s="2">
        <v>13</v>
      </c>
      <c r="R713" s="2" t="s">
        <v>34</v>
      </c>
      <c r="S713" s="2" t="s">
        <v>77</v>
      </c>
    </row>
    <row r="714" spans="1:19" x14ac:dyDescent="0.25">
      <c r="A714" s="2">
        <v>713</v>
      </c>
      <c r="B714" s="2">
        <v>42</v>
      </c>
      <c r="C714" s="2" t="s">
        <v>19</v>
      </c>
      <c r="D714" s="2" t="s">
        <v>20</v>
      </c>
      <c r="E714" s="2" t="s">
        <v>21</v>
      </c>
      <c r="F714" s="7">
        <v>81</v>
      </c>
      <c r="G714" s="2" t="s">
        <v>83</v>
      </c>
      <c r="H714" s="2" t="s">
        <v>92</v>
      </c>
      <c r="I714" s="2" t="s">
        <v>94</v>
      </c>
      <c r="J714" s="2" t="s">
        <v>54</v>
      </c>
      <c r="K714" s="2">
        <v>3.8</v>
      </c>
      <c r="L714" s="2" t="s">
        <v>26</v>
      </c>
      <c r="M714" s="2" t="s">
        <v>27</v>
      </c>
      <c r="N714" s="2" t="s">
        <v>47</v>
      </c>
      <c r="O714" s="2" t="s">
        <v>26</v>
      </c>
      <c r="P714" s="2" t="s">
        <v>26</v>
      </c>
      <c r="Q714" s="2">
        <v>36</v>
      </c>
      <c r="R714" s="2" t="s">
        <v>34</v>
      </c>
      <c r="S714" s="2" t="s">
        <v>60</v>
      </c>
    </row>
    <row r="715" spans="1:19" x14ac:dyDescent="0.25">
      <c r="A715" s="2">
        <v>714</v>
      </c>
      <c r="B715" s="2">
        <v>37</v>
      </c>
      <c r="C715" s="2" t="s">
        <v>19</v>
      </c>
      <c r="D715" s="2" t="s">
        <v>104</v>
      </c>
      <c r="E715" s="2" t="s">
        <v>21</v>
      </c>
      <c r="F715" s="7">
        <v>90</v>
      </c>
      <c r="G715" s="2" t="s">
        <v>48</v>
      </c>
      <c r="H715" s="2" t="s">
        <v>45</v>
      </c>
      <c r="I715" s="2" t="s">
        <v>93</v>
      </c>
      <c r="J715" s="2" t="s">
        <v>54</v>
      </c>
      <c r="K715" s="2">
        <v>2.6</v>
      </c>
      <c r="L715" s="2" t="s">
        <v>26</v>
      </c>
      <c r="M715" s="2" t="s">
        <v>34</v>
      </c>
      <c r="N715" s="2" t="s">
        <v>28</v>
      </c>
      <c r="O715" s="2" t="s">
        <v>26</v>
      </c>
      <c r="P715" s="2" t="s">
        <v>26</v>
      </c>
      <c r="Q715" s="2">
        <v>39</v>
      </c>
      <c r="R715" s="2" t="s">
        <v>34</v>
      </c>
      <c r="S715" s="2" t="s">
        <v>77</v>
      </c>
    </row>
    <row r="716" spans="1:19" x14ac:dyDescent="0.25">
      <c r="A716" s="2">
        <v>715</v>
      </c>
      <c r="B716" s="2">
        <v>26</v>
      </c>
      <c r="C716" s="2" t="s">
        <v>19</v>
      </c>
      <c r="D716" s="2" t="s">
        <v>102</v>
      </c>
      <c r="E716" s="2" t="s">
        <v>65</v>
      </c>
      <c r="F716" s="7">
        <v>70</v>
      </c>
      <c r="G716" s="2" t="s">
        <v>147</v>
      </c>
      <c r="H716" s="2" t="s">
        <v>45</v>
      </c>
      <c r="I716" s="2" t="s">
        <v>136</v>
      </c>
      <c r="J716" s="2" t="s">
        <v>58</v>
      </c>
      <c r="K716" s="2">
        <v>4.4000000000000004</v>
      </c>
      <c r="L716" s="2" t="s">
        <v>26</v>
      </c>
      <c r="M716" s="2" t="s">
        <v>29</v>
      </c>
      <c r="N716" s="2" t="s">
        <v>76</v>
      </c>
      <c r="O716" s="2" t="s">
        <v>26</v>
      </c>
      <c r="P716" s="2" t="s">
        <v>26</v>
      </c>
      <c r="Q716" s="2">
        <v>40</v>
      </c>
      <c r="R716" s="2" t="s">
        <v>59</v>
      </c>
      <c r="S716" s="2" t="s">
        <v>30</v>
      </c>
    </row>
    <row r="717" spans="1:19" x14ac:dyDescent="0.25">
      <c r="A717" s="2">
        <v>716</v>
      </c>
      <c r="B717" s="2">
        <v>33</v>
      </c>
      <c r="C717" s="2" t="s">
        <v>19</v>
      </c>
      <c r="D717" s="2" t="s">
        <v>36</v>
      </c>
      <c r="E717" s="2" t="s">
        <v>21</v>
      </c>
      <c r="F717" s="7">
        <v>63</v>
      </c>
      <c r="G717" s="2" t="s">
        <v>80</v>
      </c>
      <c r="H717" s="2" t="s">
        <v>23</v>
      </c>
      <c r="I717" s="2" t="s">
        <v>96</v>
      </c>
      <c r="J717" s="2" t="s">
        <v>39</v>
      </c>
      <c r="K717" s="2">
        <v>2.6</v>
      </c>
      <c r="L717" s="2" t="s">
        <v>26</v>
      </c>
      <c r="M717" s="2" t="s">
        <v>29</v>
      </c>
      <c r="N717" s="2" t="s">
        <v>28</v>
      </c>
      <c r="O717" s="2" t="s">
        <v>26</v>
      </c>
      <c r="P717" s="2" t="s">
        <v>26</v>
      </c>
      <c r="Q717" s="2">
        <v>37</v>
      </c>
      <c r="R717" s="2" t="s">
        <v>59</v>
      </c>
      <c r="S717" s="2" t="s">
        <v>60</v>
      </c>
    </row>
    <row r="718" spans="1:19" x14ac:dyDescent="0.25">
      <c r="A718" s="2">
        <v>717</v>
      </c>
      <c r="B718" s="2">
        <v>30</v>
      </c>
      <c r="C718" s="2" t="s">
        <v>19</v>
      </c>
      <c r="D718" s="2" t="s">
        <v>106</v>
      </c>
      <c r="E718" s="2" t="s">
        <v>69</v>
      </c>
      <c r="F718" s="7">
        <v>29</v>
      </c>
      <c r="G718" s="2" t="s">
        <v>70</v>
      </c>
      <c r="H718" s="2" t="s">
        <v>45</v>
      </c>
      <c r="I718" s="2" t="s">
        <v>79</v>
      </c>
      <c r="J718" s="2" t="s">
        <v>39</v>
      </c>
      <c r="K718" s="2">
        <v>3.6</v>
      </c>
      <c r="L718" s="2" t="s">
        <v>26</v>
      </c>
      <c r="M718" s="2" t="s">
        <v>46</v>
      </c>
      <c r="N718" s="2" t="s">
        <v>28</v>
      </c>
      <c r="O718" s="2" t="s">
        <v>26</v>
      </c>
      <c r="P718" s="2" t="s">
        <v>26</v>
      </c>
      <c r="Q718" s="2">
        <v>9</v>
      </c>
      <c r="R718" s="2" t="s">
        <v>29</v>
      </c>
      <c r="S718" s="2" t="s">
        <v>77</v>
      </c>
    </row>
    <row r="719" spans="1:19" x14ac:dyDescent="0.25">
      <c r="A719" s="2">
        <v>718</v>
      </c>
      <c r="B719" s="2">
        <v>21</v>
      </c>
      <c r="C719" s="2" t="s">
        <v>19</v>
      </c>
      <c r="D719" s="2" t="s">
        <v>125</v>
      </c>
      <c r="E719" s="2" t="s">
        <v>21</v>
      </c>
      <c r="F719" s="7">
        <v>90</v>
      </c>
      <c r="G719" s="2" t="s">
        <v>120</v>
      </c>
      <c r="H719" s="2" t="s">
        <v>23</v>
      </c>
      <c r="I719" s="2" t="s">
        <v>96</v>
      </c>
      <c r="J719" s="2" t="s">
        <v>39</v>
      </c>
      <c r="K719" s="2">
        <v>4.2</v>
      </c>
      <c r="L719" s="2" t="s">
        <v>26</v>
      </c>
      <c r="M719" s="2" t="s">
        <v>59</v>
      </c>
      <c r="N719" s="2" t="s">
        <v>28</v>
      </c>
      <c r="O719" s="2" t="s">
        <v>26</v>
      </c>
      <c r="P719" s="2" t="s">
        <v>26</v>
      </c>
      <c r="Q719" s="2">
        <v>7</v>
      </c>
      <c r="R719" s="2" t="s">
        <v>29</v>
      </c>
      <c r="S719" s="2" t="s">
        <v>97</v>
      </c>
    </row>
    <row r="720" spans="1:19" x14ac:dyDescent="0.25">
      <c r="A720" s="2">
        <v>719</v>
      </c>
      <c r="B720" s="2">
        <v>22</v>
      </c>
      <c r="C720" s="2" t="s">
        <v>19</v>
      </c>
      <c r="D720" s="2" t="s">
        <v>56</v>
      </c>
      <c r="E720" s="2" t="s">
        <v>21</v>
      </c>
      <c r="F720" s="7">
        <v>22</v>
      </c>
      <c r="G720" s="2" t="s">
        <v>103</v>
      </c>
      <c r="H720" s="2" t="s">
        <v>45</v>
      </c>
      <c r="I720" s="2" t="s">
        <v>100</v>
      </c>
      <c r="J720" s="2" t="s">
        <v>54</v>
      </c>
      <c r="K720" s="2">
        <v>4.5999999999999996</v>
      </c>
      <c r="L720" s="2" t="s">
        <v>26</v>
      </c>
      <c r="M720" s="2" t="s">
        <v>34</v>
      </c>
      <c r="N720" s="2" t="s">
        <v>55</v>
      </c>
      <c r="O720" s="2" t="s">
        <v>26</v>
      </c>
      <c r="P720" s="2" t="s">
        <v>26</v>
      </c>
      <c r="Q720" s="2">
        <v>25</v>
      </c>
      <c r="R720" s="2" t="s">
        <v>34</v>
      </c>
      <c r="S720" s="2" t="s">
        <v>50</v>
      </c>
    </row>
    <row r="721" spans="1:19" x14ac:dyDescent="0.25">
      <c r="A721" s="2">
        <v>720</v>
      </c>
      <c r="B721" s="2">
        <v>63</v>
      </c>
      <c r="C721" s="2" t="s">
        <v>19</v>
      </c>
      <c r="D721" s="2" t="s">
        <v>61</v>
      </c>
      <c r="E721" s="2" t="s">
        <v>21</v>
      </c>
      <c r="F721" s="7">
        <v>22</v>
      </c>
      <c r="G721" s="2" t="s">
        <v>91</v>
      </c>
      <c r="H721" s="2" t="s">
        <v>23</v>
      </c>
      <c r="I721" s="2" t="s">
        <v>49</v>
      </c>
      <c r="J721" s="2" t="s">
        <v>54</v>
      </c>
      <c r="K721" s="2">
        <v>3.3</v>
      </c>
      <c r="L721" s="2" t="s">
        <v>26</v>
      </c>
      <c r="M721" s="2" t="s">
        <v>29</v>
      </c>
      <c r="N721" s="2" t="s">
        <v>47</v>
      </c>
      <c r="O721" s="2" t="s">
        <v>26</v>
      </c>
      <c r="P721" s="2" t="s">
        <v>26</v>
      </c>
      <c r="Q721" s="2">
        <v>42</v>
      </c>
      <c r="R721" s="2" t="s">
        <v>29</v>
      </c>
      <c r="S721" s="2" t="s">
        <v>77</v>
      </c>
    </row>
    <row r="722" spans="1:19" x14ac:dyDescent="0.25">
      <c r="A722" s="2">
        <v>721</v>
      </c>
      <c r="B722" s="2">
        <v>33</v>
      </c>
      <c r="C722" s="2" t="s">
        <v>19</v>
      </c>
      <c r="D722" s="2" t="s">
        <v>106</v>
      </c>
      <c r="E722" s="2" t="s">
        <v>69</v>
      </c>
      <c r="F722" s="7">
        <v>62</v>
      </c>
      <c r="G722" s="2" t="s">
        <v>130</v>
      </c>
      <c r="H722" s="2" t="s">
        <v>23</v>
      </c>
      <c r="I722" s="2" t="s">
        <v>121</v>
      </c>
      <c r="J722" s="2" t="s">
        <v>58</v>
      </c>
      <c r="K722" s="2">
        <v>3.4</v>
      </c>
      <c r="L722" s="2" t="s">
        <v>26</v>
      </c>
      <c r="M722" s="2" t="s">
        <v>34</v>
      </c>
      <c r="N722" s="2" t="s">
        <v>40</v>
      </c>
      <c r="O722" s="2" t="s">
        <v>26</v>
      </c>
      <c r="P722" s="2" t="s">
        <v>26</v>
      </c>
      <c r="Q722" s="2">
        <v>19</v>
      </c>
      <c r="R722" s="2" t="s">
        <v>59</v>
      </c>
      <c r="S722" s="2" t="s">
        <v>41</v>
      </c>
    </row>
    <row r="723" spans="1:19" x14ac:dyDescent="0.25">
      <c r="A723" s="2">
        <v>722</v>
      </c>
      <c r="B723" s="2">
        <v>43</v>
      </c>
      <c r="C723" s="2" t="s">
        <v>19</v>
      </c>
      <c r="D723" s="2" t="s">
        <v>20</v>
      </c>
      <c r="E723" s="2" t="s">
        <v>21</v>
      </c>
      <c r="F723" s="7">
        <v>57</v>
      </c>
      <c r="G723" s="2" t="s">
        <v>99</v>
      </c>
      <c r="H723" s="2" t="s">
        <v>23</v>
      </c>
      <c r="I723" s="2" t="s">
        <v>67</v>
      </c>
      <c r="J723" s="2" t="s">
        <v>54</v>
      </c>
      <c r="K723" s="2">
        <v>4.4000000000000004</v>
      </c>
      <c r="L723" s="2" t="s">
        <v>26</v>
      </c>
      <c r="M723" s="2" t="s">
        <v>59</v>
      </c>
      <c r="N723" s="2" t="s">
        <v>47</v>
      </c>
      <c r="O723" s="2" t="s">
        <v>26</v>
      </c>
      <c r="P723" s="2" t="s">
        <v>26</v>
      </c>
      <c r="Q723" s="2">
        <v>41</v>
      </c>
      <c r="R723" s="2" t="s">
        <v>59</v>
      </c>
      <c r="S723" s="2" t="s">
        <v>97</v>
      </c>
    </row>
    <row r="724" spans="1:19" x14ac:dyDescent="0.25">
      <c r="A724" s="2">
        <v>723</v>
      </c>
      <c r="B724" s="2">
        <v>27</v>
      </c>
      <c r="C724" s="2" t="s">
        <v>19</v>
      </c>
      <c r="D724" s="2" t="s">
        <v>31</v>
      </c>
      <c r="E724" s="2" t="s">
        <v>21</v>
      </c>
      <c r="F724" s="7">
        <v>32</v>
      </c>
      <c r="G724" s="2" t="s">
        <v>52</v>
      </c>
      <c r="H724" s="2" t="s">
        <v>38</v>
      </c>
      <c r="I724" s="2" t="s">
        <v>144</v>
      </c>
      <c r="J724" s="2" t="s">
        <v>54</v>
      </c>
      <c r="K724" s="2">
        <v>4.3</v>
      </c>
      <c r="L724" s="2" t="s">
        <v>26</v>
      </c>
      <c r="M724" s="2" t="s">
        <v>46</v>
      </c>
      <c r="N724" s="2" t="s">
        <v>76</v>
      </c>
      <c r="O724" s="2" t="s">
        <v>26</v>
      </c>
      <c r="P724" s="2" t="s">
        <v>26</v>
      </c>
      <c r="Q724" s="2">
        <v>50</v>
      </c>
      <c r="R724" s="2" t="s">
        <v>35</v>
      </c>
      <c r="S724" s="2" t="s">
        <v>77</v>
      </c>
    </row>
    <row r="725" spans="1:19" x14ac:dyDescent="0.25">
      <c r="A725" s="2">
        <v>724</v>
      </c>
      <c r="B725" s="2">
        <v>35</v>
      </c>
      <c r="C725" s="2" t="s">
        <v>19</v>
      </c>
      <c r="D725" s="2" t="s">
        <v>106</v>
      </c>
      <c r="E725" s="2" t="s">
        <v>69</v>
      </c>
      <c r="F725" s="7">
        <v>53</v>
      </c>
      <c r="G725" s="2" t="s">
        <v>70</v>
      </c>
      <c r="H725" s="2" t="s">
        <v>23</v>
      </c>
      <c r="I725" s="2" t="s">
        <v>109</v>
      </c>
      <c r="J725" s="2" t="s">
        <v>58</v>
      </c>
      <c r="K725" s="2">
        <v>3.5</v>
      </c>
      <c r="L725" s="2" t="s">
        <v>26</v>
      </c>
      <c r="M725" s="2" t="s">
        <v>35</v>
      </c>
      <c r="N725" s="2" t="s">
        <v>28</v>
      </c>
      <c r="O725" s="2" t="s">
        <v>26</v>
      </c>
      <c r="P725" s="2" t="s">
        <v>26</v>
      </c>
      <c r="Q725" s="2">
        <v>43</v>
      </c>
      <c r="R725" s="2" t="s">
        <v>46</v>
      </c>
      <c r="S725" s="2" t="s">
        <v>88</v>
      </c>
    </row>
    <row r="726" spans="1:19" x14ac:dyDescent="0.25">
      <c r="A726" s="2">
        <v>725</v>
      </c>
      <c r="B726" s="2">
        <v>37</v>
      </c>
      <c r="C726" s="2" t="s">
        <v>19</v>
      </c>
      <c r="D726" s="2" t="s">
        <v>113</v>
      </c>
      <c r="E726" s="2" t="s">
        <v>21</v>
      </c>
      <c r="F726" s="7">
        <v>79</v>
      </c>
      <c r="G726" s="2" t="s">
        <v>83</v>
      </c>
      <c r="H726" s="2" t="s">
        <v>92</v>
      </c>
      <c r="I726" s="2" t="s">
        <v>96</v>
      </c>
      <c r="J726" s="2" t="s">
        <v>58</v>
      </c>
      <c r="K726" s="2">
        <v>4.7</v>
      </c>
      <c r="L726" s="2" t="s">
        <v>26</v>
      </c>
      <c r="M726" s="2" t="s">
        <v>35</v>
      </c>
      <c r="N726" s="2" t="s">
        <v>76</v>
      </c>
      <c r="O726" s="2" t="s">
        <v>26</v>
      </c>
      <c r="P726" s="2" t="s">
        <v>26</v>
      </c>
      <c r="Q726" s="2">
        <v>36</v>
      </c>
      <c r="R726" s="2" t="s">
        <v>29</v>
      </c>
      <c r="S726" s="2" t="s">
        <v>97</v>
      </c>
    </row>
    <row r="727" spans="1:19" x14ac:dyDescent="0.25">
      <c r="A727" s="2">
        <v>726</v>
      </c>
      <c r="B727" s="2">
        <v>61</v>
      </c>
      <c r="C727" s="2" t="s">
        <v>19</v>
      </c>
      <c r="D727" s="2" t="s">
        <v>124</v>
      </c>
      <c r="E727" s="2" t="s">
        <v>69</v>
      </c>
      <c r="F727" s="7">
        <v>61</v>
      </c>
      <c r="G727" s="2" t="s">
        <v>105</v>
      </c>
      <c r="H727" s="2" t="s">
        <v>23</v>
      </c>
      <c r="I727" s="2" t="s">
        <v>67</v>
      </c>
      <c r="J727" s="2" t="s">
        <v>25</v>
      </c>
      <c r="K727" s="2">
        <v>3.1</v>
      </c>
      <c r="L727" s="2" t="s">
        <v>26</v>
      </c>
      <c r="M727" s="2" t="s">
        <v>35</v>
      </c>
      <c r="N727" s="2" t="s">
        <v>55</v>
      </c>
      <c r="O727" s="2" t="s">
        <v>26</v>
      </c>
      <c r="P727" s="2" t="s">
        <v>26</v>
      </c>
      <c r="Q727" s="2">
        <v>33</v>
      </c>
      <c r="R727" s="2" t="s">
        <v>59</v>
      </c>
      <c r="S727" s="2" t="s">
        <v>30</v>
      </c>
    </row>
    <row r="728" spans="1:19" x14ac:dyDescent="0.25">
      <c r="A728" s="2">
        <v>727</v>
      </c>
      <c r="B728" s="2">
        <v>32</v>
      </c>
      <c r="C728" s="2" t="s">
        <v>19</v>
      </c>
      <c r="D728" s="2" t="s">
        <v>61</v>
      </c>
      <c r="E728" s="2" t="s">
        <v>21</v>
      </c>
      <c r="F728" s="7">
        <v>78</v>
      </c>
      <c r="G728" s="2" t="s">
        <v>114</v>
      </c>
      <c r="H728" s="2" t="s">
        <v>23</v>
      </c>
      <c r="I728" s="2" t="s">
        <v>134</v>
      </c>
      <c r="J728" s="2" t="s">
        <v>54</v>
      </c>
      <c r="K728" s="2">
        <v>3.6</v>
      </c>
      <c r="L728" s="2" t="s">
        <v>26</v>
      </c>
      <c r="M728" s="2" t="s">
        <v>46</v>
      </c>
      <c r="N728" s="2" t="s">
        <v>47</v>
      </c>
      <c r="O728" s="2" t="s">
        <v>26</v>
      </c>
      <c r="P728" s="2" t="s">
        <v>26</v>
      </c>
      <c r="Q728" s="2">
        <v>20</v>
      </c>
      <c r="R728" s="2" t="s">
        <v>34</v>
      </c>
      <c r="S728" s="2" t="s">
        <v>97</v>
      </c>
    </row>
    <row r="729" spans="1:19" x14ac:dyDescent="0.25">
      <c r="A729" s="2">
        <v>728</v>
      </c>
      <c r="B729" s="2">
        <v>62</v>
      </c>
      <c r="C729" s="2" t="s">
        <v>19</v>
      </c>
      <c r="D729" s="2" t="s">
        <v>31</v>
      </c>
      <c r="E729" s="2" t="s">
        <v>21</v>
      </c>
      <c r="F729" s="7">
        <v>97</v>
      </c>
      <c r="G729" s="2" t="s">
        <v>74</v>
      </c>
      <c r="H729" s="2" t="s">
        <v>38</v>
      </c>
      <c r="I729" s="2" t="s">
        <v>24</v>
      </c>
      <c r="J729" s="2" t="s">
        <v>25</v>
      </c>
      <c r="K729" s="2">
        <v>4.8</v>
      </c>
      <c r="L729" s="2" t="s">
        <v>26</v>
      </c>
      <c r="M729" s="2" t="s">
        <v>27</v>
      </c>
      <c r="N729" s="2" t="s">
        <v>47</v>
      </c>
      <c r="O729" s="2" t="s">
        <v>26</v>
      </c>
      <c r="P729" s="2" t="s">
        <v>26</v>
      </c>
      <c r="Q729" s="2">
        <v>37</v>
      </c>
      <c r="R729" s="2" t="s">
        <v>29</v>
      </c>
      <c r="S729" s="2" t="s">
        <v>97</v>
      </c>
    </row>
    <row r="730" spans="1:19" x14ac:dyDescent="0.25">
      <c r="A730" s="2">
        <v>729</v>
      </c>
      <c r="B730" s="2">
        <v>29</v>
      </c>
      <c r="C730" s="2" t="s">
        <v>19</v>
      </c>
      <c r="D730" s="2" t="s">
        <v>36</v>
      </c>
      <c r="E730" s="2" t="s">
        <v>21</v>
      </c>
      <c r="F730" s="7">
        <v>78</v>
      </c>
      <c r="G730" s="2" t="s">
        <v>145</v>
      </c>
      <c r="H730" s="2" t="s">
        <v>45</v>
      </c>
      <c r="I730" s="2" t="s">
        <v>71</v>
      </c>
      <c r="J730" s="2" t="s">
        <v>25</v>
      </c>
      <c r="K730" s="2">
        <v>3.7</v>
      </c>
      <c r="L730" s="2" t="s">
        <v>26</v>
      </c>
      <c r="M730" s="2" t="s">
        <v>59</v>
      </c>
      <c r="N730" s="2" t="s">
        <v>47</v>
      </c>
      <c r="O730" s="2" t="s">
        <v>26</v>
      </c>
      <c r="P730" s="2" t="s">
        <v>26</v>
      </c>
      <c r="Q730" s="2">
        <v>12</v>
      </c>
      <c r="R730" s="2" t="s">
        <v>46</v>
      </c>
      <c r="S730" s="2" t="s">
        <v>97</v>
      </c>
    </row>
    <row r="731" spans="1:19" x14ac:dyDescent="0.25">
      <c r="A731" s="2">
        <v>730</v>
      </c>
      <c r="B731" s="2">
        <v>41</v>
      </c>
      <c r="C731" s="2" t="s">
        <v>19</v>
      </c>
      <c r="D731" s="2" t="s">
        <v>89</v>
      </c>
      <c r="E731" s="2" t="s">
        <v>69</v>
      </c>
      <c r="F731" s="7">
        <v>56</v>
      </c>
      <c r="G731" s="2" t="s">
        <v>148</v>
      </c>
      <c r="H731" s="2" t="s">
        <v>23</v>
      </c>
      <c r="I731" s="2" t="s">
        <v>118</v>
      </c>
      <c r="J731" s="2" t="s">
        <v>54</v>
      </c>
      <c r="K731" s="2">
        <v>3.2</v>
      </c>
      <c r="L731" s="2" t="s">
        <v>26</v>
      </c>
      <c r="M731" s="2" t="s">
        <v>29</v>
      </c>
      <c r="N731" s="2" t="s">
        <v>28</v>
      </c>
      <c r="O731" s="2" t="s">
        <v>26</v>
      </c>
      <c r="P731" s="2" t="s">
        <v>26</v>
      </c>
      <c r="Q731" s="2">
        <v>46</v>
      </c>
      <c r="R731" s="2" t="s">
        <v>46</v>
      </c>
      <c r="S731" s="2" t="s">
        <v>97</v>
      </c>
    </row>
    <row r="732" spans="1:19" x14ac:dyDescent="0.25">
      <c r="A732" s="2">
        <v>731</v>
      </c>
      <c r="B732" s="2">
        <v>48</v>
      </c>
      <c r="C732" s="2" t="s">
        <v>19</v>
      </c>
      <c r="D732" s="2" t="s">
        <v>137</v>
      </c>
      <c r="E732" s="2" t="s">
        <v>43</v>
      </c>
      <c r="F732" s="7">
        <v>25</v>
      </c>
      <c r="G732" s="2" t="s">
        <v>37</v>
      </c>
      <c r="H732" s="2" t="s">
        <v>45</v>
      </c>
      <c r="I732" s="2" t="s">
        <v>126</v>
      </c>
      <c r="J732" s="2" t="s">
        <v>54</v>
      </c>
      <c r="K732" s="2">
        <v>3.9</v>
      </c>
      <c r="L732" s="2" t="s">
        <v>26</v>
      </c>
      <c r="M732" s="2" t="s">
        <v>29</v>
      </c>
      <c r="N732" s="2" t="s">
        <v>55</v>
      </c>
      <c r="O732" s="2" t="s">
        <v>26</v>
      </c>
      <c r="P732" s="2" t="s">
        <v>26</v>
      </c>
      <c r="Q732" s="2">
        <v>28</v>
      </c>
      <c r="R732" s="2" t="s">
        <v>29</v>
      </c>
      <c r="S732" s="2" t="s">
        <v>30</v>
      </c>
    </row>
    <row r="733" spans="1:19" x14ac:dyDescent="0.25">
      <c r="A733" s="2">
        <v>732</v>
      </c>
      <c r="B733" s="2">
        <v>43</v>
      </c>
      <c r="C733" s="2" t="s">
        <v>19</v>
      </c>
      <c r="D733" s="2" t="s">
        <v>64</v>
      </c>
      <c r="E733" s="2" t="s">
        <v>65</v>
      </c>
      <c r="F733" s="7">
        <v>28</v>
      </c>
      <c r="G733" s="2" t="s">
        <v>74</v>
      </c>
      <c r="H733" s="2" t="s">
        <v>45</v>
      </c>
      <c r="I733" s="2" t="s">
        <v>108</v>
      </c>
      <c r="J733" s="2" t="s">
        <v>39</v>
      </c>
      <c r="K733" s="2">
        <v>3.5</v>
      </c>
      <c r="L733" s="2" t="s">
        <v>26</v>
      </c>
      <c r="M733" s="2" t="s">
        <v>27</v>
      </c>
      <c r="N733" s="2" t="s">
        <v>40</v>
      </c>
      <c r="O733" s="2" t="s">
        <v>26</v>
      </c>
      <c r="P733" s="2" t="s">
        <v>26</v>
      </c>
      <c r="Q733" s="2">
        <v>30</v>
      </c>
      <c r="R733" s="2" t="s">
        <v>46</v>
      </c>
      <c r="S733" s="2" t="s">
        <v>30</v>
      </c>
    </row>
    <row r="734" spans="1:19" x14ac:dyDescent="0.25">
      <c r="A734" s="2">
        <v>733</v>
      </c>
      <c r="B734" s="2">
        <v>34</v>
      </c>
      <c r="C734" s="2" t="s">
        <v>19</v>
      </c>
      <c r="D734" s="2" t="s">
        <v>56</v>
      </c>
      <c r="E734" s="2" t="s">
        <v>21</v>
      </c>
      <c r="F734" s="7">
        <v>57</v>
      </c>
      <c r="G734" s="2" t="s">
        <v>83</v>
      </c>
      <c r="H734" s="2" t="s">
        <v>23</v>
      </c>
      <c r="I734" s="2" t="s">
        <v>144</v>
      </c>
      <c r="J734" s="2" t="s">
        <v>39</v>
      </c>
      <c r="K734" s="2">
        <v>2.8</v>
      </c>
      <c r="L734" s="2" t="s">
        <v>26</v>
      </c>
      <c r="M734" s="2" t="s">
        <v>35</v>
      </c>
      <c r="N734" s="2" t="s">
        <v>28</v>
      </c>
      <c r="O734" s="2" t="s">
        <v>26</v>
      </c>
      <c r="P734" s="2" t="s">
        <v>26</v>
      </c>
      <c r="Q734" s="2">
        <v>28</v>
      </c>
      <c r="R734" s="2" t="s">
        <v>35</v>
      </c>
      <c r="S734" s="2" t="s">
        <v>77</v>
      </c>
    </row>
    <row r="735" spans="1:19" x14ac:dyDescent="0.25">
      <c r="A735" s="2">
        <v>734</v>
      </c>
      <c r="B735" s="2">
        <v>45</v>
      </c>
      <c r="C735" s="2" t="s">
        <v>19</v>
      </c>
      <c r="D735" s="2" t="s">
        <v>82</v>
      </c>
      <c r="E735" s="2" t="s">
        <v>21</v>
      </c>
      <c r="F735" s="7">
        <v>36</v>
      </c>
      <c r="G735" s="2" t="s">
        <v>44</v>
      </c>
      <c r="H735" s="2" t="s">
        <v>23</v>
      </c>
      <c r="I735" s="2" t="s">
        <v>109</v>
      </c>
      <c r="J735" s="2" t="s">
        <v>58</v>
      </c>
      <c r="K735" s="2">
        <v>2.7</v>
      </c>
      <c r="L735" s="2" t="s">
        <v>26</v>
      </c>
      <c r="M735" s="2" t="s">
        <v>35</v>
      </c>
      <c r="N735" s="2" t="s">
        <v>72</v>
      </c>
      <c r="O735" s="2" t="s">
        <v>26</v>
      </c>
      <c r="P735" s="2" t="s">
        <v>26</v>
      </c>
      <c r="Q735" s="2">
        <v>20</v>
      </c>
      <c r="R735" s="2" t="s">
        <v>59</v>
      </c>
      <c r="S735" s="2" t="s">
        <v>77</v>
      </c>
    </row>
    <row r="736" spans="1:19" x14ac:dyDescent="0.25">
      <c r="A736" s="2">
        <v>735</v>
      </c>
      <c r="B736" s="2">
        <v>65</v>
      </c>
      <c r="C736" s="2" t="s">
        <v>19</v>
      </c>
      <c r="D736" s="2" t="s">
        <v>56</v>
      </c>
      <c r="E736" s="2" t="s">
        <v>21</v>
      </c>
      <c r="F736" s="7">
        <v>69</v>
      </c>
      <c r="G736" s="2" t="s">
        <v>127</v>
      </c>
      <c r="H736" s="2" t="s">
        <v>38</v>
      </c>
      <c r="I736" s="2" t="s">
        <v>84</v>
      </c>
      <c r="J736" s="2" t="s">
        <v>25</v>
      </c>
      <c r="K736" s="2">
        <v>3.1</v>
      </c>
      <c r="L736" s="2" t="s">
        <v>26</v>
      </c>
      <c r="M736" s="2" t="s">
        <v>29</v>
      </c>
      <c r="N736" s="2" t="s">
        <v>28</v>
      </c>
      <c r="O736" s="2" t="s">
        <v>26</v>
      </c>
      <c r="P736" s="2" t="s">
        <v>26</v>
      </c>
      <c r="Q736" s="2">
        <v>39</v>
      </c>
      <c r="R736" s="2" t="s">
        <v>34</v>
      </c>
      <c r="S736" s="2" t="s">
        <v>97</v>
      </c>
    </row>
    <row r="737" spans="1:19" x14ac:dyDescent="0.25">
      <c r="A737" s="2">
        <v>736</v>
      </c>
      <c r="B737" s="2">
        <v>61</v>
      </c>
      <c r="C737" s="2" t="s">
        <v>19</v>
      </c>
      <c r="D737" s="2" t="s">
        <v>89</v>
      </c>
      <c r="E737" s="2" t="s">
        <v>69</v>
      </c>
      <c r="F737" s="7">
        <v>48</v>
      </c>
      <c r="G737" s="2" t="s">
        <v>57</v>
      </c>
      <c r="H737" s="2" t="s">
        <v>45</v>
      </c>
      <c r="I737" s="2" t="s">
        <v>121</v>
      </c>
      <c r="J737" s="2" t="s">
        <v>58</v>
      </c>
      <c r="K737" s="2">
        <v>3.6</v>
      </c>
      <c r="L737" s="2" t="s">
        <v>26</v>
      </c>
      <c r="M737" s="2" t="s">
        <v>29</v>
      </c>
      <c r="N737" s="2" t="s">
        <v>72</v>
      </c>
      <c r="O737" s="2" t="s">
        <v>26</v>
      </c>
      <c r="P737" s="2" t="s">
        <v>26</v>
      </c>
      <c r="Q737" s="2">
        <v>48</v>
      </c>
      <c r="R737" s="2" t="s">
        <v>35</v>
      </c>
      <c r="S737" s="2" t="s">
        <v>77</v>
      </c>
    </row>
    <row r="738" spans="1:19" x14ac:dyDescent="0.25">
      <c r="A738" s="2">
        <v>737</v>
      </c>
      <c r="B738" s="2">
        <v>18</v>
      </c>
      <c r="C738" s="2" t="s">
        <v>19</v>
      </c>
      <c r="D738" s="2" t="s">
        <v>82</v>
      </c>
      <c r="E738" s="2" t="s">
        <v>21</v>
      </c>
      <c r="F738" s="7">
        <v>58</v>
      </c>
      <c r="G738" s="2" t="s">
        <v>112</v>
      </c>
      <c r="H738" s="2" t="s">
        <v>23</v>
      </c>
      <c r="I738" s="2" t="s">
        <v>33</v>
      </c>
      <c r="J738" s="2" t="s">
        <v>39</v>
      </c>
      <c r="K738" s="2">
        <v>2.9</v>
      </c>
      <c r="L738" s="2" t="s">
        <v>26</v>
      </c>
      <c r="M738" s="2" t="s">
        <v>59</v>
      </c>
      <c r="N738" s="2" t="s">
        <v>72</v>
      </c>
      <c r="O738" s="2" t="s">
        <v>26</v>
      </c>
      <c r="P738" s="2" t="s">
        <v>26</v>
      </c>
      <c r="Q738" s="2">
        <v>32</v>
      </c>
      <c r="R738" s="2" t="s">
        <v>27</v>
      </c>
      <c r="S738" s="2" t="s">
        <v>97</v>
      </c>
    </row>
    <row r="739" spans="1:19" x14ac:dyDescent="0.25">
      <c r="A739" s="2">
        <v>738</v>
      </c>
      <c r="B739" s="2">
        <v>47</v>
      </c>
      <c r="C739" s="2" t="s">
        <v>19</v>
      </c>
      <c r="D739" s="2" t="s">
        <v>89</v>
      </c>
      <c r="E739" s="2" t="s">
        <v>69</v>
      </c>
      <c r="F739" s="7">
        <v>24</v>
      </c>
      <c r="G739" s="2" t="s">
        <v>145</v>
      </c>
      <c r="H739" s="2" t="s">
        <v>45</v>
      </c>
      <c r="I739" s="2" t="s">
        <v>86</v>
      </c>
      <c r="J739" s="2" t="s">
        <v>39</v>
      </c>
      <c r="K739" s="2">
        <v>3.6</v>
      </c>
      <c r="L739" s="2" t="s">
        <v>26</v>
      </c>
      <c r="M739" s="2" t="s">
        <v>46</v>
      </c>
      <c r="N739" s="2" t="s">
        <v>76</v>
      </c>
      <c r="O739" s="2" t="s">
        <v>26</v>
      </c>
      <c r="P739" s="2" t="s">
        <v>26</v>
      </c>
      <c r="Q739" s="2">
        <v>28</v>
      </c>
      <c r="R739" s="2" t="s">
        <v>46</v>
      </c>
      <c r="S739" s="2" t="s">
        <v>50</v>
      </c>
    </row>
    <row r="740" spans="1:19" x14ac:dyDescent="0.25">
      <c r="A740" s="2">
        <v>739</v>
      </c>
      <c r="B740" s="2">
        <v>56</v>
      </c>
      <c r="C740" s="2" t="s">
        <v>19</v>
      </c>
      <c r="D740" s="2" t="s">
        <v>89</v>
      </c>
      <c r="E740" s="2" t="s">
        <v>69</v>
      </c>
      <c r="F740" s="7">
        <v>31</v>
      </c>
      <c r="G740" s="2" t="s">
        <v>148</v>
      </c>
      <c r="H740" s="2" t="s">
        <v>23</v>
      </c>
      <c r="I740" s="2" t="s">
        <v>121</v>
      </c>
      <c r="J740" s="2" t="s">
        <v>25</v>
      </c>
      <c r="K740" s="2">
        <v>3.5</v>
      </c>
      <c r="L740" s="2" t="s">
        <v>26</v>
      </c>
      <c r="M740" s="2" t="s">
        <v>27</v>
      </c>
      <c r="N740" s="2" t="s">
        <v>72</v>
      </c>
      <c r="O740" s="2" t="s">
        <v>26</v>
      </c>
      <c r="P740" s="2" t="s">
        <v>26</v>
      </c>
      <c r="Q740" s="2">
        <v>27</v>
      </c>
      <c r="R740" s="2" t="s">
        <v>29</v>
      </c>
      <c r="S740" s="2" t="s">
        <v>60</v>
      </c>
    </row>
    <row r="741" spans="1:19" x14ac:dyDescent="0.25">
      <c r="A741" s="2">
        <v>740</v>
      </c>
      <c r="B741" s="2">
        <v>64</v>
      </c>
      <c r="C741" s="2" t="s">
        <v>19</v>
      </c>
      <c r="D741" s="2" t="s">
        <v>61</v>
      </c>
      <c r="E741" s="2" t="s">
        <v>21</v>
      </c>
      <c r="F741" s="7">
        <v>29</v>
      </c>
      <c r="G741" s="2" t="s">
        <v>148</v>
      </c>
      <c r="H741" s="2" t="s">
        <v>38</v>
      </c>
      <c r="I741" s="2" t="s">
        <v>75</v>
      </c>
      <c r="J741" s="2" t="s">
        <v>54</v>
      </c>
      <c r="K741" s="2">
        <v>3.5</v>
      </c>
      <c r="L741" s="2" t="s">
        <v>26</v>
      </c>
      <c r="M741" s="2" t="s">
        <v>35</v>
      </c>
      <c r="N741" s="2" t="s">
        <v>40</v>
      </c>
      <c r="O741" s="2" t="s">
        <v>26</v>
      </c>
      <c r="P741" s="2" t="s">
        <v>26</v>
      </c>
      <c r="Q741" s="2">
        <v>26</v>
      </c>
      <c r="R741" s="2" t="s">
        <v>29</v>
      </c>
      <c r="S741" s="2" t="s">
        <v>77</v>
      </c>
    </row>
    <row r="742" spans="1:19" x14ac:dyDescent="0.25">
      <c r="A742" s="2">
        <v>741</v>
      </c>
      <c r="B742" s="2">
        <v>26</v>
      </c>
      <c r="C742" s="2" t="s">
        <v>19</v>
      </c>
      <c r="D742" s="2" t="s">
        <v>36</v>
      </c>
      <c r="E742" s="2" t="s">
        <v>21</v>
      </c>
      <c r="F742" s="7">
        <v>69</v>
      </c>
      <c r="G742" s="2" t="s">
        <v>147</v>
      </c>
      <c r="H742" s="2" t="s">
        <v>45</v>
      </c>
      <c r="I742" s="2" t="s">
        <v>121</v>
      </c>
      <c r="J742" s="2" t="s">
        <v>54</v>
      </c>
      <c r="K742" s="2">
        <v>2.8</v>
      </c>
      <c r="L742" s="2" t="s">
        <v>26</v>
      </c>
      <c r="M742" s="2" t="s">
        <v>34</v>
      </c>
      <c r="N742" s="2" t="s">
        <v>47</v>
      </c>
      <c r="O742" s="2" t="s">
        <v>26</v>
      </c>
      <c r="P742" s="2" t="s">
        <v>26</v>
      </c>
      <c r="Q742" s="2">
        <v>22</v>
      </c>
      <c r="R742" s="2" t="s">
        <v>27</v>
      </c>
      <c r="S742" s="2" t="s">
        <v>30</v>
      </c>
    </row>
    <row r="743" spans="1:19" x14ac:dyDescent="0.25">
      <c r="A743" s="2">
        <v>742</v>
      </c>
      <c r="B743" s="2">
        <v>22</v>
      </c>
      <c r="C743" s="2" t="s">
        <v>19</v>
      </c>
      <c r="D743" s="2" t="s">
        <v>113</v>
      </c>
      <c r="E743" s="2" t="s">
        <v>21</v>
      </c>
      <c r="F743" s="7">
        <v>79</v>
      </c>
      <c r="G743" s="2" t="s">
        <v>66</v>
      </c>
      <c r="H743" s="2" t="s">
        <v>92</v>
      </c>
      <c r="I743" s="2" t="s">
        <v>134</v>
      </c>
      <c r="J743" s="2" t="s">
        <v>54</v>
      </c>
      <c r="K743" s="2">
        <v>4.7</v>
      </c>
      <c r="L743" s="2" t="s">
        <v>26</v>
      </c>
      <c r="M743" s="2" t="s">
        <v>59</v>
      </c>
      <c r="N743" s="2" t="s">
        <v>40</v>
      </c>
      <c r="O743" s="2" t="s">
        <v>26</v>
      </c>
      <c r="P743" s="2" t="s">
        <v>26</v>
      </c>
      <c r="Q743" s="2">
        <v>23</v>
      </c>
      <c r="R743" s="2" t="s">
        <v>34</v>
      </c>
      <c r="S743" s="2" t="s">
        <v>97</v>
      </c>
    </row>
    <row r="744" spans="1:19" x14ac:dyDescent="0.25">
      <c r="A744" s="2">
        <v>743</v>
      </c>
      <c r="B744" s="2">
        <v>64</v>
      </c>
      <c r="C744" s="2" t="s">
        <v>19</v>
      </c>
      <c r="D744" s="2" t="s">
        <v>95</v>
      </c>
      <c r="E744" s="2" t="s">
        <v>21</v>
      </c>
      <c r="F744" s="7">
        <v>39</v>
      </c>
      <c r="G744" s="2" t="s">
        <v>107</v>
      </c>
      <c r="H744" s="2" t="s">
        <v>45</v>
      </c>
      <c r="I744" s="2" t="s">
        <v>63</v>
      </c>
      <c r="J744" s="2" t="s">
        <v>54</v>
      </c>
      <c r="K744" s="2">
        <v>3.1</v>
      </c>
      <c r="L744" s="2" t="s">
        <v>26</v>
      </c>
      <c r="M744" s="2" t="s">
        <v>59</v>
      </c>
      <c r="N744" s="2" t="s">
        <v>28</v>
      </c>
      <c r="O744" s="2" t="s">
        <v>26</v>
      </c>
      <c r="P744" s="2" t="s">
        <v>26</v>
      </c>
      <c r="Q744" s="2">
        <v>21</v>
      </c>
      <c r="R744" s="2" t="s">
        <v>59</v>
      </c>
      <c r="S744" s="2" t="s">
        <v>60</v>
      </c>
    </row>
    <row r="745" spans="1:19" x14ac:dyDescent="0.25">
      <c r="A745" s="2">
        <v>744</v>
      </c>
      <c r="B745" s="2">
        <v>21</v>
      </c>
      <c r="C745" s="2" t="s">
        <v>19</v>
      </c>
      <c r="D745" s="2" t="s">
        <v>89</v>
      </c>
      <c r="E745" s="2" t="s">
        <v>69</v>
      </c>
      <c r="F745" s="7">
        <v>84</v>
      </c>
      <c r="G745" s="2" t="s">
        <v>98</v>
      </c>
      <c r="H745" s="2" t="s">
        <v>23</v>
      </c>
      <c r="I745" s="2" t="s">
        <v>24</v>
      </c>
      <c r="J745" s="2" t="s">
        <v>58</v>
      </c>
      <c r="K745" s="2">
        <v>4.9000000000000004</v>
      </c>
      <c r="L745" s="2" t="s">
        <v>26</v>
      </c>
      <c r="M745" s="2" t="s">
        <v>46</v>
      </c>
      <c r="N745" s="2" t="s">
        <v>40</v>
      </c>
      <c r="O745" s="2" t="s">
        <v>26</v>
      </c>
      <c r="P745" s="2" t="s">
        <v>26</v>
      </c>
      <c r="Q745" s="2">
        <v>36</v>
      </c>
      <c r="R745" s="2" t="s">
        <v>35</v>
      </c>
      <c r="S745" s="2" t="s">
        <v>41</v>
      </c>
    </row>
    <row r="746" spans="1:19" x14ac:dyDescent="0.25">
      <c r="A746" s="2">
        <v>745</v>
      </c>
      <c r="B746" s="2">
        <v>67</v>
      </c>
      <c r="C746" s="2" t="s">
        <v>19</v>
      </c>
      <c r="D746" s="2" t="s">
        <v>137</v>
      </c>
      <c r="E746" s="2" t="s">
        <v>43</v>
      </c>
      <c r="F746" s="7">
        <v>66</v>
      </c>
      <c r="G746" s="2" t="s">
        <v>115</v>
      </c>
      <c r="H746" s="2" t="s">
        <v>38</v>
      </c>
      <c r="I746" s="2" t="s">
        <v>63</v>
      </c>
      <c r="J746" s="2" t="s">
        <v>39</v>
      </c>
      <c r="K746" s="2">
        <v>4.0999999999999996</v>
      </c>
      <c r="L746" s="2" t="s">
        <v>26</v>
      </c>
      <c r="M746" s="2" t="s">
        <v>59</v>
      </c>
      <c r="N746" s="2" t="s">
        <v>47</v>
      </c>
      <c r="O746" s="2" t="s">
        <v>26</v>
      </c>
      <c r="P746" s="2" t="s">
        <v>26</v>
      </c>
      <c r="Q746" s="2">
        <v>42</v>
      </c>
      <c r="R746" s="2" t="s">
        <v>59</v>
      </c>
      <c r="S746" s="2" t="s">
        <v>77</v>
      </c>
    </row>
    <row r="747" spans="1:19" x14ac:dyDescent="0.25">
      <c r="A747" s="2">
        <v>746</v>
      </c>
      <c r="B747" s="2">
        <v>46</v>
      </c>
      <c r="C747" s="2" t="s">
        <v>19</v>
      </c>
      <c r="D747" s="2" t="s">
        <v>113</v>
      </c>
      <c r="E747" s="2" t="s">
        <v>21</v>
      </c>
      <c r="F747" s="7">
        <v>92</v>
      </c>
      <c r="G747" s="2" t="s">
        <v>151</v>
      </c>
      <c r="H747" s="2" t="s">
        <v>23</v>
      </c>
      <c r="I747" s="2" t="s">
        <v>121</v>
      </c>
      <c r="J747" s="2" t="s">
        <v>58</v>
      </c>
      <c r="K747" s="2">
        <v>4.7</v>
      </c>
      <c r="L747" s="2" t="s">
        <v>26</v>
      </c>
      <c r="M747" s="2" t="s">
        <v>27</v>
      </c>
      <c r="N747" s="2" t="s">
        <v>55</v>
      </c>
      <c r="O747" s="2" t="s">
        <v>26</v>
      </c>
      <c r="P747" s="2" t="s">
        <v>26</v>
      </c>
      <c r="Q747" s="2">
        <v>4</v>
      </c>
      <c r="R747" s="2" t="s">
        <v>29</v>
      </c>
      <c r="S747" s="2" t="s">
        <v>88</v>
      </c>
    </row>
    <row r="748" spans="1:19" x14ac:dyDescent="0.25">
      <c r="A748" s="2">
        <v>747</v>
      </c>
      <c r="B748" s="2">
        <v>40</v>
      </c>
      <c r="C748" s="2" t="s">
        <v>19</v>
      </c>
      <c r="D748" s="2" t="s">
        <v>42</v>
      </c>
      <c r="E748" s="2" t="s">
        <v>43</v>
      </c>
      <c r="F748" s="7">
        <v>45</v>
      </c>
      <c r="G748" s="2" t="s">
        <v>151</v>
      </c>
      <c r="H748" s="2" t="s">
        <v>45</v>
      </c>
      <c r="I748" s="2" t="s">
        <v>108</v>
      </c>
      <c r="J748" s="2" t="s">
        <v>25</v>
      </c>
      <c r="K748" s="2">
        <v>2.5</v>
      </c>
      <c r="L748" s="2" t="s">
        <v>26</v>
      </c>
      <c r="M748" s="2" t="s">
        <v>59</v>
      </c>
      <c r="N748" s="2" t="s">
        <v>40</v>
      </c>
      <c r="O748" s="2" t="s">
        <v>26</v>
      </c>
      <c r="P748" s="2" t="s">
        <v>26</v>
      </c>
      <c r="Q748" s="2">
        <v>47</v>
      </c>
      <c r="R748" s="2" t="s">
        <v>27</v>
      </c>
      <c r="S748" s="2" t="s">
        <v>50</v>
      </c>
    </row>
    <row r="749" spans="1:19" x14ac:dyDescent="0.25">
      <c r="A749" s="2">
        <v>748</v>
      </c>
      <c r="B749" s="2">
        <v>51</v>
      </c>
      <c r="C749" s="2" t="s">
        <v>19</v>
      </c>
      <c r="D749" s="2" t="s">
        <v>61</v>
      </c>
      <c r="E749" s="2" t="s">
        <v>21</v>
      </c>
      <c r="F749" s="7">
        <v>74</v>
      </c>
      <c r="G749" s="2" t="s">
        <v>101</v>
      </c>
      <c r="H749" s="2" t="s">
        <v>23</v>
      </c>
      <c r="I749" s="2" t="s">
        <v>81</v>
      </c>
      <c r="J749" s="2" t="s">
        <v>39</v>
      </c>
      <c r="K749" s="2">
        <v>4.4000000000000004</v>
      </c>
      <c r="L749" s="2" t="s">
        <v>26</v>
      </c>
      <c r="M749" s="2" t="s">
        <v>29</v>
      </c>
      <c r="N749" s="2" t="s">
        <v>47</v>
      </c>
      <c r="O749" s="2" t="s">
        <v>26</v>
      </c>
      <c r="P749" s="2" t="s">
        <v>26</v>
      </c>
      <c r="Q749" s="2">
        <v>13</v>
      </c>
      <c r="R749" s="2" t="s">
        <v>34</v>
      </c>
      <c r="S749" s="2" t="s">
        <v>41</v>
      </c>
    </row>
    <row r="750" spans="1:19" x14ac:dyDescent="0.25">
      <c r="A750" s="2">
        <v>749</v>
      </c>
      <c r="B750" s="2">
        <v>35</v>
      </c>
      <c r="C750" s="2" t="s">
        <v>19</v>
      </c>
      <c r="D750" s="2" t="s">
        <v>124</v>
      </c>
      <c r="E750" s="2" t="s">
        <v>69</v>
      </c>
      <c r="F750" s="7">
        <v>39</v>
      </c>
      <c r="G750" s="2" t="s">
        <v>147</v>
      </c>
      <c r="H750" s="2" t="s">
        <v>23</v>
      </c>
      <c r="I750" s="2" t="s">
        <v>110</v>
      </c>
      <c r="J750" s="2" t="s">
        <v>58</v>
      </c>
      <c r="K750" s="2">
        <v>3.9</v>
      </c>
      <c r="L750" s="2" t="s">
        <v>26</v>
      </c>
      <c r="M750" s="2" t="s">
        <v>34</v>
      </c>
      <c r="N750" s="2" t="s">
        <v>40</v>
      </c>
      <c r="O750" s="2" t="s">
        <v>26</v>
      </c>
      <c r="P750" s="2" t="s">
        <v>26</v>
      </c>
      <c r="Q750" s="2">
        <v>8</v>
      </c>
      <c r="R750" s="2" t="s">
        <v>34</v>
      </c>
      <c r="S750" s="2" t="s">
        <v>60</v>
      </c>
    </row>
    <row r="751" spans="1:19" x14ac:dyDescent="0.25">
      <c r="A751" s="2">
        <v>750</v>
      </c>
      <c r="B751" s="2">
        <v>56</v>
      </c>
      <c r="C751" s="2" t="s">
        <v>19</v>
      </c>
      <c r="D751" s="2" t="s">
        <v>119</v>
      </c>
      <c r="E751" s="2" t="s">
        <v>69</v>
      </c>
      <c r="F751" s="7">
        <v>71</v>
      </c>
      <c r="G751" s="2" t="s">
        <v>101</v>
      </c>
      <c r="H751" s="2" t="s">
        <v>45</v>
      </c>
      <c r="I751" s="2" t="s">
        <v>79</v>
      </c>
      <c r="J751" s="2" t="s">
        <v>25</v>
      </c>
      <c r="K751" s="2">
        <v>3.7</v>
      </c>
      <c r="L751" s="2" t="s">
        <v>26</v>
      </c>
      <c r="M751" s="2" t="s">
        <v>34</v>
      </c>
      <c r="N751" s="2" t="s">
        <v>55</v>
      </c>
      <c r="O751" s="2" t="s">
        <v>26</v>
      </c>
      <c r="P751" s="2" t="s">
        <v>26</v>
      </c>
      <c r="Q751" s="2">
        <v>11</v>
      </c>
      <c r="R751" s="2" t="s">
        <v>59</v>
      </c>
      <c r="S751" s="2" t="s">
        <v>60</v>
      </c>
    </row>
    <row r="752" spans="1:19" x14ac:dyDescent="0.25">
      <c r="A752" s="2">
        <v>751</v>
      </c>
      <c r="B752" s="2">
        <v>25</v>
      </c>
      <c r="C752" s="2" t="s">
        <v>19</v>
      </c>
      <c r="D752" s="2" t="s">
        <v>113</v>
      </c>
      <c r="E752" s="2" t="s">
        <v>21</v>
      </c>
      <c r="F752" s="7">
        <v>95</v>
      </c>
      <c r="G752" s="2" t="s">
        <v>128</v>
      </c>
      <c r="H752" s="2" t="s">
        <v>23</v>
      </c>
      <c r="I752" s="2" t="s">
        <v>84</v>
      </c>
      <c r="J752" s="2" t="s">
        <v>58</v>
      </c>
      <c r="K752" s="2">
        <v>3.4</v>
      </c>
      <c r="L752" s="2" t="s">
        <v>26</v>
      </c>
      <c r="M752" s="2" t="s">
        <v>34</v>
      </c>
      <c r="N752" s="2" t="s">
        <v>40</v>
      </c>
      <c r="O752" s="2" t="s">
        <v>26</v>
      </c>
      <c r="P752" s="2" t="s">
        <v>26</v>
      </c>
      <c r="Q752" s="2">
        <v>5</v>
      </c>
      <c r="R752" s="2" t="s">
        <v>29</v>
      </c>
      <c r="S752" s="2" t="s">
        <v>50</v>
      </c>
    </row>
    <row r="753" spans="1:19" x14ac:dyDescent="0.25">
      <c r="A753" s="2">
        <v>752</v>
      </c>
      <c r="B753" s="2">
        <v>65</v>
      </c>
      <c r="C753" s="2" t="s">
        <v>19</v>
      </c>
      <c r="D753" s="2" t="s">
        <v>143</v>
      </c>
      <c r="E753" s="2" t="s">
        <v>69</v>
      </c>
      <c r="F753" s="7">
        <v>72</v>
      </c>
      <c r="G753" s="2" t="s">
        <v>123</v>
      </c>
      <c r="H753" s="2" t="s">
        <v>23</v>
      </c>
      <c r="I753" s="2" t="s">
        <v>126</v>
      </c>
      <c r="J753" s="2" t="s">
        <v>58</v>
      </c>
      <c r="K753" s="2">
        <v>4.8</v>
      </c>
      <c r="L753" s="2" t="s">
        <v>26</v>
      </c>
      <c r="M753" s="2" t="s">
        <v>27</v>
      </c>
      <c r="N753" s="2" t="s">
        <v>40</v>
      </c>
      <c r="O753" s="2" t="s">
        <v>26</v>
      </c>
      <c r="P753" s="2" t="s">
        <v>26</v>
      </c>
      <c r="Q753" s="2">
        <v>1</v>
      </c>
      <c r="R753" s="2" t="s">
        <v>27</v>
      </c>
      <c r="S753" s="2" t="s">
        <v>88</v>
      </c>
    </row>
    <row r="754" spans="1:19" x14ac:dyDescent="0.25">
      <c r="A754" s="2">
        <v>753</v>
      </c>
      <c r="B754" s="2">
        <v>39</v>
      </c>
      <c r="C754" s="2" t="s">
        <v>19</v>
      </c>
      <c r="D754" s="2" t="s">
        <v>119</v>
      </c>
      <c r="E754" s="2" t="s">
        <v>69</v>
      </c>
      <c r="F754" s="7">
        <v>85</v>
      </c>
      <c r="G754" s="2" t="s">
        <v>123</v>
      </c>
      <c r="H754" s="2" t="s">
        <v>23</v>
      </c>
      <c r="I754" s="2" t="s">
        <v>134</v>
      </c>
      <c r="J754" s="2" t="s">
        <v>58</v>
      </c>
      <c r="K754" s="2">
        <v>4.2</v>
      </c>
      <c r="L754" s="2" t="s">
        <v>26</v>
      </c>
      <c r="M754" s="2" t="s">
        <v>35</v>
      </c>
      <c r="N754" s="2" t="s">
        <v>72</v>
      </c>
      <c r="O754" s="2" t="s">
        <v>26</v>
      </c>
      <c r="P754" s="2" t="s">
        <v>26</v>
      </c>
      <c r="Q754" s="2">
        <v>17</v>
      </c>
      <c r="R754" s="2" t="s">
        <v>46</v>
      </c>
      <c r="S754" s="2" t="s">
        <v>97</v>
      </c>
    </row>
    <row r="755" spans="1:19" x14ac:dyDescent="0.25">
      <c r="A755" s="2">
        <v>754</v>
      </c>
      <c r="B755" s="2">
        <v>47</v>
      </c>
      <c r="C755" s="2" t="s">
        <v>19</v>
      </c>
      <c r="D755" s="2" t="s">
        <v>137</v>
      </c>
      <c r="E755" s="2" t="s">
        <v>43</v>
      </c>
      <c r="F755" s="7">
        <v>54</v>
      </c>
      <c r="G755" s="2" t="s">
        <v>37</v>
      </c>
      <c r="H755" s="2" t="s">
        <v>45</v>
      </c>
      <c r="I755" s="2" t="s">
        <v>86</v>
      </c>
      <c r="J755" s="2" t="s">
        <v>58</v>
      </c>
      <c r="K755" s="2">
        <v>3.4</v>
      </c>
      <c r="L755" s="2" t="s">
        <v>26</v>
      </c>
      <c r="M755" s="2" t="s">
        <v>27</v>
      </c>
      <c r="N755" s="2" t="s">
        <v>76</v>
      </c>
      <c r="O755" s="2" t="s">
        <v>26</v>
      </c>
      <c r="P755" s="2" t="s">
        <v>26</v>
      </c>
      <c r="Q755" s="2">
        <v>27</v>
      </c>
      <c r="R755" s="2" t="s">
        <v>29</v>
      </c>
      <c r="S755" s="2" t="s">
        <v>60</v>
      </c>
    </row>
    <row r="756" spans="1:19" x14ac:dyDescent="0.25">
      <c r="A756" s="2">
        <v>755</v>
      </c>
      <c r="B756" s="2">
        <v>36</v>
      </c>
      <c r="C756" s="2" t="s">
        <v>19</v>
      </c>
      <c r="D756" s="2" t="s">
        <v>143</v>
      </c>
      <c r="E756" s="2" t="s">
        <v>69</v>
      </c>
      <c r="F756" s="7">
        <v>41</v>
      </c>
      <c r="G756" s="2" t="s">
        <v>98</v>
      </c>
      <c r="H756" s="2" t="s">
        <v>23</v>
      </c>
      <c r="I756" s="2" t="s">
        <v>71</v>
      </c>
      <c r="J756" s="2" t="s">
        <v>39</v>
      </c>
      <c r="K756" s="2">
        <v>2.9</v>
      </c>
      <c r="L756" s="2" t="s">
        <v>26</v>
      </c>
      <c r="M756" s="2" t="s">
        <v>35</v>
      </c>
      <c r="N756" s="2" t="s">
        <v>76</v>
      </c>
      <c r="O756" s="2" t="s">
        <v>26</v>
      </c>
      <c r="P756" s="2" t="s">
        <v>26</v>
      </c>
      <c r="Q756" s="2">
        <v>3</v>
      </c>
      <c r="R756" s="2" t="s">
        <v>59</v>
      </c>
      <c r="S756" s="2" t="s">
        <v>60</v>
      </c>
    </row>
    <row r="757" spans="1:19" x14ac:dyDescent="0.25">
      <c r="A757" s="2">
        <v>756</v>
      </c>
      <c r="B757" s="2">
        <v>66</v>
      </c>
      <c r="C757" s="2" t="s">
        <v>19</v>
      </c>
      <c r="D757" s="2" t="s">
        <v>64</v>
      </c>
      <c r="E757" s="2" t="s">
        <v>65</v>
      </c>
      <c r="F757" s="7">
        <v>24</v>
      </c>
      <c r="G757" s="2" t="s">
        <v>103</v>
      </c>
      <c r="H757" s="2" t="s">
        <v>45</v>
      </c>
      <c r="I757" s="2" t="s">
        <v>84</v>
      </c>
      <c r="J757" s="2" t="s">
        <v>39</v>
      </c>
      <c r="K757" s="2">
        <v>3.3</v>
      </c>
      <c r="L757" s="2" t="s">
        <v>26</v>
      </c>
      <c r="M757" s="2" t="s">
        <v>29</v>
      </c>
      <c r="N757" s="2" t="s">
        <v>40</v>
      </c>
      <c r="O757" s="2" t="s">
        <v>26</v>
      </c>
      <c r="P757" s="2" t="s">
        <v>26</v>
      </c>
      <c r="Q757" s="2">
        <v>22</v>
      </c>
      <c r="R757" s="2" t="s">
        <v>46</v>
      </c>
      <c r="S757" s="2" t="s">
        <v>41</v>
      </c>
    </row>
    <row r="758" spans="1:19" x14ac:dyDescent="0.25">
      <c r="A758" s="2">
        <v>757</v>
      </c>
      <c r="B758" s="2">
        <v>62</v>
      </c>
      <c r="C758" s="2" t="s">
        <v>19</v>
      </c>
      <c r="D758" s="2" t="s">
        <v>133</v>
      </c>
      <c r="E758" s="2" t="s">
        <v>69</v>
      </c>
      <c r="F758" s="7">
        <v>99</v>
      </c>
      <c r="G758" s="2" t="s">
        <v>57</v>
      </c>
      <c r="H758" s="2" t="s">
        <v>38</v>
      </c>
      <c r="I758" s="2" t="s">
        <v>121</v>
      </c>
      <c r="J758" s="2" t="s">
        <v>54</v>
      </c>
      <c r="K758" s="2">
        <v>4.8</v>
      </c>
      <c r="L758" s="2" t="s">
        <v>26</v>
      </c>
      <c r="M758" s="2" t="s">
        <v>35</v>
      </c>
      <c r="N758" s="2" t="s">
        <v>55</v>
      </c>
      <c r="O758" s="2" t="s">
        <v>26</v>
      </c>
      <c r="P758" s="2" t="s">
        <v>26</v>
      </c>
      <c r="Q758" s="2">
        <v>24</v>
      </c>
      <c r="R758" s="2" t="s">
        <v>35</v>
      </c>
      <c r="S758" s="2" t="s">
        <v>30</v>
      </c>
    </row>
    <row r="759" spans="1:19" x14ac:dyDescent="0.25">
      <c r="A759" s="2">
        <v>758</v>
      </c>
      <c r="B759" s="2">
        <v>41</v>
      </c>
      <c r="C759" s="2" t="s">
        <v>19</v>
      </c>
      <c r="D759" s="2" t="s">
        <v>104</v>
      </c>
      <c r="E759" s="2" t="s">
        <v>21</v>
      </c>
      <c r="F759" s="7">
        <v>32</v>
      </c>
      <c r="G759" s="2" t="s">
        <v>148</v>
      </c>
      <c r="H759" s="2" t="s">
        <v>45</v>
      </c>
      <c r="I759" s="2" t="s">
        <v>108</v>
      </c>
      <c r="J759" s="2" t="s">
        <v>58</v>
      </c>
      <c r="K759" s="2">
        <v>3.8</v>
      </c>
      <c r="L759" s="2" t="s">
        <v>26</v>
      </c>
      <c r="M759" s="2" t="s">
        <v>59</v>
      </c>
      <c r="N759" s="2" t="s">
        <v>76</v>
      </c>
      <c r="O759" s="2" t="s">
        <v>26</v>
      </c>
      <c r="P759" s="2" t="s">
        <v>26</v>
      </c>
      <c r="Q759" s="2">
        <v>18</v>
      </c>
      <c r="R759" s="2" t="s">
        <v>59</v>
      </c>
      <c r="S759" s="2" t="s">
        <v>60</v>
      </c>
    </row>
    <row r="760" spans="1:19" x14ac:dyDescent="0.25">
      <c r="A760" s="2">
        <v>759</v>
      </c>
      <c r="B760" s="2">
        <v>66</v>
      </c>
      <c r="C760" s="2" t="s">
        <v>19</v>
      </c>
      <c r="D760" s="2" t="s">
        <v>73</v>
      </c>
      <c r="E760" s="2" t="s">
        <v>43</v>
      </c>
      <c r="F760" s="7">
        <v>71</v>
      </c>
      <c r="G760" s="2" t="s">
        <v>37</v>
      </c>
      <c r="H760" s="2" t="s">
        <v>23</v>
      </c>
      <c r="I760" s="2" t="s">
        <v>100</v>
      </c>
      <c r="J760" s="2" t="s">
        <v>54</v>
      </c>
      <c r="K760" s="2">
        <v>4.5999999999999996</v>
      </c>
      <c r="L760" s="2" t="s">
        <v>26</v>
      </c>
      <c r="M760" s="2" t="s">
        <v>34</v>
      </c>
      <c r="N760" s="2" t="s">
        <v>72</v>
      </c>
      <c r="O760" s="2" t="s">
        <v>26</v>
      </c>
      <c r="P760" s="2" t="s">
        <v>26</v>
      </c>
      <c r="Q760" s="2">
        <v>39</v>
      </c>
      <c r="R760" s="2" t="s">
        <v>34</v>
      </c>
      <c r="S760" s="2" t="s">
        <v>97</v>
      </c>
    </row>
    <row r="761" spans="1:19" x14ac:dyDescent="0.25">
      <c r="A761" s="2">
        <v>760</v>
      </c>
      <c r="B761" s="2">
        <v>51</v>
      </c>
      <c r="C761" s="2" t="s">
        <v>19</v>
      </c>
      <c r="D761" s="2" t="s">
        <v>82</v>
      </c>
      <c r="E761" s="2" t="s">
        <v>21</v>
      </c>
      <c r="F761" s="7">
        <v>49</v>
      </c>
      <c r="G761" s="2" t="s">
        <v>44</v>
      </c>
      <c r="H761" s="2" t="s">
        <v>92</v>
      </c>
      <c r="I761" s="2" t="s">
        <v>96</v>
      </c>
      <c r="J761" s="2" t="s">
        <v>25</v>
      </c>
      <c r="K761" s="2">
        <v>2.6</v>
      </c>
      <c r="L761" s="2" t="s">
        <v>26</v>
      </c>
      <c r="M761" s="2" t="s">
        <v>34</v>
      </c>
      <c r="N761" s="2" t="s">
        <v>47</v>
      </c>
      <c r="O761" s="2" t="s">
        <v>26</v>
      </c>
      <c r="P761" s="2" t="s">
        <v>26</v>
      </c>
      <c r="Q761" s="2">
        <v>25</v>
      </c>
      <c r="R761" s="2" t="s">
        <v>27</v>
      </c>
      <c r="S761" s="2" t="s">
        <v>30</v>
      </c>
    </row>
    <row r="762" spans="1:19" x14ac:dyDescent="0.25">
      <c r="A762" s="2">
        <v>761</v>
      </c>
      <c r="B762" s="2">
        <v>33</v>
      </c>
      <c r="C762" s="2" t="s">
        <v>19</v>
      </c>
      <c r="D762" s="2" t="s">
        <v>143</v>
      </c>
      <c r="E762" s="2" t="s">
        <v>69</v>
      </c>
      <c r="F762" s="7">
        <v>50</v>
      </c>
      <c r="G762" s="2" t="s">
        <v>148</v>
      </c>
      <c r="H762" s="2" t="s">
        <v>92</v>
      </c>
      <c r="I762" s="2" t="s">
        <v>84</v>
      </c>
      <c r="J762" s="2" t="s">
        <v>58</v>
      </c>
      <c r="K762" s="2">
        <v>3.4</v>
      </c>
      <c r="L762" s="2" t="s">
        <v>26</v>
      </c>
      <c r="M762" s="2" t="s">
        <v>27</v>
      </c>
      <c r="N762" s="2" t="s">
        <v>40</v>
      </c>
      <c r="O762" s="2" t="s">
        <v>26</v>
      </c>
      <c r="P762" s="2" t="s">
        <v>26</v>
      </c>
      <c r="Q762" s="2">
        <v>6</v>
      </c>
      <c r="R762" s="2" t="s">
        <v>35</v>
      </c>
      <c r="S762" s="2" t="s">
        <v>50</v>
      </c>
    </row>
    <row r="763" spans="1:19" x14ac:dyDescent="0.25">
      <c r="A763" s="2">
        <v>762</v>
      </c>
      <c r="B763" s="2">
        <v>57</v>
      </c>
      <c r="C763" s="2" t="s">
        <v>19</v>
      </c>
      <c r="D763" s="2" t="s">
        <v>106</v>
      </c>
      <c r="E763" s="2" t="s">
        <v>69</v>
      </c>
      <c r="F763" s="7">
        <v>91</v>
      </c>
      <c r="G763" s="2" t="s">
        <v>107</v>
      </c>
      <c r="H763" s="2" t="s">
        <v>23</v>
      </c>
      <c r="I763" s="2" t="s">
        <v>134</v>
      </c>
      <c r="J763" s="2" t="s">
        <v>58</v>
      </c>
      <c r="K763" s="2">
        <v>4.2</v>
      </c>
      <c r="L763" s="2" t="s">
        <v>26</v>
      </c>
      <c r="M763" s="2" t="s">
        <v>27</v>
      </c>
      <c r="N763" s="2" t="s">
        <v>28</v>
      </c>
      <c r="O763" s="2" t="s">
        <v>26</v>
      </c>
      <c r="P763" s="2" t="s">
        <v>26</v>
      </c>
      <c r="Q763" s="2">
        <v>26</v>
      </c>
      <c r="R763" s="2" t="s">
        <v>34</v>
      </c>
      <c r="S763" s="2" t="s">
        <v>41</v>
      </c>
    </row>
    <row r="764" spans="1:19" x14ac:dyDescent="0.25">
      <c r="A764" s="2">
        <v>763</v>
      </c>
      <c r="B764" s="2">
        <v>45</v>
      </c>
      <c r="C764" s="2" t="s">
        <v>19</v>
      </c>
      <c r="D764" s="2" t="s">
        <v>133</v>
      </c>
      <c r="E764" s="2" t="s">
        <v>69</v>
      </c>
      <c r="F764" s="7">
        <v>46</v>
      </c>
      <c r="G764" s="2" t="s">
        <v>130</v>
      </c>
      <c r="H764" s="2" t="s">
        <v>45</v>
      </c>
      <c r="I764" s="2" t="s">
        <v>71</v>
      </c>
      <c r="J764" s="2" t="s">
        <v>58</v>
      </c>
      <c r="K764" s="2">
        <v>3.9</v>
      </c>
      <c r="L764" s="2" t="s">
        <v>26</v>
      </c>
      <c r="M764" s="2" t="s">
        <v>27</v>
      </c>
      <c r="N764" s="2" t="s">
        <v>55</v>
      </c>
      <c r="O764" s="2" t="s">
        <v>26</v>
      </c>
      <c r="P764" s="2" t="s">
        <v>26</v>
      </c>
      <c r="Q764" s="2">
        <v>43</v>
      </c>
      <c r="R764" s="2" t="s">
        <v>59</v>
      </c>
      <c r="S764" s="2" t="s">
        <v>30</v>
      </c>
    </row>
    <row r="765" spans="1:19" x14ac:dyDescent="0.25">
      <c r="A765" s="2">
        <v>764</v>
      </c>
      <c r="B765" s="2">
        <v>61</v>
      </c>
      <c r="C765" s="2" t="s">
        <v>19</v>
      </c>
      <c r="D765" s="2" t="s">
        <v>31</v>
      </c>
      <c r="E765" s="2" t="s">
        <v>21</v>
      </c>
      <c r="F765" s="7">
        <v>50</v>
      </c>
      <c r="G765" s="2" t="s">
        <v>98</v>
      </c>
      <c r="H765" s="2" t="s">
        <v>45</v>
      </c>
      <c r="I765" s="2" t="s">
        <v>110</v>
      </c>
      <c r="J765" s="2" t="s">
        <v>39</v>
      </c>
      <c r="K765" s="2">
        <v>2.9</v>
      </c>
      <c r="L765" s="2" t="s">
        <v>26</v>
      </c>
      <c r="M765" s="2" t="s">
        <v>59</v>
      </c>
      <c r="N765" s="2" t="s">
        <v>72</v>
      </c>
      <c r="O765" s="2" t="s">
        <v>26</v>
      </c>
      <c r="P765" s="2" t="s">
        <v>26</v>
      </c>
      <c r="Q765" s="2">
        <v>6</v>
      </c>
      <c r="R765" s="2" t="s">
        <v>27</v>
      </c>
      <c r="S765" s="2" t="s">
        <v>88</v>
      </c>
    </row>
    <row r="766" spans="1:19" x14ac:dyDescent="0.25">
      <c r="A766" s="2">
        <v>765</v>
      </c>
      <c r="B766" s="2">
        <v>55</v>
      </c>
      <c r="C766" s="2" t="s">
        <v>19</v>
      </c>
      <c r="D766" s="2" t="s">
        <v>87</v>
      </c>
      <c r="E766" s="2" t="s">
        <v>21</v>
      </c>
      <c r="F766" s="7">
        <v>39</v>
      </c>
      <c r="G766" s="2" t="s">
        <v>141</v>
      </c>
      <c r="H766" s="2" t="s">
        <v>92</v>
      </c>
      <c r="I766" s="2" t="s">
        <v>67</v>
      </c>
      <c r="J766" s="2" t="s">
        <v>58</v>
      </c>
      <c r="K766" s="2">
        <v>4.2</v>
      </c>
      <c r="L766" s="2" t="s">
        <v>26</v>
      </c>
      <c r="M766" s="2" t="s">
        <v>34</v>
      </c>
      <c r="N766" s="2" t="s">
        <v>40</v>
      </c>
      <c r="O766" s="2" t="s">
        <v>26</v>
      </c>
      <c r="P766" s="2" t="s">
        <v>26</v>
      </c>
      <c r="Q766" s="2">
        <v>6</v>
      </c>
      <c r="R766" s="2" t="s">
        <v>59</v>
      </c>
      <c r="S766" s="2" t="s">
        <v>60</v>
      </c>
    </row>
    <row r="767" spans="1:19" x14ac:dyDescent="0.25">
      <c r="A767" s="2">
        <v>766</v>
      </c>
      <c r="B767" s="2">
        <v>54</v>
      </c>
      <c r="C767" s="2" t="s">
        <v>19</v>
      </c>
      <c r="D767" s="2" t="s">
        <v>51</v>
      </c>
      <c r="E767" s="2" t="s">
        <v>43</v>
      </c>
      <c r="F767" s="7">
        <v>99</v>
      </c>
      <c r="G767" s="2" t="s">
        <v>120</v>
      </c>
      <c r="H767" s="2" t="s">
        <v>45</v>
      </c>
      <c r="I767" s="2" t="s">
        <v>71</v>
      </c>
      <c r="J767" s="2" t="s">
        <v>54</v>
      </c>
      <c r="K767" s="2">
        <v>3</v>
      </c>
      <c r="L767" s="2" t="s">
        <v>26</v>
      </c>
      <c r="M767" s="2" t="s">
        <v>34</v>
      </c>
      <c r="N767" s="2" t="s">
        <v>76</v>
      </c>
      <c r="O767" s="2" t="s">
        <v>26</v>
      </c>
      <c r="P767" s="2" t="s">
        <v>26</v>
      </c>
      <c r="Q767" s="2">
        <v>13</v>
      </c>
      <c r="R767" s="2" t="s">
        <v>35</v>
      </c>
      <c r="S767" s="2" t="s">
        <v>60</v>
      </c>
    </row>
    <row r="768" spans="1:19" x14ac:dyDescent="0.25">
      <c r="A768" s="2">
        <v>767</v>
      </c>
      <c r="B768" s="2">
        <v>57</v>
      </c>
      <c r="C768" s="2" t="s">
        <v>19</v>
      </c>
      <c r="D768" s="2" t="s">
        <v>143</v>
      </c>
      <c r="E768" s="2" t="s">
        <v>69</v>
      </c>
      <c r="F768" s="7">
        <v>48</v>
      </c>
      <c r="G768" s="2" t="s">
        <v>107</v>
      </c>
      <c r="H768" s="2" t="s">
        <v>45</v>
      </c>
      <c r="I768" s="2" t="s">
        <v>109</v>
      </c>
      <c r="J768" s="2" t="s">
        <v>25</v>
      </c>
      <c r="K768" s="2">
        <v>3.6</v>
      </c>
      <c r="L768" s="2" t="s">
        <v>26</v>
      </c>
      <c r="M768" s="2" t="s">
        <v>46</v>
      </c>
      <c r="N768" s="2" t="s">
        <v>47</v>
      </c>
      <c r="O768" s="2" t="s">
        <v>26</v>
      </c>
      <c r="P768" s="2" t="s">
        <v>26</v>
      </c>
      <c r="Q768" s="2">
        <v>13</v>
      </c>
      <c r="R768" s="2" t="s">
        <v>46</v>
      </c>
      <c r="S768" s="2" t="s">
        <v>88</v>
      </c>
    </row>
    <row r="769" spans="1:19" x14ac:dyDescent="0.25">
      <c r="A769" s="2">
        <v>768</v>
      </c>
      <c r="B769" s="2">
        <v>27</v>
      </c>
      <c r="C769" s="2" t="s">
        <v>19</v>
      </c>
      <c r="D769" s="2" t="s">
        <v>64</v>
      </c>
      <c r="E769" s="2" t="s">
        <v>65</v>
      </c>
      <c r="F769" s="7">
        <v>77</v>
      </c>
      <c r="G769" s="2" t="s">
        <v>138</v>
      </c>
      <c r="H769" s="2" t="s">
        <v>45</v>
      </c>
      <c r="I769" s="2" t="s">
        <v>110</v>
      </c>
      <c r="J769" s="2" t="s">
        <v>58</v>
      </c>
      <c r="K769" s="2">
        <v>2.5</v>
      </c>
      <c r="L769" s="2" t="s">
        <v>26</v>
      </c>
      <c r="M769" s="2" t="s">
        <v>35</v>
      </c>
      <c r="N769" s="2" t="s">
        <v>47</v>
      </c>
      <c r="O769" s="2" t="s">
        <v>26</v>
      </c>
      <c r="P769" s="2" t="s">
        <v>26</v>
      </c>
      <c r="Q769" s="2">
        <v>11</v>
      </c>
      <c r="R769" s="2" t="s">
        <v>35</v>
      </c>
      <c r="S769" s="2" t="s">
        <v>50</v>
      </c>
    </row>
    <row r="770" spans="1:19" x14ac:dyDescent="0.25">
      <c r="A770" s="2">
        <v>769</v>
      </c>
      <c r="B770" s="2">
        <v>64</v>
      </c>
      <c r="C770" s="2" t="s">
        <v>19</v>
      </c>
      <c r="D770" s="2" t="s">
        <v>132</v>
      </c>
      <c r="E770" s="2" t="s">
        <v>69</v>
      </c>
      <c r="F770" s="7">
        <v>95</v>
      </c>
      <c r="G770" s="2" t="s">
        <v>115</v>
      </c>
      <c r="H770" s="2" t="s">
        <v>92</v>
      </c>
      <c r="I770" s="2" t="s">
        <v>108</v>
      </c>
      <c r="J770" s="2" t="s">
        <v>39</v>
      </c>
      <c r="K770" s="2">
        <v>2.6</v>
      </c>
      <c r="L770" s="2" t="s">
        <v>26</v>
      </c>
      <c r="M770" s="2" t="s">
        <v>46</v>
      </c>
      <c r="N770" s="2" t="s">
        <v>28</v>
      </c>
      <c r="O770" s="2" t="s">
        <v>26</v>
      </c>
      <c r="P770" s="2" t="s">
        <v>26</v>
      </c>
      <c r="Q770" s="2">
        <v>45</v>
      </c>
      <c r="R770" s="2" t="s">
        <v>29</v>
      </c>
      <c r="S770" s="2" t="s">
        <v>41</v>
      </c>
    </row>
    <row r="771" spans="1:19" x14ac:dyDescent="0.25">
      <c r="A771" s="2">
        <v>770</v>
      </c>
      <c r="B771" s="2">
        <v>52</v>
      </c>
      <c r="C771" s="2" t="s">
        <v>19</v>
      </c>
      <c r="D771" s="2" t="s">
        <v>125</v>
      </c>
      <c r="E771" s="2" t="s">
        <v>21</v>
      </c>
      <c r="F771" s="7">
        <v>100</v>
      </c>
      <c r="G771" s="2" t="s">
        <v>80</v>
      </c>
      <c r="H771" s="2" t="s">
        <v>45</v>
      </c>
      <c r="I771" s="2" t="s">
        <v>67</v>
      </c>
      <c r="J771" s="2" t="s">
        <v>39</v>
      </c>
      <c r="K771" s="2">
        <v>4.3</v>
      </c>
      <c r="L771" s="2" t="s">
        <v>26</v>
      </c>
      <c r="M771" s="2" t="s">
        <v>27</v>
      </c>
      <c r="N771" s="2" t="s">
        <v>76</v>
      </c>
      <c r="O771" s="2" t="s">
        <v>26</v>
      </c>
      <c r="P771" s="2" t="s">
        <v>26</v>
      </c>
      <c r="Q771" s="2">
        <v>8</v>
      </c>
      <c r="R771" s="2" t="s">
        <v>46</v>
      </c>
      <c r="S771" s="2" t="s">
        <v>88</v>
      </c>
    </row>
    <row r="772" spans="1:19" x14ac:dyDescent="0.25">
      <c r="A772" s="2">
        <v>771</v>
      </c>
      <c r="B772" s="2">
        <v>19</v>
      </c>
      <c r="C772" s="2" t="s">
        <v>19</v>
      </c>
      <c r="D772" s="2" t="s">
        <v>51</v>
      </c>
      <c r="E772" s="2" t="s">
        <v>43</v>
      </c>
      <c r="F772" s="7">
        <v>54</v>
      </c>
      <c r="G772" s="2" t="s">
        <v>129</v>
      </c>
      <c r="H772" s="2" t="s">
        <v>45</v>
      </c>
      <c r="I772" s="2" t="s">
        <v>24</v>
      </c>
      <c r="J772" s="2" t="s">
        <v>39</v>
      </c>
      <c r="K772" s="2">
        <v>3.3</v>
      </c>
      <c r="L772" s="2" t="s">
        <v>26</v>
      </c>
      <c r="M772" s="2" t="s">
        <v>29</v>
      </c>
      <c r="N772" s="2" t="s">
        <v>28</v>
      </c>
      <c r="O772" s="2" t="s">
        <v>26</v>
      </c>
      <c r="P772" s="2" t="s">
        <v>26</v>
      </c>
      <c r="Q772" s="2">
        <v>8</v>
      </c>
      <c r="R772" s="2" t="s">
        <v>27</v>
      </c>
      <c r="S772" s="2" t="s">
        <v>50</v>
      </c>
    </row>
    <row r="773" spans="1:19" x14ac:dyDescent="0.25">
      <c r="A773" s="2">
        <v>772</v>
      </c>
      <c r="B773" s="2">
        <v>22</v>
      </c>
      <c r="C773" s="2" t="s">
        <v>19</v>
      </c>
      <c r="D773" s="2" t="s">
        <v>31</v>
      </c>
      <c r="E773" s="2" t="s">
        <v>21</v>
      </c>
      <c r="F773" s="7">
        <v>68</v>
      </c>
      <c r="G773" s="2" t="s">
        <v>78</v>
      </c>
      <c r="H773" s="2" t="s">
        <v>23</v>
      </c>
      <c r="I773" s="2" t="s">
        <v>109</v>
      </c>
      <c r="J773" s="2" t="s">
        <v>58</v>
      </c>
      <c r="K773" s="2">
        <v>2.6</v>
      </c>
      <c r="L773" s="2" t="s">
        <v>26</v>
      </c>
      <c r="M773" s="2" t="s">
        <v>27</v>
      </c>
      <c r="N773" s="2" t="s">
        <v>47</v>
      </c>
      <c r="O773" s="2" t="s">
        <v>26</v>
      </c>
      <c r="P773" s="2" t="s">
        <v>26</v>
      </c>
      <c r="Q773" s="2">
        <v>34</v>
      </c>
      <c r="R773" s="2" t="s">
        <v>34</v>
      </c>
      <c r="S773" s="2" t="s">
        <v>30</v>
      </c>
    </row>
    <row r="774" spans="1:19" x14ac:dyDescent="0.25">
      <c r="A774" s="2">
        <v>773</v>
      </c>
      <c r="B774" s="2">
        <v>18</v>
      </c>
      <c r="C774" s="2" t="s">
        <v>19</v>
      </c>
      <c r="D774" s="2" t="s">
        <v>36</v>
      </c>
      <c r="E774" s="2" t="s">
        <v>21</v>
      </c>
      <c r="F774" s="7">
        <v>22</v>
      </c>
      <c r="G774" s="2" t="s">
        <v>115</v>
      </c>
      <c r="H774" s="2" t="s">
        <v>23</v>
      </c>
      <c r="I774" s="2" t="s">
        <v>86</v>
      </c>
      <c r="J774" s="2" t="s">
        <v>58</v>
      </c>
      <c r="K774" s="2">
        <v>3.6</v>
      </c>
      <c r="L774" s="2" t="s">
        <v>26</v>
      </c>
      <c r="M774" s="2" t="s">
        <v>35</v>
      </c>
      <c r="N774" s="2" t="s">
        <v>40</v>
      </c>
      <c r="O774" s="2" t="s">
        <v>26</v>
      </c>
      <c r="P774" s="2" t="s">
        <v>26</v>
      </c>
      <c r="Q774" s="2">
        <v>40</v>
      </c>
      <c r="R774" s="2" t="s">
        <v>59</v>
      </c>
      <c r="S774" s="2" t="s">
        <v>77</v>
      </c>
    </row>
    <row r="775" spans="1:19" x14ac:dyDescent="0.25">
      <c r="A775" s="2">
        <v>774</v>
      </c>
      <c r="B775" s="2">
        <v>29</v>
      </c>
      <c r="C775" s="2" t="s">
        <v>19</v>
      </c>
      <c r="D775" s="2" t="s">
        <v>124</v>
      </c>
      <c r="E775" s="2" t="s">
        <v>69</v>
      </c>
      <c r="F775" s="7">
        <v>84</v>
      </c>
      <c r="G775" s="2" t="s">
        <v>99</v>
      </c>
      <c r="H775" s="2" t="s">
        <v>23</v>
      </c>
      <c r="I775" s="2" t="s">
        <v>126</v>
      </c>
      <c r="J775" s="2" t="s">
        <v>25</v>
      </c>
      <c r="K775" s="2">
        <v>2.6</v>
      </c>
      <c r="L775" s="2" t="s">
        <v>26</v>
      </c>
      <c r="M775" s="2" t="s">
        <v>29</v>
      </c>
      <c r="N775" s="2" t="s">
        <v>28</v>
      </c>
      <c r="O775" s="2" t="s">
        <v>26</v>
      </c>
      <c r="P775" s="2" t="s">
        <v>26</v>
      </c>
      <c r="Q775" s="2">
        <v>14</v>
      </c>
      <c r="R775" s="2" t="s">
        <v>59</v>
      </c>
      <c r="S775" s="2" t="s">
        <v>77</v>
      </c>
    </row>
    <row r="776" spans="1:19" x14ac:dyDescent="0.25">
      <c r="A776" s="2">
        <v>775</v>
      </c>
      <c r="B776" s="2">
        <v>42</v>
      </c>
      <c r="C776" s="2" t="s">
        <v>19</v>
      </c>
      <c r="D776" s="2" t="s">
        <v>124</v>
      </c>
      <c r="E776" s="2" t="s">
        <v>69</v>
      </c>
      <c r="F776" s="7">
        <v>46</v>
      </c>
      <c r="G776" s="2" t="s">
        <v>107</v>
      </c>
      <c r="H776" s="2" t="s">
        <v>45</v>
      </c>
      <c r="I776" s="2" t="s">
        <v>134</v>
      </c>
      <c r="J776" s="2" t="s">
        <v>54</v>
      </c>
      <c r="K776" s="2">
        <v>3.5</v>
      </c>
      <c r="L776" s="2" t="s">
        <v>26</v>
      </c>
      <c r="M776" s="2" t="s">
        <v>27</v>
      </c>
      <c r="N776" s="2" t="s">
        <v>55</v>
      </c>
      <c r="O776" s="2" t="s">
        <v>26</v>
      </c>
      <c r="P776" s="2" t="s">
        <v>26</v>
      </c>
      <c r="Q776" s="2">
        <v>11</v>
      </c>
      <c r="R776" s="2" t="s">
        <v>27</v>
      </c>
      <c r="S776" s="2" t="s">
        <v>60</v>
      </c>
    </row>
    <row r="777" spans="1:19" x14ac:dyDescent="0.25">
      <c r="A777" s="2">
        <v>776</v>
      </c>
      <c r="B777" s="2">
        <v>49</v>
      </c>
      <c r="C777" s="2" t="s">
        <v>19</v>
      </c>
      <c r="D777" s="2" t="s">
        <v>68</v>
      </c>
      <c r="E777" s="2" t="s">
        <v>69</v>
      </c>
      <c r="F777" s="7">
        <v>53</v>
      </c>
      <c r="G777" s="2" t="s">
        <v>22</v>
      </c>
      <c r="H777" s="2" t="s">
        <v>38</v>
      </c>
      <c r="I777" s="2" t="s">
        <v>81</v>
      </c>
      <c r="J777" s="2" t="s">
        <v>25</v>
      </c>
      <c r="K777" s="2">
        <v>3</v>
      </c>
      <c r="L777" s="2" t="s">
        <v>26</v>
      </c>
      <c r="M777" s="2" t="s">
        <v>46</v>
      </c>
      <c r="N777" s="2" t="s">
        <v>76</v>
      </c>
      <c r="O777" s="2" t="s">
        <v>26</v>
      </c>
      <c r="P777" s="2" t="s">
        <v>26</v>
      </c>
      <c r="Q777" s="2">
        <v>8</v>
      </c>
      <c r="R777" s="2" t="s">
        <v>46</v>
      </c>
      <c r="S777" s="2" t="s">
        <v>88</v>
      </c>
    </row>
    <row r="778" spans="1:19" x14ac:dyDescent="0.25">
      <c r="A778" s="2">
        <v>777</v>
      </c>
      <c r="B778" s="2">
        <v>49</v>
      </c>
      <c r="C778" s="2" t="s">
        <v>19</v>
      </c>
      <c r="D778" s="2" t="s">
        <v>56</v>
      </c>
      <c r="E778" s="2" t="s">
        <v>21</v>
      </c>
      <c r="F778" s="7">
        <v>60</v>
      </c>
      <c r="G778" s="2" t="s">
        <v>90</v>
      </c>
      <c r="H778" s="2" t="s">
        <v>45</v>
      </c>
      <c r="I778" s="2" t="s">
        <v>33</v>
      </c>
      <c r="J778" s="2" t="s">
        <v>39</v>
      </c>
      <c r="K778" s="2">
        <v>5</v>
      </c>
      <c r="L778" s="2" t="s">
        <v>26</v>
      </c>
      <c r="M778" s="2" t="s">
        <v>46</v>
      </c>
      <c r="N778" s="2" t="s">
        <v>55</v>
      </c>
      <c r="O778" s="2" t="s">
        <v>26</v>
      </c>
      <c r="P778" s="2" t="s">
        <v>26</v>
      </c>
      <c r="Q778" s="2">
        <v>8</v>
      </c>
      <c r="R778" s="2" t="s">
        <v>29</v>
      </c>
      <c r="S778" s="2" t="s">
        <v>97</v>
      </c>
    </row>
    <row r="779" spans="1:19" x14ac:dyDescent="0.25">
      <c r="A779" s="2">
        <v>778</v>
      </c>
      <c r="B779" s="2">
        <v>55</v>
      </c>
      <c r="C779" s="2" t="s">
        <v>19</v>
      </c>
      <c r="D779" s="2" t="s">
        <v>125</v>
      </c>
      <c r="E779" s="2" t="s">
        <v>21</v>
      </c>
      <c r="F779" s="7">
        <v>32</v>
      </c>
      <c r="G779" s="2" t="s">
        <v>52</v>
      </c>
      <c r="H779" s="2" t="s">
        <v>92</v>
      </c>
      <c r="I779" s="2" t="s">
        <v>67</v>
      </c>
      <c r="J779" s="2" t="s">
        <v>39</v>
      </c>
      <c r="K779" s="2">
        <v>2.5</v>
      </c>
      <c r="L779" s="2" t="s">
        <v>26</v>
      </c>
      <c r="M779" s="2" t="s">
        <v>27</v>
      </c>
      <c r="N779" s="2" t="s">
        <v>28</v>
      </c>
      <c r="O779" s="2" t="s">
        <v>26</v>
      </c>
      <c r="P779" s="2" t="s">
        <v>26</v>
      </c>
      <c r="Q779" s="2">
        <v>37</v>
      </c>
      <c r="R779" s="2" t="s">
        <v>29</v>
      </c>
      <c r="S779" s="2" t="s">
        <v>41</v>
      </c>
    </row>
    <row r="780" spans="1:19" x14ac:dyDescent="0.25">
      <c r="A780" s="2">
        <v>779</v>
      </c>
      <c r="B780" s="2">
        <v>29</v>
      </c>
      <c r="C780" s="2" t="s">
        <v>19</v>
      </c>
      <c r="D780" s="2" t="s">
        <v>125</v>
      </c>
      <c r="E780" s="2" t="s">
        <v>21</v>
      </c>
      <c r="F780" s="7">
        <v>50</v>
      </c>
      <c r="G780" s="2" t="s">
        <v>37</v>
      </c>
      <c r="H780" s="2" t="s">
        <v>45</v>
      </c>
      <c r="I780" s="2" t="s">
        <v>134</v>
      </c>
      <c r="J780" s="2" t="s">
        <v>54</v>
      </c>
      <c r="K780" s="2">
        <v>2.9</v>
      </c>
      <c r="L780" s="2" t="s">
        <v>26</v>
      </c>
      <c r="M780" s="2" t="s">
        <v>35</v>
      </c>
      <c r="N780" s="2" t="s">
        <v>76</v>
      </c>
      <c r="O780" s="2" t="s">
        <v>26</v>
      </c>
      <c r="P780" s="2" t="s">
        <v>26</v>
      </c>
      <c r="Q780" s="2">
        <v>23</v>
      </c>
      <c r="R780" s="2" t="s">
        <v>59</v>
      </c>
      <c r="S780" s="2" t="s">
        <v>50</v>
      </c>
    </row>
    <row r="781" spans="1:19" x14ac:dyDescent="0.25">
      <c r="A781" s="2">
        <v>780</v>
      </c>
      <c r="B781" s="2">
        <v>60</v>
      </c>
      <c r="C781" s="2" t="s">
        <v>19</v>
      </c>
      <c r="D781" s="2" t="s">
        <v>82</v>
      </c>
      <c r="E781" s="2" t="s">
        <v>21</v>
      </c>
      <c r="F781" s="7">
        <v>94</v>
      </c>
      <c r="G781" s="2" t="s">
        <v>140</v>
      </c>
      <c r="H781" s="2" t="s">
        <v>45</v>
      </c>
      <c r="I781" s="2" t="s">
        <v>144</v>
      </c>
      <c r="J781" s="2" t="s">
        <v>39</v>
      </c>
      <c r="K781" s="2">
        <v>4.5999999999999996</v>
      </c>
      <c r="L781" s="2" t="s">
        <v>26</v>
      </c>
      <c r="M781" s="2" t="s">
        <v>27</v>
      </c>
      <c r="N781" s="2" t="s">
        <v>28</v>
      </c>
      <c r="O781" s="2" t="s">
        <v>26</v>
      </c>
      <c r="P781" s="2" t="s">
        <v>26</v>
      </c>
      <c r="Q781" s="2">
        <v>38</v>
      </c>
      <c r="R781" s="2" t="s">
        <v>35</v>
      </c>
      <c r="S781" s="2" t="s">
        <v>50</v>
      </c>
    </row>
    <row r="782" spans="1:19" x14ac:dyDescent="0.25">
      <c r="A782" s="2">
        <v>781</v>
      </c>
      <c r="B782" s="2">
        <v>34</v>
      </c>
      <c r="C782" s="2" t="s">
        <v>19</v>
      </c>
      <c r="D782" s="2" t="s">
        <v>73</v>
      </c>
      <c r="E782" s="2" t="s">
        <v>43</v>
      </c>
      <c r="F782" s="7">
        <v>26</v>
      </c>
      <c r="G782" s="2" t="s">
        <v>85</v>
      </c>
      <c r="H782" s="2" t="s">
        <v>45</v>
      </c>
      <c r="I782" s="2" t="s">
        <v>49</v>
      </c>
      <c r="J782" s="2" t="s">
        <v>39</v>
      </c>
      <c r="K782" s="2">
        <v>3.6</v>
      </c>
      <c r="L782" s="2" t="s">
        <v>26</v>
      </c>
      <c r="M782" s="2" t="s">
        <v>29</v>
      </c>
      <c r="N782" s="2" t="s">
        <v>40</v>
      </c>
      <c r="O782" s="2" t="s">
        <v>26</v>
      </c>
      <c r="P782" s="2" t="s">
        <v>26</v>
      </c>
      <c r="Q782" s="2">
        <v>38</v>
      </c>
      <c r="R782" s="2" t="s">
        <v>35</v>
      </c>
      <c r="S782" s="2" t="s">
        <v>60</v>
      </c>
    </row>
    <row r="783" spans="1:19" x14ac:dyDescent="0.25">
      <c r="A783" s="2">
        <v>782</v>
      </c>
      <c r="B783" s="2">
        <v>30</v>
      </c>
      <c r="C783" s="2" t="s">
        <v>19</v>
      </c>
      <c r="D783" s="2" t="s">
        <v>119</v>
      </c>
      <c r="E783" s="2" t="s">
        <v>69</v>
      </c>
      <c r="F783" s="7">
        <v>44</v>
      </c>
      <c r="G783" s="2" t="s">
        <v>129</v>
      </c>
      <c r="H783" s="2" t="s">
        <v>23</v>
      </c>
      <c r="I783" s="2" t="s">
        <v>126</v>
      </c>
      <c r="J783" s="2" t="s">
        <v>25</v>
      </c>
      <c r="K783" s="2">
        <v>3</v>
      </c>
      <c r="L783" s="2" t="s">
        <v>26</v>
      </c>
      <c r="M783" s="2" t="s">
        <v>46</v>
      </c>
      <c r="N783" s="2" t="s">
        <v>76</v>
      </c>
      <c r="O783" s="2" t="s">
        <v>26</v>
      </c>
      <c r="P783" s="2" t="s">
        <v>26</v>
      </c>
      <c r="Q783" s="2">
        <v>12</v>
      </c>
      <c r="R783" s="2" t="s">
        <v>27</v>
      </c>
      <c r="S783" s="2" t="s">
        <v>30</v>
      </c>
    </row>
    <row r="784" spans="1:19" x14ac:dyDescent="0.25">
      <c r="A784" s="2">
        <v>783</v>
      </c>
      <c r="B784" s="2">
        <v>28</v>
      </c>
      <c r="C784" s="2" t="s">
        <v>19</v>
      </c>
      <c r="D784" s="2" t="s">
        <v>104</v>
      </c>
      <c r="E784" s="2" t="s">
        <v>21</v>
      </c>
      <c r="F784" s="7">
        <v>57</v>
      </c>
      <c r="G784" s="2" t="s">
        <v>78</v>
      </c>
      <c r="H784" s="2" t="s">
        <v>45</v>
      </c>
      <c r="I784" s="2" t="s">
        <v>96</v>
      </c>
      <c r="J784" s="2" t="s">
        <v>54</v>
      </c>
      <c r="K784" s="2">
        <v>4.5</v>
      </c>
      <c r="L784" s="2" t="s">
        <v>26</v>
      </c>
      <c r="M784" s="2" t="s">
        <v>46</v>
      </c>
      <c r="N784" s="2" t="s">
        <v>55</v>
      </c>
      <c r="O784" s="2" t="s">
        <v>26</v>
      </c>
      <c r="P784" s="2" t="s">
        <v>26</v>
      </c>
      <c r="Q784" s="2">
        <v>15</v>
      </c>
      <c r="R784" s="2" t="s">
        <v>35</v>
      </c>
      <c r="S784" s="2" t="s">
        <v>41</v>
      </c>
    </row>
    <row r="785" spans="1:19" x14ac:dyDescent="0.25">
      <c r="A785" s="2">
        <v>784</v>
      </c>
      <c r="B785" s="2">
        <v>63</v>
      </c>
      <c r="C785" s="2" t="s">
        <v>19</v>
      </c>
      <c r="D785" s="2" t="s">
        <v>113</v>
      </c>
      <c r="E785" s="2" t="s">
        <v>21</v>
      </c>
      <c r="F785" s="7">
        <v>65</v>
      </c>
      <c r="G785" s="2" t="s">
        <v>62</v>
      </c>
      <c r="H785" s="2" t="s">
        <v>23</v>
      </c>
      <c r="I785" s="2" t="s">
        <v>75</v>
      </c>
      <c r="J785" s="2" t="s">
        <v>25</v>
      </c>
      <c r="K785" s="2">
        <v>4.5</v>
      </c>
      <c r="L785" s="2" t="s">
        <v>26</v>
      </c>
      <c r="M785" s="2" t="s">
        <v>59</v>
      </c>
      <c r="N785" s="2" t="s">
        <v>47</v>
      </c>
      <c r="O785" s="2" t="s">
        <v>26</v>
      </c>
      <c r="P785" s="2" t="s">
        <v>26</v>
      </c>
      <c r="Q785" s="2">
        <v>38</v>
      </c>
      <c r="R785" s="2" t="s">
        <v>46</v>
      </c>
      <c r="S785" s="2" t="s">
        <v>30</v>
      </c>
    </row>
    <row r="786" spans="1:19" x14ac:dyDescent="0.25">
      <c r="A786" s="2">
        <v>785</v>
      </c>
      <c r="B786" s="2">
        <v>31</v>
      </c>
      <c r="C786" s="2" t="s">
        <v>19</v>
      </c>
      <c r="D786" s="2" t="s">
        <v>36</v>
      </c>
      <c r="E786" s="2" t="s">
        <v>21</v>
      </c>
      <c r="F786" s="7">
        <v>72</v>
      </c>
      <c r="G786" s="2" t="s">
        <v>90</v>
      </c>
      <c r="H786" s="2" t="s">
        <v>45</v>
      </c>
      <c r="I786" s="2" t="s">
        <v>100</v>
      </c>
      <c r="J786" s="2" t="s">
        <v>25</v>
      </c>
      <c r="K786" s="2">
        <v>3.2</v>
      </c>
      <c r="L786" s="2" t="s">
        <v>26</v>
      </c>
      <c r="M786" s="2" t="s">
        <v>59</v>
      </c>
      <c r="N786" s="2" t="s">
        <v>76</v>
      </c>
      <c r="O786" s="2" t="s">
        <v>26</v>
      </c>
      <c r="P786" s="2" t="s">
        <v>26</v>
      </c>
      <c r="Q786" s="2">
        <v>41</v>
      </c>
      <c r="R786" s="2" t="s">
        <v>34</v>
      </c>
      <c r="S786" s="2" t="s">
        <v>97</v>
      </c>
    </row>
    <row r="787" spans="1:19" x14ac:dyDescent="0.25">
      <c r="A787" s="2">
        <v>786</v>
      </c>
      <c r="B787" s="2">
        <v>46</v>
      </c>
      <c r="C787" s="2" t="s">
        <v>19</v>
      </c>
      <c r="D787" s="2" t="s">
        <v>61</v>
      </c>
      <c r="E787" s="2" t="s">
        <v>21</v>
      </c>
      <c r="F787" s="7">
        <v>62</v>
      </c>
      <c r="G787" s="2" t="s">
        <v>62</v>
      </c>
      <c r="H787" s="2" t="s">
        <v>38</v>
      </c>
      <c r="I787" s="2" t="s">
        <v>75</v>
      </c>
      <c r="J787" s="2" t="s">
        <v>39</v>
      </c>
      <c r="K787" s="2">
        <v>4</v>
      </c>
      <c r="L787" s="2" t="s">
        <v>26</v>
      </c>
      <c r="M787" s="2" t="s">
        <v>34</v>
      </c>
      <c r="N787" s="2" t="s">
        <v>47</v>
      </c>
      <c r="O787" s="2" t="s">
        <v>26</v>
      </c>
      <c r="P787" s="2" t="s">
        <v>26</v>
      </c>
      <c r="Q787" s="2">
        <v>37</v>
      </c>
      <c r="R787" s="2" t="s">
        <v>46</v>
      </c>
      <c r="S787" s="2" t="s">
        <v>30</v>
      </c>
    </row>
    <row r="788" spans="1:19" x14ac:dyDescent="0.25">
      <c r="A788" s="2">
        <v>787</v>
      </c>
      <c r="B788" s="2">
        <v>70</v>
      </c>
      <c r="C788" s="2" t="s">
        <v>19</v>
      </c>
      <c r="D788" s="2" t="s">
        <v>124</v>
      </c>
      <c r="E788" s="2" t="s">
        <v>69</v>
      </c>
      <c r="F788" s="7">
        <v>21</v>
      </c>
      <c r="G788" s="2" t="s">
        <v>116</v>
      </c>
      <c r="H788" s="2" t="s">
        <v>38</v>
      </c>
      <c r="I788" s="2" t="s">
        <v>86</v>
      </c>
      <c r="J788" s="2" t="s">
        <v>25</v>
      </c>
      <c r="K788" s="2">
        <v>4.8</v>
      </c>
      <c r="L788" s="2" t="s">
        <v>26</v>
      </c>
      <c r="M788" s="2" t="s">
        <v>27</v>
      </c>
      <c r="N788" s="2" t="s">
        <v>28</v>
      </c>
      <c r="O788" s="2" t="s">
        <v>26</v>
      </c>
      <c r="P788" s="2" t="s">
        <v>26</v>
      </c>
      <c r="Q788" s="2">
        <v>16</v>
      </c>
      <c r="R788" s="2" t="s">
        <v>34</v>
      </c>
      <c r="S788" s="2" t="s">
        <v>97</v>
      </c>
    </row>
    <row r="789" spans="1:19" x14ac:dyDescent="0.25">
      <c r="A789" s="2">
        <v>788</v>
      </c>
      <c r="B789" s="2">
        <v>53</v>
      </c>
      <c r="C789" s="2" t="s">
        <v>19</v>
      </c>
      <c r="D789" s="2" t="s">
        <v>68</v>
      </c>
      <c r="E789" s="2" t="s">
        <v>69</v>
      </c>
      <c r="F789" s="7">
        <v>85</v>
      </c>
      <c r="G789" s="2" t="s">
        <v>151</v>
      </c>
      <c r="H789" s="2" t="s">
        <v>38</v>
      </c>
      <c r="I789" s="2" t="s">
        <v>96</v>
      </c>
      <c r="J789" s="2" t="s">
        <v>39</v>
      </c>
      <c r="K789" s="2">
        <v>3.7</v>
      </c>
      <c r="L789" s="2" t="s">
        <v>26</v>
      </c>
      <c r="M789" s="2" t="s">
        <v>34</v>
      </c>
      <c r="N789" s="2" t="s">
        <v>40</v>
      </c>
      <c r="O789" s="2" t="s">
        <v>26</v>
      </c>
      <c r="P789" s="2" t="s">
        <v>26</v>
      </c>
      <c r="Q789" s="2">
        <v>25</v>
      </c>
      <c r="R789" s="2" t="s">
        <v>29</v>
      </c>
      <c r="S789" s="2" t="s">
        <v>41</v>
      </c>
    </row>
    <row r="790" spans="1:19" x14ac:dyDescent="0.25">
      <c r="A790" s="2">
        <v>789</v>
      </c>
      <c r="B790" s="2">
        <v>50</v>
      </c>
      <c r="C790" s="2" t="s">
        <v>19</v>
      </c>
      <c r="D790" s="2" t="s">
        <v>95</v>
      </c>
      <c r="E790" s="2" t="s">
        <v>21</v>
      </c>
      <c r="F790" s="7">
        <v>51</v>
      </c>
      <c r="G790" s="2" t="s">
        <v>44</v>
      </c>
      <c r="H790" s="2" t="s">
        <v>92</v>
      </c>
      <c r="I790" s="2" t="s">
        <v>134</v>
      </c>
      <c r="J790" s="2" t="s">
        <v>54</v>
      </c>
      <c r="K790" s="2">
        <v>3.8</v>
      </c>
      <c r="L790" s="2" t="s">
        <v>26</v>
      </c>
      <c r="M790" s="2" t="s">
        <v>29</v>
      </c>
      <c r="N790" s="2" t="s">
        <v>76</v>
      </c>
      <c r="O790" s="2" t="s">
        <v>26</v>
      </c>
      <c r="P790" s="2" t="s">
        <v>26</v>
      </c>
      <c r="Q790" s="2">
        <v>18</v>
      </c>
      <c r="R790" s="2" t="s">
        <v>34</v>
      </c>
      <c r="S790" s="2" t="s">
        <v>60</v>
      </c>
    </row>
    <row r="791" spans="1:19" x14ac:dyDescent="0.25">
      <c r="A791" s="2">
        <v>790</v>
      </c>
      <c r="B791" s="2">
        <v>33</v>
      </c>
      <c r="C791" s="2" t="s">
        <v>19</v>
      </c>
      <c r="D791" s="2" t="s">
        <v>68</v>
      </c>
      <c r="E791" s="2" t="s">
        <v>69</v>
      </c>
      <c r="F791" s="7">
        <v>84</v>
      </c>
      <c r="G791" s="2" t="s">
        <v>135</v>
      </c>
      <c r="H791" s="2" t="s">
        <v>38</v>
      </c>
      <c r="I791" s="2" t="s">
        <v>75</v>
      </c>
      <c r="J791" s="2" t="s">
        <v>58</v>
      </c>
      <c r="K791" s="2">
        <v>2.7</v>
      </c>
      <c r="L791" s="2" t="s">
        <v>26</v>
      </c>
      <c r="M791" s="2" t="s">
        <v>29</v>
      </c>
      <c r="N791" s="2" t="s">
        <v>55</v>
      </c>
      <c r="O791" s="2" t="s">
        <v>26</v>
      </c>
      <c r="P791" s="2" t="s">
        <v>26</v>
      </c>
      <c r="Q791" s="2">
        <v>4</v>
      </c>
      <c r="R791" s="2" t="s">
        <v>27</v>
      </c>
      <c r="S791" s="2" t="s">
        <v>77</v>
      </c>
    </row>
    <row r="792" spans="1:19" x14ac:dyDescent="0.25">
      <c r="A792" s="2">
        <v>791</v>
      </c>
      <c r="B792" s="2">
        <v>22</v>
      </c>
      <c r="C792" s="2" t="s">
        <v>19</v>
      </c>
      <c r="D792" s="2" t="s">
        <v>31</v>
      </c>
      <c r="E792" s="2" t="s">
        <v>21</v>
      </c>
      <c r="F792" s="7">
        <v>37</v>
      </c>
      <c r="G792" s="2" t="s">
        <v>62</v>
      </c>
      <c r="H792" s="2" t="s">
        <v>45</v>
      </c>
      <c r="I792" s="2" t="s">
        <v>126</v>
      </c>
      <c r="J792" s="2" t="s">
        <v>54</v>
      </c>
      <c r="K792" s="2">
        <v>4.9000000000000004</v>
      </c>
      <c r="L792" s="2" t="s">
        <v>26</v>
      </c>
      <c r="M792" s="2" t="s">
        <v>29</v>
      </c>
      <c r="N792" s="2" t="s">
        <v>76</v>
      </c>
      <c r="O792" s="2" t="s">
        <v>26</v>
      </c>
      <c r="P792" s="2" t="s">
        <v>26</v>
      </c>
      <c r="Q792" s="2">
        <v>12</v>
      </c>
      <c r="R792" s="2" t="s">
        <v>34</v>
      </c>
      <c r="S792" s="2" t="s">
        <v>60</v>
      </c>
    </row>
    <row r="793" spans="1:19" x14ac:dyDescent="0.25">
      <c r="A793" s="2">
        <v>792</v>
      </c>
      <c r="B793" s="2">
        <v>50</v>
      </c>
      <c r="C793" s="2" t="s">
        <v>19</v>
      </c>
      <c r="D793" s="2" t="s">
        <v>119</v>
      </c>
      <c r="E793" s="2" t="s">
        <v>69</v>
      </c>
      <c r="F793" s="7">
        <v>44</v>
      </c>
      <c r="G793" s="2" t="s">
        <v>98</v>
      </c>
      <c r="H793" s="2" t="s">
        <v>38</v>
      </c>
      <c r="I793" s="2" t="s">
        <v>136</v>
      </c>
      <c r="J793" s="2" t="s">
        <v>54</v>
      </c>
      <c r="K793" s="2">
        <v>3.1</v>
      </c>
      <c r="L793" s="2" t="s">
        <v>26</v>
      </c>
      <c r="M793" s="2" t="s">
        <v>27</v>
      </c>
      <c r="N793" s="2" t="s">
        <v>72</v>
      </c>
      <c r="O793" s="2" t="s">
        <v>26</v>
      </c>
      <c r="P793" s="2" t="s">
        <v>26</v>
      </c>
      <c r="Q793" s="2">
        <v>35</v>
      </c>
      <c r="R793" s="2" t="s">
        <v>46</v>
      </c>
      <c r="S793" s="2" t="s">
        <v>30</v>
      </c>
    </row>
    <row r="794" spans="1:19" x14ac:dyDescent="0.25">
      <c r="A794" s="2">
        <v>793</v>
      </c>
      <c r="B794" s="2">
        <v>34</v>
      </c>
      <c r="C794" s="2" t="s">
        <v>19</v>
      </c>
      <c r="D794" s="2" t="s">
        <v>51</v>
      </c>
      <c r="E794" s="2" t="s">
        <v>43</v>
      </c>
      <c r="F794" s="7">
        <v>45</v>
      </c>
      <c r="G794" s="2" t="s">
        <v>127</v>
      </c>
      <c r="H794" s="2" t="s">
        <v>45</v>
      </c>
      <c r="I794" s="2" t="s">
        <v>84</v>
      </c>
      <c r="J794" s="2" t="s">
        <v>39</v>
      </c>
      <c r="K794" s="2">
        <v>4.2</v>
      </c>
      <c r="L794" s="2" t="s">
        <v>26</v>
      </c>
      <c r="M794" s="2" t="s">
        <v>29</v>
      </c>
      <c r="N794" s="2" t="s">
        <v>47</v>
      </c>
      <c r="O794" s="2" t="s">
        <v>26</v>
      </c>
      <c r="P794" s="2" t="s">
        <v>26</v>
      </c>
      <c r="Q794" s="2">
        <v>45</v>
      </c>
      <c r="R794" s="2" t="s">
        <v>29</v>
      </c>
      <c r="S794" s="2" t="s">
        <v>41</v>
      </c>
    </row>
    <row r="795" spans="1:19" x14ac:dyDescent="0.25">
      <c r="A795" s="2">
        <v>794</v>
      </c>
      <c r="B795" s="2">
        <v>24</v>
      </c>
      <c r="C795" s="2" t="s">
        <v>19</v>
      </c>
      <c r="D795" s="2" t="s">
        <v>95</v>
      </c>
      <c r="E795" s="2" t="s">
        <v>21</v>
      </c>
      <c r="F795" s="7">
        <v>35</v>
      </c>
      <c r="G795" s="2" t="s">
        <v>90</v>
      </c>
      <c r="H795" s="2" t="s">
        <v>23</v>
      </c>
      <c r="I795" s="2" t="s">
        <v>33</v>
      </c>
      <c r="J795" s="2" t="s">
        <v>54</v>
      </c>
      <c r="K795" s="2">
        <v>3.8</v>
      </c>
      <c r="L795" s="2" t="s">
        <v>26</v>
      </c>
      <c r="M795" s="2" t="s">
        <v>35</v>
      </c>
      <c r="N795" s="2" t="s">
        <v>40</v>
      </c>
      <c r="O795" s="2" t="s">
        <v>26</v>
      </c>
      <c r="P795" s="2" t="s">
        <v>26</v>
      </c>
      <c r="Q795" s="2">
        <v>16</v>
      </c>
      <c r="R795" s="2" t="s">
        <v>27</v>
      </c>
      <c r="S795" s="2" t="s">
        <v>88</v>
      </c>
    </row>
    <row r="796" spans="1:19" x14ac:dyDescent="0.25">
      <c r="A796" s="2">
        <v>795</v>
      </c>
      <c r="B796" s="2">
        <v>69</v>
      </c>
      <c r="C796" s="2" t="s">
        <v>19</v>
      </c>
      <c r="D796" s="2" t="s">
        <v>132</v>
      </c>
      <c r="E796" s="2" t="s">
        <v>69</v>
      </c>
      <c r="F796" s="7">
        <v>50</v>
      </c>
      <c r="G796" s="2" t="s">
        <v>22</v>
      </c>
      <c r="H796" s="2" t="s">
        <v>92</v>
      </c>
      <c r="I796" s="2" t="s">
        <v>134</v>
      </c>
      <c r="J796" s="2" t="s">
        <v>25</v>
      </c>
      <c r="K796" s="2">
        <v>4.2</v>
      </c>
      <c r="L796" s="2" t="s">
        <v>26</v>
      </c>
      <c r="M796" s="2" t="s">
        <v>34</v>
      </c>
      <c r="N796" s="2" t="s">
        <v>76</v>
      </c>
      <c r="O796" s="2" t="s">
        <v>26</v>
      </c>
      <c r="P796" s="2" t="s">
        <v>26</v>
      </c>
      <c r="Q796" s="2">
        <v>10</v>
      </c>
      <c r="R796" s="2" t="s">
        <v>59</v>
      </c>
      <c r="S796" s="2" t="s">
        <v>30</v>
      </c>
    </row>
    <row r="797" spans="1:19" x14ac:dyDescent="0.25">
      <c r="A797" s="2">
        <v>796</v>
      </c>
      <c r="B797" s="2">
        <v>39</v>
      </c>
      <c r="C797" s="2" t="s">
        <v>19</v>
      </c>
      <c r="D797" s="2" t="s">
        <v>42</v>
      </c>
      <c r="E797" s="2" t="s">
        <v>43</v>
      </c>
      <c r="F797" s="7">
        <v>26</v>
      </c>
      <c r="G797" s="2" t="s">
        <v>85</v>
      </c>
      <c r="H797" s="2" t="s">
        <v>45</v>
      </c>
      <c r="I797" s="2" t="s">
        <v>118</v>
      </c>
      <c r="J797" s="2" t="s">
        <v>54</v>
      </c>
      <c r="K797" s="2">
        <v>4.5999999999999996</v>
      </c>
      <c r="L797" s="2" t="s">
        <v>26</v>
      </c>
      <c r="M797" s="2" t="s">
        <v>35</v>
      </c>
      <c r="N797" s="2" t="s">
        <v>76</v>
      </c>
      <c r="O797" s="2" t="s">
        <v>26</v>
      </c>
      <c r="P797" s="2" t="s">
        <v>26</v>
      </c>
      <c r="Q797" s="2">
        <v>34</v>
      </c>
      <c r="R797" s="2" t="s">
        <v>29</v>
      </c>
      <c r="S797" s="2" t="s">
        <v>50</v>
      </c>
    </row>
    <row r="798" spans="1:19" x14ac:dyDescent="0.25">
      <c r="A798" s="2">
        <v>797</v>
      </c>
      <c r="B798" s="2">
        <v>42</v>
      </c>
      <c r="C798" s="2" t="s">
        <v>19</v>
      </c>
      <c r="D798" s="2" t="s">
        <v>125</v>
      </c>
      <c r="E798" s="2" t="s">
        <v>21</v>
      </c>
      <c r="F798" s="7">
        <v>78</v>
      </c>
      <c r="G798" s="2" t="s">
        <v>117</v>
      </c>
      <c r="H798" s="2" t="s">
        <v>92</v>
      </c>
      <c r="I798" s="2" t="s">
        <v>94</v>
      </c>
      <c r="J798" s="2" t="s">
        <v>58</v>
      </c>
      <c r="K798" s="2">
        <v>4</v>
      </c>
      <c r="L798" s="2" t="s">
        <v>26</v>
      </c>
      <c r="M798" s="2" t="s">
        <v>59</v>
      </c>
      <c r="N798" s="2" t="s">
        <v>72</v>
      </c>
      <c r="O798" s="2" t="s">
        <v>26</v>
      </c>
      <c r="P798" s="2" t="s">
        <v>26</v>
      </c>
      <c r="Q798" s="2">
        <v>43</v>
      </c>
      <c r="R798" s="2" t="s">
        <v>27</v>
      </c>
      <c r="S798" s="2" t="s">
        <v>50</v>
      </c>
    </row>
    <row r="799" spans="1:19" x14ac:dyDescent="0.25">
      <c r="A799" s="2">
        <v>798</v>
      </c>
      <c r="B799" s="2">
        <v>42</v>
      </c>
      <c r="C799" s="2" t="s">
        <v>19</v>
      </c>
      <c r="D799" s="2" t="s">
        <v>64</v>
      </c>
      <c r="E799" s="2" t="s">
        <v>65</v>
      </c>
      <c r="F799" s="7">
        <v>82</v>
      </c>
      <c r="G799" s="2" t="s">
        <v>128</v>
      </c>
      <c r="H799" s="2" t="s">
        <v>45</v>
      </c>
      <c r="I799" s="2" t="s">
        <v>84</v>
      </c>
      <c r="J799" s="2" t="s">
        <v>58</v>
      </c>
      <c r="K799" s="2">
        <v>4</v>
      </c>
      <c r="L799" s="2" t="s">
        <v>26</v>
      </c>
      <c r="M799" s="2" t="s">
        <v>35</v>
      </c>
      <c r="N799" s="2" t="s">
        <v>72</v>
      </c>
      <c r="O799" s="2" t="s">
        <v>26</v>
      </c>
      <c r="P799" s="2" t="s">
        <v>26</v>
      </c>
      <c r="Q799" s="2">
        <v>38</v>
      </c>
      <c r="R799" s="2" t="s">
        <v>59</v>
      </c>
      <c r="S799" s="2" t="s">
        <v>41</v>
      </c>
    </row>
    <row r="800" spans="1:19" x14ac:dyDescent="0.25">
      <c r="A800" s="2">
        <v>799</v>
      </c>
      <c r="B800" s="2">
        <v>29</v>
      </c>
      <c r="C800" s="2" t="s">
        <v>19</v>
      </c>
      <c r="D800" s="2" t="s">
        <v>125</v>
      </c>
      <c r="E800" s="2" t="s">
        <v>21</v>
      </c>
      <c r="F800" s="7">
        <v>39</v>
      </c>
      <c r="G800" s="2" t="s">
        <v>120</v>
      </c>
      <c r="H800" s="2" t="s">
        <v>45</v>
      </c>
      <c r="I800" s="2" t="s">
        <v>84</v>
      </c>
      <c r="J800" s="2" t="s">
        <v>39</v>
      </c>
      <c r="K800" s="2">
        <v>3.8</v>
      </c>
      <c r="L800" s="2" t="s">
        <v>26</v>
      </c>
      <c r="M800" s="2" t="s">
        <v>35</v>
      </c>
      <c r="N800" s="2" t="s">
        <v>72</v>
      </c>
      <c r="O800" s="2" t="s">
        <v>26</v>
      </c>
      <c r="P800" s="2" t="s">
        <v>26</v>
      </c>
      <c r="Q800" s="2">
        <v>48</v>
      </c>
      <c r="R800" s="2" t="s">
        <v>46</v>
      </c>
      <c r="S800" s="2" t="s">
        <v>97</v>
      </c>
    </row>
    <row r="801" spans="1:19" x14ac:dyDescent="0.25">
      <c r="A801" s="2">
        <v>800</v>
      </c>
      <c r="B801" s="2">
        <v>55</v>
      </c>
      <c r="C801" s="2" t="s">
        <v>19</v>
      </c>
      <c r="D801" s="2" t="s">
        <v>133</v>
      </c>
      <c r="E801" s="2" t="s">
        <v>69</v>
      </c>
      <c r="F801" s="7">
        <v>55</v>
      </c>
      <c r="G801" s="2" t="s">
        <v>107</v>
      </c>
      <c r="H801" s="2" t="s">
        <v>23</v>
      </c>
      <c r="I801" s="2" t="s">
        <v>110</v>
      </c>
      <c r="J801" s="2" t="s">
        <v>54</v>
      </c>
      <c r="K801" s="2">
        <v>3.3</v>
      </c>
      <c r="L801" s="2" t="s">
        <v>26</v>
      </c>
      <c r="M801" s="2" t="s">
        <v>29</v>
      </c>
      <c r="N801" s="2" t="s">
        <v>40</v>
      </c>
      <c r="O801" s="2" t="s">
        <v>26</v>
      </c>
      <c r="P801" s="2" t="s">
        <v>26</v>
      </c>
      <c r="Q801" s="2">
        <v>31</v>
      </c>
      <c r="R801" s="2" t="s">
        <v>46</v>
      </c>
      <c r="S801" s="2" t="s">
        <v>50</v>
      </c>
    </row>
    <row r="802" spans="1:19" x14ac:dyDescent="0.25">
      <c r="A802" s="2">
        <v>801</v>
      </c>
      <c r="B802" s="2">
        <v>32</v>
      </c>
      <c r="C802" s="2" t="s">
        <v>19</v>
      </c>
      <c r="D802" s="2" t="s">
        <v>125</v>
      </c>
      <c r="E802" s="2" t="s">
        <v>21</v>
      </c>
      <c r="F802" s="7">
        <v>20</v>
      </c>
      <c r="G802" s="2" t="s">
        <v>140</v>
      </c>
      <c r="H802" s="2" t="s">
        <v>38</v>
      </c>
      <c r="I802" s="2" t="s">
        <v>81</v>
      </c>
      <c r="J802" s="2" t="s">
        <v>54</v>
      </c>
      <c r="K802" s="2">
        <v>2.6</v>
      </c>
      <c r="L802" s="2" t="s">
        <v>26</v>
      </c>
      <c r="M802" s="2" t="s">
        <v>27</v>
      </c>
      <c r="N802" s="2" t="s">
        <v>40</v>
      </c>
      <c r="O802" s="2" t="s">
        <v>26</v>
      </c>
      <c r="P802" s="2" t="s">
        <v>26</v>
      </c>
      <c r="Q802" s="2">
        <v>20</v>
      </c>
      <c r="R802" s="2" t="s">
        <v>35</v>
      </c>
      <c r="S802" s="2" t="s">
        <v>97</v>
      </c>
    </row>
    <row r="803" spans="1:19" x14ac:dyDescent="0.25">
      <c r="A803" s="2">
        <v>802</v>
      </c>
      <c r="B803" s="2">
        <v>25</v>
      </c>
      <c r="C803" s="2" t="s">
        <v>19</v>
      </c>
      <c r="D803" s="2" t="s">
        <v>133</v>
      </c>
      <c r="E803" s="2" t="s">
        <v>69</v>
      </c>
      <c r="F803" s="7">
        <v>29</v>
      </c>
      <c r="G803" s="2" t="s">
        <v>130</v>
      </c>
      <c r="H803" s="2" t="s">
        <v>23</v>
      </c>
      <c r="I803" s="2" t="s">
        <v>144</v>
      </c>
      <c r="J803" s="2" t="s">
        <v>58</v>
      </c>
      <c r="K803" s="2">
        <v>4.9000000000000004</v>
      </c>
      <c r="L803" s="2" t="s">
        <v>26</v>
      </c>
      <c r="M803" s="2" t="s">
        <v>27</v>
      </c>
      <c r="N803" s="2" t="s">
        <v>28</v>
      </c>
      <c r="O803" s="2" t="s">
        <v>26</v>
      </c>
      <c r="P803" s="2" t="s">
        <v>26</v>
      </c>
      <c r="Q803" s="2">
        <v>12</v>
      </c>
      <c r="R803" s="2" t="s">
        <v>27</v>
      </c>
      <c r="S803" s="2" t="s">
        <v>30</v>
      </c>
    </row>
    <row r="804" spans="1:19" x14ac:dyDescent="0.25">
      <c r="A804" s="2">
        <v>803</v>
      </c>
      <c r="B804" s="2">
        <v>38</v>
      </c>
      <c r="C804" s="2" t="s">
        <v>19</v>
      </c>
      <c r="D804" s="2" t="s">
        <v>95</v>
      </c>
      <c r="E804" s="2" t="s">
        <v>21</v>
      </c>
      <c r="F804" s="7">
        <v>41</v>
      </c>
      <c r="G804" s="2" t="s">
        <v>80</v>
      </c>
      <c r="H804" s="2" t="s">
        <v>45</v>
      </c>
      <c r="I804" s="2" t="s">
        <v>86</v>
      </c>
      <c r="J804" s="2" t="s">
        <v>25</v>
      </c>
      <c r="K804" s="2">
        <v>3.5</v>
      </c>
      <c r="L804" s="2" t="s">
        <v>26</v>
      </c>
      <c r="M804" s="2" t="s">
        <v>29</v>
      </c>
      <c r="N804" s="2" t="s">
        <v>47</v>
      </c>
      <c r="O804" s="2" t="s">
        <v>26</v>
      </c>
      <c r="P804" s="2" t="s">
        <v>26</v>
      </c>
      <c r="Q804" s="2">
        <v>2</v>
      </c>
      <c r="R804" s="2" t="s">
        <v>34</v>
      </c>
      <c r="S804" s="2" t="s">
        <v>41</v>
      </c>
    </row>
    <row r="805" spans="1:19" x14ac:dyDescent="0.25">
      <c r="A805" s="2">
        <v>804</v>
      </c>
      <c r="B805" s="2">
        <v>32</v>
      </c>
      <c r="C805" s="2" t="s">
        <v>19</v>
      </c>
      <c r="D805" s="2" t="s">
        <v>61</v>
      </c>
      <c r="E805" s="2" t="s">
        <v>21</v>
      </c>
      <c r="F805" s="7">
        <v>38</v>
      </c>
      <c r="G805" s="2" t="s">
        <v>139</v>
      </c>
      <c r="H805" s="2" t="s">
        <v>23</v>
      </c>
      <c r="I805" s="2" t="s">
        <v>67</v>
      </c>
      <c r="J805" s="2" t="s">
        <v>25</v>
      </c>
      <c r="K805" s="2">
        <v>2.8</v>
      </c>
      <c r="L805" s="2" t="s">
        <v>26</v>
      </c>
      <c r="M805" s="2" t="s">
        <v>27</v>
      </c>
      <c r="N805" s="2" t="s">
        <v>28</v>
      </c>
      <c r="O805" s="2" t="s">
        <v>26</v>
      </c>
      <c r="P805" s="2" t="s">
        <v>26</v>
      </c>
      <c r="Q805" s="2">
        <v>30</v>
      </c>
      <c r="R805" s="2" t="s">
        <v>29</v>
      </c>
      <c r="S805" s="2" t="s">
        <v>97</v>
      </c>
    </row>
    <row r="806" spans="1:19" x14ac:dyDescent="0.25">
      <c r="A806" s="2">
        <v>805</v>
      </c>
      <c r="B806" s="2">
        <v>43</v>
      </c>
      <c r="C806" s="2" t="s">
        <v>19</v>
      </c>
      <c r="D806" s="2" t="s">
        <v>137</v>
      </c>
      <c r="E806" s="2" t="s">
        <v>43</v>
      </c>
      <c r="F806" s="7">
        <v>47</v>
      </c>
      <c r="G806" s="2" t="s">
        <v>91</v>
      </c>
      <c r="H806" s="2" t="s">
        <v>45</v>
      </c>
      <c r="I806" s="2" t="s">
        <v>33</v>
      </c>
      <c r="J806" s="2" t="s">
        <v>54</v>
      </c>
      <c r="K806" s="2">
        <v>2.6</v>
      </c>
      <c r="L806" s="2" t="s">
        <v>26</v>
      </c>
      <c r="M806" s="2" t="s">
        <v>35</v>
      </c>
      <c r="N806" s="2" t="s">
        <v>76</v>
      </c>
      <c r="O806" s="2" t="s">
        <v>26</v>
      </c>
      <c r="P806" s="2" t="s">
        <v>26</v>
      </c>
      <c r="Q806" s="2">
        <v>28</v>
      </c>
      <c r="R806" s="2" t="s">
        <v>29</v>
      </c>
      <c r="S806" s="2" t="s">
        <v>60</v>
      </c>
    </row>
    <row r="807" spans="1:19" x14ac:dyDescent="0.25">
      <c r="A807" s="2">
        <v>806</v>
      </c>
      <c r="B807" s="2">
        <v>41</v>
      </c>
      <c r="C807" s="2" t="s">
        <v>19</v>
      </c>
      <c r="D807" s="2" t="s">
        <v>82</v>
      </c>
      <c r="E807" s="2" t="s">
        <v>21</v>
      </c>
      <c r="F807" s="7">
        <v>30</v>
      </c>
      <c r="G807" s="2" t="s">
        <v>139</v>
      </c>
      <c r="H807" s="2" t="s">
        <v>23</v>
      </c>
      <c r="I807" s="2" t="s">
        <v>53</v>
      </c>
      <c r="J807" s="2" t="s">
        <v>54</v>
      </c>
      <c r="K807" s="2">
        <v>3.7</v>
      </c>
      <c r="L807" s="2" t="s">
        <v>26</v>
      </c>
      <c r="M807" s="2" t="s">
        <v>29</v>
      </c>
      <c r="N807" s="2" t="s">
        <v>47</v>
      </c>
      <c r="O807" s="2" t="s">
        <v>26</v>
      </c>
      <c r="P807" s="2" t="s">
        <v>26</v>
      </c>
      <c r="Q807" s="2">
        <v>40</v>
      </c>
      <c r="R807" s="2" t="s">
        <v>59</v>
      </c>
      <c r="S807" s="2" t="s">
        <v>88</v>
      </c>
    </row>
    <row r="808" spans="1:19" x14ac:dyDescent="0.25">
      <c r="A808" s="2">
        <v>807</v>
      </c>
      <c r="B808" s="2">
        <v>56</v>
      </c>
      <c r="C808" s="2" t="s">
        <v>19</v>
      </c>
      <c r="D808" s="2" t="s">
        <v>36</v>
      </c>
      <c r="E808" s="2" t="s">
        <v>21</v>
      </c>
      <c r="F808" s="7">
        <v>56</v>
      </c>
      <c r="G808" s="2" t="s">
        <v>103</v>
      </c>
      <c r="H808" s="2" t="s">
        <v>23</v>
      </c>
      <c r="I808" s="2" t="s">
        <v>63</v>
      </c>
      <c r="J808" s="2" t="s">
        <v>54</v>
      </c>
      <c r="K808" s="2">
        <v>2.7</v>
      </c>
      <c r="L808" s="2" t="s">
        <v>26</v>
      </c>
      <c r="M808" s="2" t="s">
        <v>27</v>
      </c>
      <c r="N808" s="2" t="s">
        <v>55</v>
      </c>
      <c r="O808" s="2" t="s">
        <v>26</v>
      </c>
      <c r="P808" s="2" t="s">
        <v>26</v>
      </c>
      <c r="Q808" s="2">
        <v>46</v>
      </c>
      <c r="R808" s="2" t="s">
        <v>46</v>
      </c>
      <c r="S808" s="2" t="s">
        <v>60</v>
      </c>
    </row>
    <row r="809" spans="1:19" x14ac:dyDescent="0.25">
      <c r="A809" s="2">
        <v>808</v>
      </c>
      <c r="B809" s="2">
        <v>27</v>
      </c>
      <c r="C809" s="2" t="s">
        <v>19</v>
      </c>
      <c r="D809" s="2" t="s">
        <v>113</v>
      </c>
      <c r="E809" s="2" t="s">
        <v>21</v>
      </c>
      <c r="F809" s="7">
        <v>89</v>
      </c>
      <c r="G809" s="2" t="s">
        <v>85</v>
      </c>
      <c r="H809" s="2" t="s">
        <v>38</v>
      </c>
      <c r="I809" s="2" t="s">
        <v>110</v>
      </c>
      <c r="J809" s="2" t="s">
        <v>25</v>
      </c>
      <c r="K809" s="2">
        <v>3.3</v>
      </c>
      <c r="L809" s="2" t="s">
        <v>26</v>
      </c>
      <c r="M809" s="2" t="s">
        <v>34</v>
      </c>
      <c r="N809" s="2" t="s">
        <v>28</v>
      </c>
      <c r="O809" s="2" t="s">
        <v>26</v>
      </c>
      <c r="P809" s="2" t="s">
        <v>26</v>
      </c>
      <c r="Q809" s="2">
        <v>15</v>
      </c>
      <c r="R809" s="2" t="s">
        <v>27</v>
      </c>
      <c r="S809" s="2" t="s">
        <v>41</v>
      </c>
    </row>
    <row r="810" spans="1:19" x14ac:dyDescent="0.25">
      <c r="A810" s="2">
        <v>809</v>
      </c>
      <c r="B810" s="2">
        <v>46</v>
      </c>
      <c r="C810" s="2" t="s">
        <v>19</v>
      </c>
      <c r="D810" s="2" t="s">
        <v>73</v>
      </c>
      <c r="E810" s="2" t="s">
        <v>43</v>
      </c>
      <c r="F810" s="7">
        <v>96</v>
      </c>
      <c r="G810" s="2" t="s">
        <v>150</v>
      </c>
      <c r="H810" s="2" t="s">
        <v>23</v>
      </c>
      <c r="I810" s="2" t="s">
        <v>93</v>
      </c>
      <c r="J810" s="2" t="s">
        <v>58</v>
      </c>
      <c r="K810" s="2">
        <v>4.5999999999999996</v>
      </c>
      <c r="L810" s="2" t="s">
        <v>26</v>
      </c>
      <c r="M810" s="2" t="s">
        <v>46</v>
      </c>
      <c r="N810" s="2" t="s">
        <v>47</v>
      </c>
      <c r="O810" s="2" t="s">
        <v>26</v>
      </c>
      <c r="P810" s="2" t="s">
        <v>26</v>
      </c>
      <c r="Q810" s="2">
        <v>38</v>
      </c>
      <c r="R810" s="2" t="s">
        <v>35</v>
      </c>
      <c r="S810" s="2" t="s">
        <v>97</v>
      </c>
    </row>
    <row r="811" spans="1:19" x14ac:dyDescent="0.25">
      <c r="A811" s="2">
        <v>810</v>
      </c>
      <c r="B811" s="2">
        <v>48</v>
      </c>
      <c r="C811" s="2" t="s">
        <v>19</v>
      </c>
      <c r="D811" s="2" t="s">
        <v>137</v>
      </c>
      <c r="E811" s="2" t="s">
        <v>43</v>
      </c>
      <c r="F811" s="7">
        <v>81</v>
      </c>
      <c r="G811" s="2" t="s">
        <v>131</v>
      </c>
      <c r="H811" s="2" t="s">
        <v>45</v>
      </c>
      <c r="I811" s="2" t="s">
        <v>84</v>
      </c>
      <c r="J811" s="2" t="s">
        <v>58</v>
      </c>
      <c r="K811" s="2">
        <v>4.9000000000000004</v>
      </c>
      <c r="L811" s="2" t="s">
        <v>26</v>
      </c>
      <c r="M811" s="2" t="s">
        <v>46</v>
      </c>
      <c r="N811" s="2" t="s">
        <v>47</v>
      </c>
      <c r="O811" s="2" t="s">
        <v>26</v>
      </c>
      <c r="P811" s="2" t="s">
        <v>26</v>
      </c>
      <c r="Q811" s="2">
        <v>30</v>
      </c>
      <c r="R811" s="2" t="s">
        <v>46</v>
      </c>
      <c r="S811" s="2" t="s">
        <v>77</v>
      </c>
    </row>
    <row r="812" spans="1:19" x14ac:dyDescent="0.25">
      <c r="A812" s="2">
        <v>811</v>
      </c>
      <c r="B812" s="2">
        <v>52</v>
      </c>
      <c r="C812" s="2" t="s">
        <v>19</v>
      </c>
      <c r="D812" s="2" t="s">
        <v>119</v>
      </c>
      <c r="E812" s="2" t="s">
        <v>69</v>
      </c>
      <c r="F812" s="7">
        <v>83</v>
      </c>
      <c r="G812" s="2" t="s">
        <v>147</v>
      </c>
      <c r="H812" s="2" t="s">
        <v>38</v>
      </c>
      <c r="I812" s="2" t="s">
        <v>93</v>
      </c>
      <c r="J812" s="2" t="s">
        <v>58</v>
      </c>
      <c r="K812" s="2">
        <v>4.9000000000000004</v>
      </c>
      <c r="L812" s="2" t="s">
        <v>26</v>
      </c>
      <c r="M812" s="2" t="s">
        <v>59</v>
      </c>
      <c r="N812" s="2" t="s">
        <v>76</v>
      </c>
      <c r="O812" s="2" t="s">
        <v>26</v>
      </c>
      <c r="P812" s="2" t="s">
        <v>26</v>
      </c>
      <c r="Q812" s="2">
        <v>32</v>
      </c>
      <c r="R812" s="2" t="s">
        <v>59</v>
      </c>
      <c r="S812" s="2" t="s">
        <v>77</v>
      </c>
    </row>
    <row r="813" spans="1:19" x14ac:dyDescent="0.25">
      <c r="A813" s="2">
        <v>812</v>
      </c>
      <c r="B813" s="2">
        <v>18</v>
      </c>
      <c r="C813" s="2" t="s">
        <v>19</v>
      </c>
      <c r="D813" s="2" t="s">
        <v>51</v>
      </c>
      <c r="E813" s="2" t="s">
        <v>43</v>
      </c>
      <c r="F813" s="7">
        <v>35</v>
      </c>
      <c r="G813" s="2" t="s">
        <v>115</v>
      </c>
      <c r="H813" s="2" t="s">
        <v>45</v>
      </c>
      <c r="I813" s="2" t="s">
        <v>96</v>
      </c>
      <c r="J813" s="2" t="s">
        <v>25</v>
      </c>
      <c r="K813" s="2">
        <v>2.7</v>
      </c>
      <c r="L813" s="2" t="s">
        <v>26</v>
      </c>
      <c r="M813" s="2" t="s">
        <v>59</v>
      </c>
      <c r="N813" s="2" t="s">
        <v>40</v>
      </c>
      <c r="O813" s="2" t="s">
        <v>26</v>
      </c>
      <c r="P813" s="2" t="s">
        <v>26</v>
      </c>
      <c r="Q813" s="2">
        <v>36</v>
      </c>
      <c r="R813" s="2" t="s">
        <v>29</v>
      </c>
      <c r="S813" s="2" t="s">
        <v>60</v>
      </c>
    </row>
    <row r="814" spans="1:19" x14ac:dyDescent="0.25">
      <c r="A814" s="2">
        <v>813</v>
      </c>
      <c r="B814" s="2">
        <v>64</v>
      </c>
      <c r="C814" s="2" t="s">
        <v>19</v>
      </c>
      <c r="D814" s="2" t="s">
        <v>137</v>
      </c>
      <c r="E814" s="2" t="s">
        <v>43</v>
      </c>
      <c r="F814" s="7">
        <v>56</v>
      </c>
      <c r="G814" s="2" t="s">
        <v>120</v>
      </c>
      <c r="H814" s="2" t="s">
        <v>45</v>
      </c>
      <c r="I814" s="2" t="s">
        <v>79</v>
      </c>
      <c r="J814" s="2" t="s">
        <v>54</v>
      </c>
      <c r="K814" s="2">
        <v>3.2</v>
      </c>
      <c r="L814" s="2" t="s">
        <v>26</v>
      </c>
      <c r="M814" s="2" t="s">
        <v>46</v>
      </c>
      <c r="N814" s="2" t="s">
        <v>55</v>
      </c>
      <c r="O814" s="2" t="s">
        <v>26</v>
      </c>
      <c r="P814" s="2" t="s">
        <v>26</v>
      </c>
      <c r="Q814" s="2">
        <v>32</v>
      </c>
      <c r="R814" s="2" t="s">
        <v>27</v>
      </c>
      <c r="S814" s="2" t="s">
        <v>41</v>
      </c>
    </row>
    <row r="815" spans="1:19" x14ac:dyDescent="0.25">
      <c r="A815" s="2">
        <v>814</v>
      </c>
      <c r="B815" s="2">
        <v>54</v>
      </c>
      <c r="C815" s="2" t="s">
        <v>19</v>
      </c>
      <c r="D815" s="2" t="s">
        <v>68</v>
      </c>
      <c r="E815" s="2" t="s">
        <v>69</v>
      </c>
      <c r="F815" s="7">
        <v>45</v>
      </c>
      <c r="G815" s="2" t="s">
        <v>57</v>
      </c>
      <c r="H815" s="2" t="s">
        <v>38</v>
      </c>
      <c r="I815" s="2" t="s">
        <v>79</v>
      </c>
      <c r="J815" s="2" t="s">
        <v>54</v>
      </c>
      <c r="K815" s="2">
        <v>2.9</v>
      </c>
      <c r="L815" s="2" t="s">
        <v>26</v>
      </c>
      <c r="M815" s="2" t="s">
        <v>27</v>
      </c>
      <c r="N815" s="2" t="s">
        <v>76</v>
      </c>
      <c r="O815" s="2" t="s">
        <v>26</v>
      </c>
      <c r="P815" s="2" t="s">
        <v>26</v>
      </c>
      <c r="Q815" s="2">
        <v>14</v>
      </c>
      <c r="R815" s="2" t="s">
        <v>59</v>
      </c>
      <c r="S815" s="2" t="s">
        <v>50</v>
      </c>
    </row>
    <row r="816" spans="1:19" x14ac:dyDescent="0.25">
      <c r="A816" s="2">
        <v>815</v>
      </c>
      <c r="B816" s="2">
        <v>31</v>
      </c>
      <c r="C816" s="2" t="s">
        <v>19</v>
      </c>
      <c r="D816" s="2" t="s">
        <v>56</v>
      </c>
      <c r="E816" s="2" t="s">
        <v>21</v>
      </c>
      <c r="F816" s="7">
        <v>62</v>
      </c>
      <c r="G816" s="2" t="s">
        <v>148</v>
      </c>
      <c r="H816" s="2" t="s">
        <v>45</v>
      </c>
      <c r="I816" s="2" t="s">
        <v>71</v>
      </c>
      <c r="J816" s="2" t="s">
        <v>25</v>
      </c>
      <c r="K816" s="2">
        <v>3.8</v>
      </c>
      <c r="L816" s="2" t="s">
        <v>26</v>
      </c>
      <c r="M816" s="2" t="s">
        <v>35</v>
      </c>
      <c r="N816" s="2" t="s">
        <v>28</v>
      </c>
      <c r="O816" s="2" t="s">
        <v>26</v>
      </c>
      <c r="P816" s="2" t="s">
        <v>26</v>
      </c>
      <c r="Q816" s="2">
        <v>8</v>
      </c>
      <c r="R816" s="2" t="s">
        <v>46</v>
      </c>
      <c r="S816" s="2" t="s">
        <v>88</v>
      </c>
    </row>
    <row r="817" spans="1:19" x14ac:dyDescent="0.25">
      <c r="A817" s="2">
        <v>816</v>
      </c>
      <c r="B817" s="2">
        <v>30</v>
      </c>
      <c r="C817" s="2" t="s">
        <v>19</v>
      </c>
      <c r="D817" s="2" t="s">
        <v>124</v>
      </c>
      <c r="E817" s="2" t="s">
        <v>69</v>
      </c>
      <c r="F817" s="7">
        <v>84</v>
      </c>
      <c r="G817" s="2" t="s">
        <v>66</v>
      </c>
      <c r="H817" s="2" t="s">
        <v>23</v>
      </c>
      <c r="I817" s="2" t="s">
        <v>86</v>
      </c>
      <c r="J817" s="2" t="s">
        <v>39</v>
      </c>
      <c r="K817" s="2">
        <v>3</v>
      </c>
      <c r="L817" s="2" t="s">
        <v>26</v>
      </c>
      <c r="M817" s="2" t="s">
        <v>35</v>
      </c>
      <c r="N817" s="2" t="s">
        <v>47</v>
      </c>
      <c r="O817" s="2" t="s">
        <v>26</v>
      </c>
      <c r="P817" s="2" t="s">
        <v>26</v>
      </c>
      <c r="Q817" s="2">
        <v>27</v>
      </c>
      <c r="R817" s="2" t="s">
        <v>29</v>
      </c>
      <c r="S817" s="2" t="s">
        <v>77</v>
      </c>
    </row>
    <row r="818" spans="1:19" x14ac:dyDescent="0.25">
      <c r="A818" s="2">
        <v>817</v>
      </c>
      <c r="B818" s="2">
        <v>26</v>
      </c>
      <c r="C818" s="2" t="s">
        <v>19</v>
      </c>
      <c r="D818" s="2" t="s">
        <v>31</v>
      </c>
      <c r="E818" s="2" t="s">
        <v>21</v>
      </c>
      <c r="F818" s="7">
        <v>24</v>
      </c>
      <c r="G818" s="2" t="s">
        <v>115</v>
      </c>
      <c r="H818" s="2" t="s">
        <v>23</v>
      </c>
      <c r="I818" s="2" t="s">
        <v>109</v>
      </c>
      <c r="J818" s="2" t="s">
        <v>54</v>
      </c>
      <c r="K818" s="2">
        <v>3.9</v>
      </c>
      <c r="L818" s="2" t="s">
        <v>26</v>
      </c>
      <c r="M818" s="2" t="s">
        <v>27</v>
      </c>
      <c r="N818" s="2" t="s">
        <v>76</v>
      </c>
      <c r="O818" s="2" t="s">
        <v>26</v>
      </c>
      <c r="P818" s="2" t="s">
        <v>26</v>
      </c>
      <c r="Q818" s="2">
        <v>24</v>
      </c>
      <c r="R818" s="2" t="s">
        <v>59</v>
      </c>
      <c r="S818" s="2" t="s">
        <v>88</v>
      </c>
    </row>
    <row r="819" spans="1:19" x14ac:dyDescent="0.25">
      <c r="A819" s="2">
        <v>818</v>
      </c>
      <c r="B819" s="2">
        <v>25</v>
      </c>
      <c r="C819" s="2" t="s">
        <v>19</v>
      </c>
      <c r="D819" s="2" t="s">
        <v>68</v>
      </c>
      <c r="E819" s="2" t="s">
        <v>69</v>
      </c>
      <c r="F819" s="7">
        <v>21</v>
      </c>
      <c r="G819" s="2" t="s">
        <v>107</v>
      </c>
      <c r="H819" s="2" t="s">
        <v>38</v>
      </c>
      <c r="I819" s="2" t="s">
        <v>24</v>
      </c>
      <c r="J819" s="2" t="s">
        <v>39</v>
      </c>
      <c r="K819" s="2">
        <v>4.7</v>
      </c>
      <c r="L819" s="2" t="s">
        <v>26</v>
      </c>
      <c r="M819" s="2" t="s">
        <v>27</v>
      </c>
      <c r="N819" s="2" t="s">
        <v>76</v>
      </c>
      <c r="O819" s="2" t="s">
        <v>26</v>
      </c>
      <c r="P819" s="2" t="s">
        <v>26</v>
      </c>
      <c r="Q819" s="2">
        <v>30</v>
      </c>
      <c r="R819" s="2" t="s">
        <v>46</v>
      </c>
      <c r="S819" s="2" t="s">
        <v>30</v>
      </c>
    </row>
    <row r="820" spans="1:19" x14ac:dyDescent="0.25">
      <c r="A820" s="2">
        <v>819</v>
      </c>
      <c r="B820" s="2">
        <v>59</v>
      </c>
      <c r="C820" s="2" t="s">
        <v>19</v>
      </c>
      <c r="D820" s="2" t="s">
        <v>56</v>
      </c>
      <c r="E820" s="2" t="s">
        <v>21</v>
      </c>
      <c r="F820" s="7">
        <v>91</v>
      </c>
      <c r="G820" s="2" t="s">
        <v>135</v>
      </c>
      <c r="H820" s="2" t="s">
        <v>45</v>
      </c>
      <c r="I820" s="2" t="s">
        <v>100</v>
      </c>
      <c r="J820" s="2" t="s">
        <v>25</v>
      </c>
      <c r="K820" s="2">
        <v>4.9000000000000004</v>
      </c>
      <c r="L820" s="2" t="s">
        <v>26</v>
      </c>
      <c r="M820" s="2" t="s">
        <v>35</v>
      </c>
      <c r="N820" s="2" t="s">
        <v>76</v>
      </c>
      <c r="O820" s="2" t="s">
        <v>26</v>
      </c>
      <c r="P820" s="2" t="s">
        <v>26</v>
      </c>
      <c r="Q820" s="2">
        <v>34</v>
      </c>
      <c r="R820" s="2" t="s">
        <v>59</v>
      </c>
      <c r="S820" s="2" t="s">
        <v>88</v>
      </c>
    </row>
    <row r="821" spans="1:19" x14ac:dyDescent="0.25">
      <c r="A821" s="2">
        <v>820</v>
      </c>
      <c r="B821" s="2">
        <v>55</v>
      </c>
      <c r="C821" s="2" t="s">
        <v>19</v>
      </c>
      <c r="D821" s="2" t="s">
        <v>89</v>
      </c>
      <c r="E821" s="2" t="s">
        <v>69</v>
      </c>
      <c r="F821" s="7">
        <v>36</v>
      </c>
      <c r="G821" s="2" t="s">
        <v>112</v>
      </c>
      <c r="H821" s="2" t="s">
        <v>38</v>
      </c>
      <c r="I821" s="2" t="s">
        <v>86</v>
      </c>
      <c r="J821" s="2" t="s">
        <v>25</v>
      </c>
      <c r="K821" s="2">
        <v>4.8</v>
      </c>
      <c r="L821" s="2" t="s">
        <v>26</v>
      </c>
      <c r="M821" s="2" t="s">
        <v>34</v>
      </c>
      <c r="N821" s="2" t="s">
        <v>47</v>
      </c>
      <c r="O821" s="2" t="s">
        <v>26</v>
      </c>
      <c r="P821" s="2" t="s">
        <v>26</v>
      </c>
      <c r="Q821" s="2">
        <v>28</v>
      </c>
      <c r="R821" s="2" t="s">
        <v>59</v>
      </c>
      <c r="S821" s="2" t="s">
        <v>60</v>
      </c>
    </row>
    <row r="822" spans="1:19" x14ac:dyDescent="0.25">
      <c r="A822" s="2">
        <v>821</v>
      </c>
      <c r="B822" s="2">
        <v>56</v>
      </c>
      <c r="C822" s="2" t="s">
        <v>19</v>
      </c>
      <c r="D822" s="2" t="s">
        <v>51</v>
      </c>
      <c r="E822" s="2" t="s">
        <v>43</v>
      </c>
      <c r="F822" s="7">
        <v>39</v>
      </c>
      <c r="G822" s="2" t="s">
        <v>62</v>
      </c>
      <c r="H822" s="2" t="s">
        <v>45</v>
      </c>
      <c r="I822" s="2" t="s">
        <v>49</v>
      </c>
      <c r="J822" s="2" t="s">
        <v>39</v>
      </c>
      <c r="K822" s="2">
        <v>2.5</v>
      </c>
      <c r="L822" s="2" t="s">
        <v>26</v>
      </c>
      <c r="M822" s="2" t="s">
        <v>35</v>
      </c>
      <c r="N822" s="2" t="s">
        <v>72</v>
      </c>
      <c r="O822" s="2" t="s">
        <v>26</v>
      </c>
      <c r="P822" s="2" t="s">
        <v>26</v>
      </c>
      <c r="Q822" s="2">
        <v>27</v>
      </c>
      <c r="R822" s="2" t="s">
        <v>59</v>
      </c>
      <c r="S822" s="2" t="s">
        <v>88</v>
      </c>
    </row>
    <row r="823" spans="1:19" x14ac:dyDescent="0.25">
      <c r="A823" s="2">
        <v>822</v>
      </c>
      <c r="B823" s="2">
        <v>62</v>
      </c>
      <c r="C823" s="2" t="s">
        <v>19</v>
      </c>
      <c r="D823" s="2" t="s">
        <v>104</v>
      </c>
      <c r="E823" s="2" t="s">
        <v>21</v>
      </c>
      <c r="F823" s="7">
        <v>39</v>
      </c>
      <c r="G823" s="2" t="s">
        <v>129</v>
      </c>
      <c r="H823" s="2" t="s">
        <v>45</v>
      </c>
      <c r="I823" s="2" t="s">
        <v>96</v>
      </c>
      <c r="J823" s="2" t="s">
        <v>39</v>
      </c>
      <c r="K823" s="2">
        <v>3.9</v>
      </c>
      <c r="L823" s="2" t="s">
        <v>26</v>
      </c>
      <c r="M823" s="2" t="s">
        <v>35</v>
      </c>
      <c r="N823" s="2" t="s">
        <v>55</v>
      </c>
      <c r="O823" s="2" t="s">
        <v>26</v>
      </c>
      <c r="P823" s="2" t="s">
        <v>26</v>
      </c>
      <c r="Q823" s="2">
        <v>31</v>
      </c>
      <c r="R823" s="2" t="s">
        <v>27</v>
      </c>
      <c r="S823" s="2" t="s">
        <v>77</v>
      </c>
    </row>
    <row r="824" spans="1:19" x14ac:dyDescent="0.25">
      <c r="A824" s="2">
        <v>823</v>
      </c>
      <c r="B824" s="2">
        <v>35</v>
      </c>
      <c r="C824" s="2" t="s">
        <v>19</v>
      </c>
      <c r="D824" s="2" t="s">
        <v>56</v>
      </c>
      <c r="E824" s="2" t="s">
        <v>21</v>
      </c>
      <c r="F824" s="7">
        <v>59</v>
      </c>
      <c r="G824" s="2" t="s">
        <v>91</v>
      </c>
      <c r="H824" s="2" t="s">
        <v>23</v>
      </c>
      <c r="I824" s="2" t="s">
        <v>136</v>
      </c>
      <c r="J824" s="2" t="s">
        <v>25</v>
      </c>
      <c r="K824" s="2">
        <v>3.4</v>
      </c>
      <c r="L824" s="2" t="s">
        <v>26</v>
      </c>
      <c r="M824" s="2" t="s">
        <v>35</v>
      </c>
      <c r="N824" s="2" t="s">
        <v>55</v>
      </c>
      <c r="O824" s="2" t="s">
        <v>26</v>
      </c>
      <c r="P824" s="2" t="s">
        <v>26</v>
      </c>
      <c r="Q824" s="2">
        <v>23</v>
      </c>
      <c r="R824" s="2" t="s">
        <v>34</v>
      </c>
      <c r="S824" s="2" t="s">
        <v>50</v>
      </c>
    </row>
    <row r="825" spans="1:19" x14ac:dyDescent="0.25">
      <c r="A825" s="2">
        <v>824</v>
      </c>
      <c r="B825" s="2">
        <v>51</v>
      </c>
      <c r="C825" s="2" t="s">
        <v>19</v>
      </c>
      <c r="D825" s="2" t="s">
        <v>89</v>
      </c>
      <c r="E825" s="2" t="s">
        <v>69</v>
      </c>
      <c r="F825" s="7">
        <v>27</v>
      </c>
      <c r="G825" s="2" t="s">
        <v>142</v>
      </c>
      <c r="H825" s="2" t="s">
        <v>45</v>
      </c>
      <c r="I825" s="2" t="s">
        <v>96</v>
      </c>
      <c r="J825" s="2" t="s">
        <v>25</v>
      </c>
      <c r="K825" s="2">
        <v>2.5</v>
      </c>
      <c r="L825" s="2" t="s">
        <v>26</v>
      </c>
      <c r="M825" s="2" t="s">
        <v>46</v>
      </c>
      <c r="N825" s="2" t="s">
        <v>40</v>
      </c>
      <c r="O825" s="2" t="s">
        <v>26</v>
      </c>
      <c r="P825" s="2" t="s">
        <v>26</v>
      </c>
      <c r="Q825" s="2">
        <v>11</v>
      </c>
      <c r="R825" s="2" t="s">
        <v>27</v>
      </c>
      <c r="S825" s="2" t="s">
        <v>60</v>
      </c>
    </row>
    <row r="826" spans="1:19" x14ac:dyDescent="0.25">
      <c r="A826" s="2">
        <v>825</v>
      </c>
      <c r="B826" s="2">
        <v>61</v>
      </c>
      <c r="C826" s="2" t="s">
        <v>19</v>
      </c>
      <c r="D826" s="2" t="s">
        <v>20</v>
      </c>
      <c r="E826" s="2" t="s">
        <v>21</v>
      </c>
      <c r="F826" s="7">
        <v>94</v>
      </c>
      <c r="G826" s="2" t="s">
        <v>142</v>
      </c>
      <c r="H826" s="2" t="s">
        <v>45</v>
      </c>
      <c r="I826" s="2" t="s">
        <v>53</v>
      </c>
      <c r="J826" s="2" t="s">
        <v>39</v>
      </c>
      <c r="K826" s="2">
        <v>3</v>
      </c>
      <c r="L826" s="2" t="s">
        <v>26</v>
      </c>
      <c r="M826" s="2" t="s">
        <v>29</v>
      </c>
      <c r="N826" s="2" t="s">
        <v>76</v>
      </c>
      <c r="O826" s="2" t="s">
        <v>26</v>
      </c>
      <c r="P826" s="2" t="s">
        <v>26</v>
      </c>
      <c r="Q826" s="2">
        <v>48</v>
      </c>
      <c r="R826" s="2" t="s">
        <v>35</v>
      </c>
      <c r="S826" s="2" t="s">
        <v>60</v>
      </c>
    </row>
    <row r="827" spans="1:19" x14ac:dyDescent="0.25">
      <c r="A827" s="2">
        <v>826</v>
      </c>
      <c r="B827" s="2">
        <v>27</v>
      </c>
      <c r="C827" s="2" t="s">
        <v>19</v>
      </c>
      <c r="D827" s="2" t="s">
        <v>133</v>
      </c>
      <c r="E827" s="2" t="s">
        <v>69</v>
      </c>
      <c r="F827" s="7">
        <v>94</v>
      </c>
      <c r="G827" s="2" t="s">
        <v>145</v>
      </c>
      <c r="H827" s="2" t="s">
        <v>92</v>
      </c>
      <c r="I827" s="2" t="s">
        <v>110</v>
      </c>
      <c r="J827" s="2" t="s">
        <v>58</v>
      </c>
      <c r="K827" s="2">
        <v>3.6</v>
      </c>
      <c r="L827" s="2" t="s">
        <v>26</v>
      </c>
      <c r="M827" s="2" t="s">
        <v>29</v>
      </c>
      <c r="N827" s="2" t="s">
        <v>47</v>
      </c>
      <c r="O827" s="2" t="s">
        <v>26</v>
      </c>
      <c r="P827" s="2" t="s">
        <v>26</v>
      </c>
      <c r="Q827" s="2">
        <v>17</v>
      </c>
      <c r="R827" s="2" t="s">
        <v>35</v>
      </c>
      <c r="S827" s="2" t="s">
        <v>88</v>
      </c>
    </row>
    <row r="828" spans="1:19" x14ac:dyDescent="0.25">
      <c r="A828" s="2">
        <v>827</v>
      </c>
      <c r="B828" s="2">
        <v>54</v>
      </c>
      <c r="C828" s="2" t="s">
        <v>19</v>
      </c>
      <c r="D828" s="2" t="s">
        <v>82</v>
      </c>
      <c r="E828" s="2" t="s">
        <v>21</v>
      </c>
      <c r="F828" s="7">
        <v>94</v>
      </c>
      <c r="G828" s="2" t="s">
        <v>37</v>
      </c>
      <c r="H828" s="2" t="s">
        <v>45</v>
      </c>
      <c r="I828" s="2" t="s">
        <v>75</v>
      </c>
      <c r="J828" s="2" t="s">
        <v>25</v>
      </c>
      <c r="K828" s="2">
        <v>3.6</v>
      </c>
      <c r="L828" s="2" t="s">
        <v>26</v>
      </c>
      <c r="M828" s="2" t="s">
        <v>27</v>
      </c>
      <c r="N828" s="2" t="s">
        <v>55</v>
      </c>
      <c r="O828" s="2" t="s">
        <v>26</v>
      </c>
      <c r="P828" s="2" t="s">
        <v>26</v>
      </c>
      <c r="Q828" s="2">
        <v>36</v>
      </c>
      <c r="R828" s="2" t="s">
        <v>46</v>
      </c>
      <c r="S828" s="2" t="s">
        <v>41</v>
      </c>
    </row>
    <row r="829" spans="1:19" x14ac:dyDescent="0.25">
      <c r="A829" s="2">
        <v>828</v>
      </c>
      <c r="B829" s="2">
        <v>31</v>
      </c>
      <c r="C829" s="2" t="s">
        <v>19</v>
      </c>
      <c r="D829" s="2" t="s">
        <v>73</v>
      </c>
      <c r="E829" s="2" t="s">
        <v>43</v>
      </c>
      <c r="F829" s="7">
        <v>51</v>
      </c>
      <c r="G829" s="2" t="s">
        <v>112</v>
      </c>
      <c r="H829" s="2" t="s">
        <v>38</v>
      </c>
      <c r="I829" s="2" t="s">
        <v>96</v>
      </c>
      <c r="J829" s="2" t="s">
        <v>58</v>
      </c>
      <c r="K829" s="2">
        <v>4.0999999999999996</v>
      </c>
      <c r="L829" s="2" t="s">
        <v>26</v>
      </c>
      <c r="M829" s="2" t="s">
        <v>27</v>
      </c>
      <c r="N829" s="2" t="s">
        <v>40</v>
      </c>
      <c r="O829" s="2" t="s">
        <v>26</v>
      </c>
      <c r="P829" s="2" t="s">
        <v>26</v>
      </c>
      <c r="Q829" s="2">
        <v>33</v>
      </c>
      <c r="R829" s="2" t="s">
        <v>34</v>
      </c>
      <c r="S829" s="2" t="s">
        <v>30</v>
      </c>
    </row>
    <row r="830" spans="1:19" x14ac:dyDescent="0.25">
      <c r="A830" s="2">
        <v>829</v>
      </c>
      <c r="B830" s="2">
        <v>24</v>
      </c>
      <c r="C830" s="2" t="s">
        <v>19</v>
      </c>
      <c r="D830" s="2" t="s">
        <v>125</v>
      </c>
      <c r="E830" s="2" t="s">
        <v>21</v>
      </c>
      <c r="F830" s="7">
        <v>62</v>
      </c>
      <c r="G830" s="2" t="s">
        <v>107</v>
      </c>
      <c r="H830" s="2" t="s">
        <v>45</v>
      </c>
      <c r="I830" s="2" t="s">
        <v>100</v>
      </c>
      <c r="J830" s="2" t="s">
        <v>58</v>
      </c>
      <c r="K830" s="2">
        <v>3.7</v>
      </c>
      <c r="L830" s="2" t="s">
        <v>26</v>
      </c>
      <c r="M830" s="2" t="s">
        <v>34</v>
      </c>
      <c r="N830" s="2" t="s">
        <v>72</v>
      </c>
      <c r="O830" s="2" t="s">
        <v>26</v>
      </c>
      <c r="P830" s="2" t="s">
        <v>26</v>
      </c>
      <c r="Q830" s="2">
        <v>27</v>
      </c>
      <c r="R830" s="2" t="s">
        <v>46</v>
      </c>
      <c r="S830" s="2" t="s">
        <v>77</v>
      </c>
    </row>
    <row r="831" spans="1:19" x14ac:dyDescent="0.25">
      <c r="A831" s="2">
        <v>830</v>
      </c>
      <c r="B831" s="2">
        <v>42</v>
      </c>
      <c r="C831" s="2" t="s">
        <v>19</v>
      </c>
      <c r="D831" s="2" t="s">
        <v>125</v>
      </c>
      <c r="E831" s="2" t="s">
        <v>21</v>
      </c>
      <c r="F831" s="7">
        <v>57</v>
      </c>
      <c r="G831" s="2" t="s">
        <v>135</v>
      </c>
      <c r="H831" s="2" t="s">
        <v>38</v>
      </c>
      <c r="I831" s="2" t="s">
        <v>67</v>
      </c>
      <c r="J831" s="2" t="s">
        <v>39</v>
      </c>
      <c r="K831" s="2">
        <v>3.1</v>
      </c>
      <c r="L831" s="2" t="s">
        <v>26</v>
      </c>
      <c r="M831" s="2" t="s">
        <v>59</v>
      </c>
      <c r="N831" s="2" t="s">
        <v>72</v>
      </c>
      <c r="O831" s="2" t="s">
        <v>26</v>
      </c>
      <c r="P831" s="2" t="s">
        <v>26</v>
      </c>
      <c r="Q831" s="2">
        <v>14</v>
      </c>
      <c r="R831" s="2" t="s">
        <v>27</v>
      </c>
      <c r="S831" s="2" t="s">
        <v>30</v>
      </c>
    </row>
    <row r="832" spans="1:19" x14ac:dyDescent="0.25">
      <c r="A832" s="2">
        <v>831</v>
      </c>
      <c r="B832" s="2">
        <v>41</v>
      </c>
      <c r="C832" s="2" t="s">
        <v>19</v>
      </c>
      <c r="D832" s="2" t="s">
        <v>61</v>
      </c>
      <c r="E832" s="2" t="s">
        <v>21</v>
      </c>
      <c r="F832" s="7">
        <v>76</v>
      </c>
      <c r="G832" s="2" t="s">
        <v>52</v>
      </c>
      <c r="H832" s="2" t="s">
        <v>45</v>
      </c>
      <c r="I832" s="2" t="s">
        <v>33</v>
      </c>
      <c r="J832" s="2" t="s">
        <v>58</v>
      </c>
      <c r="K832" s="2">
        <v>4.2</v>
      </c>
      <c r="L832" s="2" t="s">
        <v>26</v>
      </c>
      <c r="M832" s="2" t="s">
        <v>35</v>
      </c>
      <c r="N832" s="2" t="s">
        <v>28</v>
      </c>
      <c r="O832" s="2" t="s">
        <v>26</v>
      </c>
      <c r="P832" s="2" t="s">
        <v>26</v>
      </c>
      <c r="Q832" s="2">
        <v>5</v>
      </c>
      <c r="R832" s="2" t="s">
        <v>27</v>
      </c>
      <c r="S832" s="2" t="s">
        <v>50</v>
      </c>
    </row>
    <row r="833" spans="1:19" x14ac:dyDescent="0.25">
      <c r="A833" s="2">
        <v>832</v>
      </c>
      <c r="B833" s="2">
        <v>66</v>
      </c>
      <c r="C833" s="2" t="s">
        <v>19</v>
      </c>
      <c r="D833" s="2" t="s">
        <v>143</v>
      </c>
      <c r="E833" s="2" t="s">
        <v>69</v>
      </c>
      <c r="F833" s="7">
        <v>63</v>
      </c>
      <c r="G833" s="2" t="s">
        <v>149</v>
      </c>
      <c r="H833" s="2" t="s">
        <v>45</v>
      </c>
      <c r="I833" s="2" t="s">
        <v>108</v>
      </c>
      <c r="J833" s="2" t="s">
        <v>54</v>
      </c>
      <c r="K833" s="2">
        <v>4.3</v>
      </c>
      <c r="L833" s="2" t="s">
        <v>26</v>
      </c>
      <c r="M833" s="2" t="s">
        <v>59</v>
      </c>
      <c r="N833" s="2" t="s">
        <v>28</v>
      </c>
      <c r="O833" s="2" t="s">
        <v>26</v>
      </c>
      <c r="P833" s="2" t="s">
        <v>26</v>
      </c>
      <c r="Q833" s="2">
        <v>47</v>
      </c>
      <c r="R833" s="2" t="s">
        <v>35</v>
      </c>
      <c r="S833" s="2" t="s">
        <v>97</v>
      </c>
    </row>
    <row r="834" spans="1:19" x14ac:dyDescent="0.25">
      <c r="A834" s="2">
        <v>833</v>
      </c>
      <c r="B834" s="2">
        <v>58</v>
      </c>
      <c r="C834" s="2" t="s">
        <v>19</v>
      </c>
      <c r="D834" s="2" t="s">
        <v>102</v>
      </c>
      <c r="E834" s="2" t="s">
        <v>65</v>
      </c>
      <c r="F834" s="7">
        <v>80</v>
      </c>
      <c r="G834" s="2" t="s">
        <v>99</v>
      </c>
      <c r="H834" s="2" t="s">
        <v>23</v>
      </c>
      <c r="I834" s="2" t="s">
        <v>144</v>
      </c>
      <c r="J834" s="2" t="s">
        <v>58</v>
      </c>
      <c r="K834" s="2">
        <v>2.5</v>
      </c>
      <c r="L834" s="2" t="s">
        <v>26</v>
      </c>
      <c r="M834" s="2" t="s">
        <v>27</v>
      </c>
      <c r="N834" s="2" t="s">
        <v>28</v>
      </c>
      <c r="O834" s="2" t="s">
        <v>26</v>
      </c>
      <c r="P834" s="2" t="s">
        <v>26</v>
      </c>
      <c r="Q834" s="2">
        <v>28</v>
      </c>
      <c r="R834" s="2" t="s">
        <v>35</v>
      </c>
      <c r="S834" s="2" t="s">
        <v>77</v>
      </c>
    </row>
    <row r="835" spans="1:19" x14ac:dyDescent="0.25">
      <c r="A835" s="2">
        <v>834</v>
      </c>
      <c r="B835" s="2">
        <v>43</v>
      </c>
      <c r="C835" s="2" t="s">
        <v>19</v>
      </c>
      <c r="D835" s="2" t="s">
        <v>68</v>
      </c>
      <c r="E835" s="2" t="s">
        <v>69</v>
      </c>
      <c r="F835" s="7">
        <v>68</v>
      </c>
      <c r="G835" s="2" t="s">
        <v>101</v>
      </c>
      <c r="H835" s="2" t="s">
        <v>45</v>
      </c>
      <c r="I835" s="2" t="s">
        <v>75</v>
      </c>
      <c r="J835" s="2" t="s">
        <v>58</v>
      </c>
      <c r="K835" s="2">
        <v>3.5</v>
      </c>
      <c r="L835" s="2" t="s">
        <v>26</v>
      </c>
      <c r="M835" s="2" t="s">
        <v>59</v>
      </c>
      <c r="N835" s="2" t="s">
        <v>55</v>
      </c>
      <c r="O835" s="2" t="s">
        <v>26</v>
      </c>
      <c r="P835" s="2" t="s">
        <v>26</v>
      </c>
      <c r="Q835" s="2">
        <v>11</v>
      </c>
      <c r="R835" s="2" t="s">
        <v>27</v>
      </c>
      <c r="S835" s="2" t="s">
        <v>50</v>
      </c>
    </row>
    <row r="836" spans="1:19" x14ac:dyDescent="0.25">
      <c r="A836" s="2">
        <v>835</v>
      </c>
      <c r="B836" s="2">
        <v>52</v>
      </c>
      <c r="C836" s="2" t="s">
        <v>19</v>
      </c>
      <c r="D836" s="2" t="s">
        <v>132</v>
      </c>
      <c r="E836" s="2" t="s">
        <v>69</v>
      </c>
      <c r="F836" s="7">
        <v>89</v>
      </c>
      <c r="G836" s="2" t="s">
        <v>107</v>
      </c>
      <c r="H836" s="2" t="s">
        <v>45</v>
      </c>
      <c r="I836" s="2" t="s">
        <v>126</v>
      </c>
      <c r="J836" s="2" t="s">
        <v>54</v>
      </c>
      <c r="K836" s="2">
        <v>3.1</v>
      </c>
      <c r="L836" s="2" t="s">
        <v>26</v>
      </c>
      <c r="M836" s="2" t="s">
        <v>59</v>
      </c>
      <c r="N836" s="2" t="s">
        <v>40</v>
      </c>
      <c r="O836" s="2" t="s">
        <v>26</v>
      </c>
      <c r="P836" s="2" t="s">
        <v>26</v>
      </c>
      <c r="Q836" s="2">
        <v>18</v>
      </c>
      <c r="R836" s="2" t="s">
        <v>27</v>
      </c>
      <c r="S836" s="2" t="s">
        <v>41</v>
      </c>
    </row>
    <row r="837" spans="1:19" x14ac:dyDescent="0.25">
      <c r="A837" s="2">
        <v>836</v>
      </c>
      <c r="B837" s="2">
        <v>35</v>
      </c>
      <c r="C837" s="2" t="s">
        <v>19</v>
      </c>
      <c r="D837" s="2" t="s">
        <v>137</v>
      </c>
      <c r="E837" s="2" t="s">
        <v>43</v>
      </c>
      <c r="F837" s="7">
        <v>26</v>
      </c>
      <c r="G837" s="2" t="s">
        <v>128</v>
      </c>
      <c r="H837" s="2" t="s">
        <v>23</v>
      </c>
      <c r="I837" s="2" t="s">
        <v>126</v>
      </c>
      <c r="J837" s="2" t="s">
        <v>54</v>
      </c>
      <c r="K837" s="2">
        <v>2.5</v>
      </c>
      <c r="L837" s="2" t="s">
        <v>26</v>
      </c>
      <c r="M837" s="2" t="s">
        <v>59</v>
      </c>
      <c r="N837" s="2" t="s">
        <v>47</v>
      </c>
      <c r="O837" s="2" t="s">
        <v>26</v>
      </c>
      <c r="P837" s="2" t="s">
        <v>26</v>
      </c>
      <c r="Q837" s="2">
        <v>21</v>
      </c>
      <c r="R837" s="2" t="s">
        <v>59</v>
      </c>
      <c r="S837" s="2" t="s">
        <v>41</v>
      </c>
    </row>
    <row r="838" spans="1:19" x14ac:dyDescent="0.25">
      <c r="A838" s="2">
        <v>837</v>
      </c>
      <c r="B838" s="2">
        <v>23</v>
      </c>
      <c r="C838" s="2" t="s">
        <v>19</v>
      </c>
      <c r="D838" s="2" t="s">
        <v>143</v>
      </c>
      <c r="E838" s="2" t="s">
        <v>69</v>
      </c>
      <c r="F838" s="7">
        <v>90</v>
      </c>
      <c r="G838" s="2" t="s">
        <v>66</v>
      </c>
      <c r="H838" s="2" t="s">
        <v>23</v>
      </c>
      <c r="I838" s="2" t="s">
        <v>84</v>
      </c>
      <c r="J838" s="2" t="s">
        <v>25</v>
      </c>
      <c r="K838" s="2">
        <v>3.9</v>
      </c>
      <c r="L838" s="2" t="s">
        <v>26</v>
      </c>
      <c r="M838" s="2" t="s">
        <v>46</v>
      </c>
      <c r="N838" s="2" t="s">
        <v>76</v>
      </c>
      <c r="O838" s="2" t="s">
        <v>26</v>
      </c>
      <c r="P838" s="2" t="s">
        <v>26</v>
      </c>
      <c r="Q838" s="2">
        <v>22</v>
      </c>
      <c r="R838" s="2" t="s">
        <v>35</v>
      </c>
      <c r="S838" s="2" t="s">
        <v>77</v>
      </c>
    </row>
    <row r="839" spans="1:19" x14ac:dyDescent="0.25">
      <c r="A839" s="2">
        <v>838</v>
      </c>
      <c r="B839" s="2">
        <v>25</v>
      </c>
      <c r="C839" s="2" t="s">
        <v>19</v>
      </c>
      <c r="D839" s="2" t="s">
        <v>104</v>
      </c>
      <c r="E839" s="2" t="s">
        <v>21</v>
      </c>
      <c r="F839" s="7">
        <v>28</v>
      </c>
      <c r="G839" s="2" t="s">
        <v>115</v>
      </c>
      <c r="H839" s="2" t="s">
        <v>23</v>
      </c>
      <c r="I839" s="2" t="s">
        <v>110</v>
      </c>
      <c r="J839" s="2" t="s">
        <v>39</v>
      </c>
      <c r="K839" s="2">
        <v>4.9000000000000004</v>
      </c>
      <c r="L839" s="2" t="s">
        <v>26</v>
      </c>
      <c r="M839" s="2" t="s">
        <v>27</v>
      </c>
      <c r="N839" s="2" t="s">
        <v>28</v>
      </c>
      <c r="O839" s="2" t="s">
        <v>26</v>
      </c>
      <c r="P839" s="2" t="s">
        <v>26</v>
      </c>
      <c r="Q839" s="2">
        <v>33</v>
      </c>
      <c r="R839" s="2" t="s">
        <v>35</v>
      </c>
      <c r="S839" s="2" t="s">
        <v>97</v>
      </c>
    </row>
    <row r="840" spans="1:19" x14ac:dyDescent="0.25">
      <c r="A840" s="2">
        <v>839</v>
      </c>
      <c r="B840" s="2">
        <v>33</v>
      </c>
      <c r="C840" s="2" t="s">
        <v>19</v>
      </c>
      <c r="D840" s="2" t="s">
        <v>64</v>
      </c>
      <c r="E840" s="2" t="s">
        <v>65</v>
      </c>
      <c r="F840" s="7">
        <v>29</v>
      </c>
      <c r="G840" s="2" t="s">
        <v>22</v>
      </c>
      <c r="H840" s="2" t="s">
        <v>45</v>
      </c>
      <c r="I840" s="2" t="s">
        <v>24</v>
      </c>
      <c r="J840" s="2" t="s">
        <v>39</v>
      </c>
      <c r="K840" s="2">
        <v>4.3</v>
      </c>
      <c r="L840" s="2" t="s">
        <v>26</v>
      </c>
      <c r="M840" s="2" t="s">
        <v>34</v>
      </c>
      <c r="N840" s="2" t="s">
        <v>28</v>
      </c>
      <c r="O840" s="2" t="s">
        <v>26</v>
      </c>
      <c r="P840" s="2" t="s">
        <v>26</v>
      </c>
      <c r="Q840" s="2">
        <v>49</v>
      </c>
      <c r="R840" s="2" t="s">
        <v>27</v>
      </c>
      <c r="S840" s="2" t="s">
        <v>50</v>
      </c>
    </row>
    <row r="841" spans="1:19" x14ac:dyDescent="0.25">
      <c r="A841" s="2">
        <v>840</v>
      </c>
      <c r="B841" s="2">
        <v>48</v>
      </c>
      <c r="C841" s="2" t="s">
        <v>19</v>
      </c>
      <c r="D841" s="2" t="s">
        <v>56</v>
      </c>
      <c r="E841" s="2" t="s">
        <v>21</v>
      </c>
      <c r="F841" s="7">
        <v>31</v>
      </c>
      <c r="G841" s="2" t="s">
        <v>115</v>
      </c>
      <c r="H841" s="2" t="s">
        <v>23</v>
      </c>
      <c r="I841" s="2" t="s">
        <v>86</v>
      </c>
      <c r="J841" s="2" t="s">
        <v>39</v>
      </c>
      <c r="K841" s="2">
        <v>2.6</v>
      </c>
      <c r="L841" s="2" t="s">
        <v>26</v>
      </c>
      <c r="M841" s="2" t="s">
        <v>35</v>
      </c>
      <c r="N841" s="2" t="s">
        <v>40</v>
      </c>
      <c r="O841" s="2" t="s">
        <v>26</v>
      </c>
      <c r="P841" s="2" t="s">
        <v>26</v>
      </c>
      <c r="Q841" s="2">
        <v>10</v>
      </c>
      <c r="R841" s="2" t="s">
        <v>59</v>
      </c>
      <c r="S841" s="2" t="s">
        <v>97</v>
      </c>
    </row>
    <row r="842" spans="1:19" x14ac:dyDescent="0.25">
      <c r="A842" s="2">
        <v>841</v>
      </c>
      <c r="B842" s="2">
        <v>42</v>
      </c>
      <c r="C842" s="2" t="s">
        <v>19</v>
      </c>
      <c r="D842" s="2" t="s">
        <v>56</v>
      </c>
      <c r="E842" s="2" t="s">
        <v>21</v>
      </c>
      <c r="F842" s="7">
        <v>24</v>
      </c>
      <c r="G842" s="2" t="s">
        <v>90</v>
      </c>
      <c r="H842" s="2" t="s">
        <v>23</v>
      </c>
      <c r="I842" s="2" t="s">
        <v>86</v>
      </c>
      <c r="J842" s="2" t="s">
        <v>54</v>
      </c>
      <c r="K842" s="2">
        <v>4.2</v>
      </c>
      <c r="L842" s="2" t="s">
        <v>26</v>
      </c>
      <c r="M842" s="2" t="s">
        <v>34</v>
      </c>
      <c r="N842" s="2" t="s">
        <v>72</v>
      </c>
      <c r="O842" s="2" t="s">
        <v>26</v>
      </c>
      <c r="P842" s="2" t="s">
        <v>26</v>
      </c>
      <c r="Q842" s="2">
        <v>18</v>
      </c>
      <c r="R842" s="2" t="s">
        <v>46</v>
      </c>
      <c r="S842" s="2" t="s">
        <v>41</v>
      </c>
    </row>
    <row r="843" spans="1:19" x14ac:dyDescent="0.25">
      <c r="A843" s="2">
        <v>842</v>
      </c>
      <c r="B843" s="2">
        <v>55</v>
      </c>
      <c r="C843" s="2" t="s">
        <v>19</v>
      </c>
      <c r="D843" s="2" t="s">
        <v>31</v>
      </c>
      <c r="E843" s="2" t="s">
        <v>21</v>
      </c>
      <c r="F843" s="7">
        <v>88</v>
      </c>
      <c r="G843" s="2" t="s">
        <v>105</v>
      </c>
      <c r="H843" s="2" t="s">
        <v>45</v>
      </c>
      <c r="I843" s="2" t="s">
        <v>118</v>
      </c>
      <c r="J843" s="2" t="s">
        <v>54</v>
      </c>
      <c r="K843" s="2">
        <v>2.6</v>
      </c>
      <c r="L843" s="2" t="s">
        <v>26</v>
      </c>
      <c r="M843" s="2" t="s">
        <v>29</v>
      </c>
      <c r="N843" s="2" t="s">
        <v>76</v>
      </c>
      <c r="O843" s="2" t="s">
        <v>26</v>
      </c>
      <c r="P843" s="2" t="s">
        <v>26</v>
      </c>
      <c r="Q843" s="2">
        <v>28</v>
      </c>
      <c r="R843" s="2" t="s">
        <v>46</v>
      </c>
      <c r="S843" s="2" t="s">
        <v>30</v>
      </c>
    </row>
    <row r="844" spans="1:19" x14ac:dyDescent="0.25">
      <c r="A844" s="2">
        <v>843</v>
      </c>
      <c r="B844" s="2">
        <v>59</v>
      </c>
      <c r="C844" s="2" t="s">
        <v>19</v>
      </c>
      <c r="D844" s="2" t="s">
        <v>56</v>
      </c>
      <c r="E844" s="2" t="s">
        <v>21</v>
      </c>
      <c r="F844" s="7">
        <v>87</v>
      </c>
      <c r="G844" s="2" t="s">
        <v>70</v>
      </c>
      <c r="H844" s="2" t="s">
        <v>45</v>
      </c>
      <c r="I844" s="2" t="s">
        <v>84</v>
      </c>
      <c r="J844" s="2" t="s">
        <v>39</v>
      </c>
      <c r="K844" s="2">
        <v>3.6</v>
      </c>
      <c r="L844" s="2" t="s">
        <v>26</v>
      </c>
      <c r="M844" s="2" t="s">
        <v>29</v>
      </c>
      <c r="N844" s="2" t="s">
        <v>28</v>
      </c>
      <c r="O844" s="2" t="s">
        <v>26</v>
      </c>
      <c r="P844" s="2" t="s">
        <v>26</v>
      </c>
      <c r="Q844" s="2">
        <v>25</v>
      </c>
      <c r="R844" s="2" t="s">
        <v>46</v>
      </c>
      <c r="S844" s="2" t="s">
        <v>41</v>
      </c>
    </row>
    <row r="845" spans="1:19" x14ac:dyDescent="0.25">
      <c r="A845" s="2">
        <v>844</v>
      </c>
      <c r="B845" s="2">
        <v>65</v>
      </c>
      <c r="C845" s="2" t="s">
        <v>19</v>
      </c>
      <c r="D845" s="2" t="s">
        <v>104</v>
      </c>
      <c r="E845" s="2" t="s">
        <v>21</v>
      </c>
      <c r="F845" s="7">
        <v>80</v>
      </c>
      <c r="G845" s="2" t="s">
        <v>138</v>
      </c>
      <c r="H845" s="2" t="s">
        <v>38</v>
      </c>
      <c r="I845" s="2" t="s">
        <v>118</v>
      </c>
      <c r="J845" s="2" t="s">
        <v>54</v>
      </c>
      <c r="K845" s="2">
        <v>3.2</v>
      </c>
      <c r="L845" s="2" t="s">
        <v>26</v>
      </c>
      <c r="M845" s="2" t="s">
        <v>35</v>
      </c>
      <c r="N845" s="2" t="s">
        <v>28</v>
      </c>
      <c r="O845" s="2" t="s">
        <v>26</v>
      </c>
      <c r="P845" s="2" t="s">
        <v>26</v>
      </c>
      <c r="Q845" s="2">
        <v>6</v>
      </c>
      <c r="R845" s="2" t="s">
        <v>46</v>
      </c>
      <c r="S845" s="2" t="s">
        <v>41</v>
      </c>
    </row>
    <row r="846" spans="1:19" x14ac:dyDescent="0.25">
      <c r="A846" s="2">
        <v>845</v>
      </c>
      <c r="B846" s="2">
        <v>59</v>
      </c>
      <c r="C846" s="2" t="s">
        <v>19</v>
      </c>
      <c r="D846" s="2" t="s">
        <v>42</v>
      </c>
      <c r="E846" s="2" t="s">
        <v>43</v>
      </c>
      <c r="F846" s="7">
        <v>48</v>
      </c>
      <c r="G846" s="2" t="s">
        <v>70</v>
      </c>
      <c r="H846" s="2" t="s">
        <v>23</v>
      </c>
      <c r="I846" s="2" t="s">
        <v>75</v>
      </c>
      <c r="J846" s="2" t="s">
        <v>25</v>
      </c>
      <c r="K846" s="2">
        <v>4.4000000000000004</v>
      </c>
      <c r="L846" s="2" t="s">
        <v>26</v>
      </c>
      <c r="M846" s="2" t="s">
        <v>46</v>
      </c>
      <c r="N846" s="2" t="s">
        <v>28</v>
      </c>
      <c r="O846" s="2" t="s">
        <v>26</v>
      </c>
      <c r="P846" s="2" t="s">
        <v>26</v>
      </c>
      <c r="Q846" s="2">
        <v>44</v>
      </c>
      <c r="R846" s="2" t="s">
        <v>29</v>
      </c>
      <c r="S846" s="2" t="s">
        <v>77</v>
      </c>
    </row>
    <row r="847" spans="1:19" x14ac:dyDescent="0.25">
      <c r="A847" s="2">
        <v>846</v>
      </c>
      <c r="B847" s="2">
        <v>31</v>
      </c>
      <c r="C847" s="2" t="s">
        <v>19</v>
      </c>
      <c r="D847" s="2" t="s">
        <v>133</v>
      </c>
      <c r="E847" s="2" t="s">
        <v>69</v>
      </c>
      <c r="F847" s="7">
        <v>21</v>
      </c>
      <c r="G847" s="2" t="s">
        <v>151</v>
      </c>
      <c r="H847" s="2" t="s">
        <v>92</v>
      </c>
      <c r="I847" s="2" t="s">
        <v>63</v>
      </c>
      <c r="J847" s="2" t="s">
        <v>25</v>
      </c>
      <c r="K847" s="2">
        <v>3.7</v>
      </c>
      <c r="L847" s="2" t="s">
        <v>26</v>
      </c>
      <c r="M847" s="2" t="s">
        <v>46</v>
      </c>
      <c r="N847" s="2" t="s">
        <v>55</v>
      </c>
      <c r="O847" s="2" t="s">
        <v>26</v>
      </c>
      <c r="P847" s="2" t="s">
        <v>26</v>
      </c>
      <c r="Q847" s="2">
        <v>30</v>
      </c>
      <c r="R847" s="2" t="s">
        <v>29</v>
      </c>
      <c r="S847" s="2" t="s">
        <v>88</v>
      </c>
    </row>
    <row r="848" spans="1:19" x14ac:dyDescent="0.25">
      <c r="A848" s="2">
        <v>847</v>
      </c>
      <c r="B848" s="2">
        <v>49</v>
      </c>
      <c r="C848" s="2" t="s">
        <v>19</v>
      </c>
      <c r="D848" s="2" t="s">
        <v>137</v>
      </c>
      <c r="E848" s="2" t="s">
        <v>43</v>
      </c>
      <c r="F848" s="7">
        <v>72</v>
      </c>
      <c r="G848" s="2" t="s">
        <v>22</v>
      </c>
      <c r="H848" s="2" t="s">
        <v>45</v>
      </c>
      <c r="I848" s="2" t="s">
        <v>71</v>
      </c>
      <c r="J848" s="2" t="s">
        <v>39</v>
      </c>
      <c r="K848" s="2">
        <v>3.7</v>
      </c>
      <c r="L848" s="2" t="s">
        <v>26</v>
      </c>
      <c r="M848" s="2" t="s">
        <v>34</v>
      </c>
      <c r="N848" s="2" t="s">
        <v>28</v>
      </c>
      <c r="O848" s="2" t="s">
        <v>26</v>
      </c>
      <c r="P848" s="2" t="s">
        <v>26</v>
      </c>
      <c r="Q848" s="2">
        <v>42</v>
      </c>
      <c r="R848" s="2" t="s">
        <v>59</v>
      </c>
      <c r="S848" s="2" t="s">
        <v>60</v>
      </c>
    </row>
    <row r="849" spans="1:19" x14ac:dyDescent="0.25">
      <c r="A849" s="2">
        <v>848</v>
      </c>
      <c r="B849" s="2">
        <v>53</v>
      </c>
      <c r="C849" s="2" t="s">
        <v>19</v>
      </c>
      <c r="D849" s="2" t="s">
        <v>104</v>
      </c>
      <c r="E849" s="2" t="s">
        <v>21</v>
      </c>
      <c r="F849" s="7">
        <v>44</v>
      </c>
      <c r="G849" s="2" t="s">
        <v>127</v>
      </c>
      <c r="H849" s="2" t="s">
        <v>23</v>
      </c>
      <c r="I849" s="2" t="s">
        <v>144</v>
      </c>
      <c r="J849" s="2" t="s">
        <v>58</v>
      </c>
      <c r="K849" s="2">
        <v>4.0999999999999996</v>
      </c>
      <c r="L849" s="2" t="s">
        <v>26</v>
      </c>
      <c r="M849" s="2" t="s">
        <v>34</v>
      </c>
      <c r="N849" s="2" t="s">
        <v>55</v>
      </c>
      <c r="O849" s="2" t="s">
        <v>26</v>
      </c>
      <c r="P849" s="2" t="s">
        <v>26</v>
      </c>
      <c r="Q849" s="2">
        <v>30</v>
      </c>
      <c r="R849" s="2" t="s">
        <v>46</v>
      </c>
      <c r="S849" s="2" t="s">
        <v>88</v>
      </c>
    </row>
    <row r="850" spans="1:19" x14ac:dyDescent="0.25">
      <c r="A850" s="2">
        <v>849</v>
      </c>
      <c r="B850" s="2">
        <v>48</v>
      </c>
      <c r="C850" s="2" t="s">
        <v>19</v>
      </c>
      <c r="D850" s="2" t="s">
        <v>42</v>
      </c>
      <c r="E850" s="2" t="s">
        <v>43</v>
      </c>
      <c r="F850" s="7">
        <v>73</v>
      </c>
      <c r="G850" s="2" t="s">
        <v>80</v>
      </c>
      <c r="H850" s="2" t="s">
        <v>45</v>
      </c>
      <c r="I850" s="2" t="s">
        <v>93</v>
      </c>
      <c r="J850" s="2" t="s">
        <v>58</v>
      </c>
      <c r="K850" s="2">
        <v>3.6</v>
      </c>
      <c r="L850" s="2" t="s">
        <v>26</v>
      </c>
      <c r="M850" s="2" t="s">
        <v>46</v>
      </c>
      <c r="N850" s="2" t="s">
        <v>76</v>
      </c>
      <c r="O850" s="2" t="s">
        <v>26</v>
      </c>
      <c r="P850" s="2" t="s">
        <v>26</v>
      </c>
      <c r="Q850" s="2">
        <v>33</v>
      </c>
      <c r="R850" s="2" t="s">
        <v>27</v>
      </c>
      <c r="S850" s="2" t="s">
        <v>77</v>
      </c>
    </row>
    <row r="851" spans="1:19" x14ac:dyDescent="0.25">
      <c r="A851" s="2">
        <v>850</v>
      </c>
      <c r="B851" s="2">
        <v>23</v>
      </c>
      <c r="C851" s="2" t="s">
        <v>19</v>
      </c>
      <c r="D851" s="2" t="s">
        <v>36</v>
      </c>
      <c r="E851" s="2" t="s">
        <v>21</v>
      </c>
      <c r="F851" s="7">
        <v>61</v>
      </c>
      <c r="G851" s="2" t="s">
        <v>70</v>
      </c>
      <c r="H851" s="2" t="s">
        <v>38</v>
      </c>
      <c r="I851" s="2" t="s">
        <v>63</v>
      </c>
      <c r="J851" s="2" t="s">
        <v>39</v>
      </c>
      <c r="K851" s="2">
        <v>4.3</v>
      </c>
      <c r="L851" s="2" t="s">
        <v>26</v>
      </c>
      <c r="M851" s="2" t="s">
        <v>59</v>
      </c>
      <c r="N851" s="2" t="s">
        <v>28</v>
      </c>
      <c r="O851" s="2" t="s">
        <v>26</v>
      </c>
      <c r="P851" s="2" t="s">
        <v>26</v>
      </c>
      <c r="Q851" s="2">
        <v>24</v>
      </c>
      <c r="R851" s="2" t="s">
        <v>46</v>
      </c>
      <c r="S851" s="2" t="s">
        <v>60</v>
      </c>
    </row>
    <row r="852" spans="1:19" x14ac:dyDescent="0.25">
      <c r="A852" s="2">
        <v>851</v>
      </c>
      <c r="B852" s="2">
        <v>68</v>
      </c>
      <c r="C852" s="2" t="s">
        <v>19</v>
      </c>
      <c r="D852" s="2" t="s">
        <v>73</v>
      </c>
      <c r="E852" s="2" t="s">
        <v>43</v>
      </c>
      <c r="F852" s="7">
        <v>20</v>
      </c>
      <c r="G852" s="2" t="s">
        <v>139</v>
      </c>
      <c r="H852" s="2" t="s">
        <v>23</v>
      </c>
      <c r="I852" s="2" t="s">
        <v>49</v>
      </c>
      <c r="J852" s="2" t="s">
        <v>25</v>
      </c>
      <c r="K852" s="2">
        <v>2.6</v>
      </c>
      <c r="L852" s="2" t="s">
        <v>26</v>
      </c>
      <c r="M852" s="2" t="s">
        <v>34</v>
      </c>
      <c r="N852" s="2" t="s">
        <v>76</v>
      </c>
      <c r="O852" s="2" t="s">
        <v>26</v>
      </c>
      <c r="P852" s="2" t="s">
        <v>26</v>
      </c>
      <c r="Q852" s="2">
        <v>13</v>
      </c>
      <c r="R852" s="2" t="s">
        <v>29</v>
      </c>
      <c r="S852" s="2" t="s">
        <v>88</v>
      </c>
    </row>
    <row r="853" spans="1:19" x14ac:dyDescent="0.25">
      <c r="A853" s="2">
        <v>852</v>
      </c>
      <c r="B853" s="2">
        <v>35</v>
      </c>
      <c r="C853" s="2" t="s">
        <v>19</v>
      </c>
      <c r="D853" s="2" t="s">
        <v>42</v>
      </c>
      <c r="E853" s="2" t="s">
        <v>43</v>
      </c>
      <c r="F853" s="7">
        <v>86</v>
      </c>
      <c r="G853" s="2" t="s">
        <v>37</v>
      </c>
      <c r="H853" s="2" t="s">
        <v>45</v>
      </c>
      <c r="I853" s="2" t="s">
        <v>108</v>
      </c>
      <c r="J853" s="2" t="s">
        <v>54</v>
      </c>
      <c r="K853" s="2">
        <v>2.9</v>
      </c>
      <c r="L853" s="2" t="s">
        <v>26</v>
      </c>
      <c r="M853" s="2" t="s">
        <v>27</v>
      </c>
      <c r="N853" s="2" t="s">
        <v>28</v>
      </c>
      <c r="O853" s="2" t="s">
        <v>26</v>
      </c>
      <c r="P853" s="2" t="s">
        <v>26</v>
      </c>
      <c r="Q853" s="2">
        <v>19</v>
      </c>
      <c r="R853" s="2" t="s">
        <v>59</v>
      </c>
      <c r="S853" s="2" t="s">
        <v>88</v>
      </c>
    </row>
    <row r="854" spans="1:19" x14ac:dyDescent="0.25">
      <c r="A854" s="2">
        <v>853</v>
      </c>
      <c r="B854" s="2">
        <v>34</v>
      </c>
      <c r="C854" s="2" t="s">
        <v>19</v>
      </c>
      <c r="D854" s="2" t="s">
        <v>82</v>
      </c>
      <c r="E854" s="2" t="s">
        <v>21</v>
      </c>
      <c r="F854" s="7">
        <v>60</v>
      </c>
      <c r="G854" s="2" t="s">
        <v>103</v>
      </c>
      <c r="H854" s="2" t="s">
        <v>23</v>
      </c>
      <c r="I854" s="2" t="s">
        <v>134</v>
      </c>
      <c r="J854" s="2" t="s">
        <v>39</v>
      </c>
      <c r="K854" s="2">
        <v>4.2</v>
      </c>
      <c r="L854" s="2" t="s">
        <v>26</v>
      </c>
      <c r="M854" s="2" t="s">
        <v>29</v>
      </c>
      <c r="N854" s="2" t="s">
        <v>47</v>
      </c>
      <c r="O854" s="2" t="s">
        <v>26</v>
      </c>
      <c r="P854" s="2" t="s">
        <v>26</v>
      </c>
      <c r="Q854" s="2">
        <v>23</v>
      </c>
      <c r="R854" s="2" t="s">
        <v>59</v>
      </c>
      <c r="S854" s="2" t="s">
        <v>97</v>
      </c>
    </row>
    <row r="855" spans="1:19" x14ac:dyDescent="0.25">
      <c r="A855" s="2">
        <v>854</v>
      </c>
      <c r="B855" s="2">
        <v>62</v>
      </c>
      <c r="C855" s="2" t="s">
        <v>19</v>
      </c>
      <c r="D855" s="2" t="s">
        <v>124</v>
      </c>
      <c r="E855" s="2" t="s">
        <v>69</v>
      </c>
      <c r="F855" s="7">
        <v>43</v>
      </c>
      <c r="G855" s="2" t="s">
        <v>80</v>
      </c>
      <c r="H855" s="2" t="s">
        <v>23</v>
      </c>
      <c r="I855" s="2" t="s">
        <v>121</v>
      </c>
      <c r="J855" s="2" t="s">
        <v>25</v>
      </c>
      <c r="K855" s="2">
        <v>4</v>
      </c>
      <c r="L855" s="2" t="s">
        <v>26</v>
      </c>
      <c r="M855" s="2" t="s">
        <v>46</v>
      </c>
      <c r="N855" s="2" t="s">
        <v>40</v>
      </c>
      <c r="O855" s="2" t="s">
        <v>26</v>
      </c>
      <c r="P855" s="2" t="s">
        <v>26</v>
      </c>
      <c r="Q855" s="2">
        <v>35</v>
      </c>
      <c r="R855" s="2" t="s">
        <v>35</v>
      </c>
      <c r="S855" s="2" t="s">
        <v>88</v>
      </c>
    </row>
    <row r="856" spans="1:19" x14ac:dyDescent="0.25">
      <c r="A856" s="2">
        <v>855</v>
      </c>
      <c r="B856" s="2">
        <v>21</v>
      </c>
      <c r="C856" s="2" t="s">
        <v>19</v>
      </c>
      <c r="D856" s="2" t="s">
        <v>95</v>
      </c>
      <c r="E856" s="2" t="s">
        <v>21</v>
      </c>
      <c r="F856" s="7">
        <v>44</v>
      </c>
      <c r="G856" s="2" t="s">
        <v>99</v>
      </c>
      <c r="H856" s="2" t="s">
        <v>23</v>
      </c>
      <c r="I856" s="2" t="s">
        <v>144</v>
      </c>
      <c r="J856" s="2" t="s">
        <v>39</v>
      </c>
      <c r="K856" s="2">
        <v>4.3</v>
      </c>
      <c r="L856" s="2" t="s">
        <v>26</v>
      </c>
      <c r="M856" s="2" t="s">
        <v>34</v>
      </c>
      <c r="N856" s="2" t="s">
        <v>40</v>
      </c>
      <c r="O856" s="2" t="s">
        <v>26</v>
      </c>
      <c r="P856" s="2" t="s">
        <v>26</v>
      </c>
      <c r="Q856" s="2">
        <v>22</v>
      </c>
      <c r="R856" s="2" t="s">
        <v>29</v>
      </c>
      <c r="S856" s="2" t="s">
        <v>88</v>
      </c>
    </row>
    <row r="857" spans="1:19" x14ac:dyDescent="0.25">
      <c r="A857" s="2">
        <v>856</v>
      </c>
      <c r="B857" s="2">
        <v>70</v>
      </c>
      <c r="C857" s="2" t="s">
        <v>19</v>
      </c>
      <c r="D857" s="2" t="s">
        <v>125</v>
      </c>
      <c r="E857" s="2" t="s">
        <v>21</v>
      </c>
      <c r="F857" s="7">
        <v>76</v>
      </c>
      <c r="G857" s="2" t="s">
        <v>48</v>
      </c>
      <c r="H857" s="2" t="s">
        <v>23</v>
      </c>
      <c r="I857" s="2" t="s">
        <v>81</v>
      </c>
      <c r="J857" s="2" t="s">
        <v>39</v>
      </c>
      <c r="K857" s="2">
        <v>3</v>
      </c>
      <c r="L857" s="2" t="s">
        <v>26</v>
      </c>
      <c r="M857" s="2" t="s">
        <v>35</v>
      </c>
      <c r="N857" s="2" t="s">
        <v>72</v>
      </c>
      <c r="O857" s="2" t="s">
        <v>26</v>
      </c>
      <c r="P857" s="2" t="s">
        <v>26</v>
      </c>
      <c r="Q857" s="2">
        <v>14</v>
      </c>
      <c r="R857" s="2" t="s">
        <v>27</v>
      </c>
      <c r="S857" s="2" t="s">
        <v>60</v>
      </c>
    </row>
    <row r="858" spans="1:19" x14ac:dyDescent="0.25">
      <c r="A858" s="2">
        <v>857</v>
      </c>
      <c r="B858" s="2">
        <v>55</v>
      </c>
      <c r="C858" s="2" t="s">
        <v>19</v>
      </c>
      <c r="D858" s="2" t="s">
        <v>56</v>
      </c>
      <c r="E858" s="2" t="s">
        <v>21</v>
      </c>
      <c r="F858" s="7">
        <v>33</v>
      </c>
      <c r="G858" s="2" t="s">
        <v>120</v>
      </c>
      <c r="H858" s="2" t="s">
        <v>45</v>
      </c>
      <c r="I858" s="2" t="s">
        <v>81</v>
      </c>
      <c r="J858" s="2" t="s">
        <v>54</v>
      </c>
      <c r="K858" s="2">
        <v>3.5</v>
      </c>
      <c r="L858" s="2" t="s">
        <v>26</v>
      </c>
      <c r="M858" s="2" t="s">
        <v>59</v>
      </c>
      <c r="N858" s="2" t="s">
        <v>28</v>
      </c>
      <c r="O858" s="2" t="s">
        <v>26</v>
      </c>
      <c r="P858" s="2" t="s">
        <v>26</v>
      </c>
      <c r="Q858" s="2">
        <v>47</v>
      </c>
      <c r="R858" s="2" t="s">
        <v>59</v>
      </c>
      <c r="S858" s="2" t="s">
        <v>30</v>
      </c>
    </row>
    <row r="859" spans="1:19" x14ac:dyDescent="0.25">
      <c r="A859" s="2">
        <v>858</v>
      </c>
      <c r="B859" s="2">
        <v>43</v>
      </c>
      <c r="C859" s="2" t="s">
        <v>19</v>
      </c>
      <c r="D859" s="2" t="s">
        <v>61</v>
      </c>
      <c r="E859" s="2" t="s">
        <v>21</v>
      </c>
      <c r="F859" s="7">
        <v>60</v>
      </c>
      <c r="G859" s="2" t="s">
        <v>70</v>
      </c>
      <c r="H859" s="2" t="s">
        <v>23</v>
      </c>
      <c r="I859" s="2" t="s">
        <v>109</v>
      </c>
      <c r="J859" s="2" t="s">
        <v>58</v>
      </c>
      <c r="K859" s="2">
        <v>3</v>
      </c>
      <c r="L859" s="2" t="s">
        <v>26</v>
      </c>
      <c r="M859" s="2" t="s">
        <v>35</v>
      </c>
      <c r="N859" s="2" t="s">
        <v>55</v>
      </c>
      <c r="O859" s="2" t="s">
        <v>26</v>
      </c>
      <c r="P859" s="2" t="s">
        <v>26</v>
      </c>
      <c r="Q859" s="2">
        <v>50</v>
      </c>
      <c r="R859" s="2" t="s">
        <v>59</v>
      </c>
      <c r="S859" s="2" t="s">
        <v>97</v>
      </c>
    </row>
    <row r="860" spans="1:19" x14ac:dyDescent="0.25">
      <c r="A860" s="2">
        <v>859</v>
      </c>
      <c r="B860" s="2">
        <v>19</v>
      </c>
      <c r="C860" s="2" t="s">
        <v>19</v>
      </c>
      <c r="D860" s="2" t="s">
        <v>102</v>
      </c>
      <c r="E860" s="2" t="s">
        <v>65</v>
      </c>
      <c r="F860" s="7">
        <v>26</v>
      </c>
      <c r="G860" s="2" t="s">
        <v>101</v>
      </c>
      <c r="H860" s="2" t="s">
        <v>23</v>
      </c>
      <c r="I860" s="2" t="s">
        <v>79</v>
      </c>
      <c r="J860" s="2" t="s">
        <v>58</v>
      </c>
      <c r="K860" s="2">
        <v>3.1</v>
      </c>
      <c r="L860" s="2" t="s">
        <v>26</v>
      </c>
      <c r="M860" s="2" t="s">
        <v>46</v>
      </c>
      <c r="N860" s="2" t="s">
        <v>40</v>
      </c>
      <c r="O860" s="2" t="s">
        <v>26</v>
      </c>
      <c r="P860" s="2" t="s">
        <v>26</v>
      </c>
      <c r="Q860" s="2">
        <v>33</v>
      </c>
      <c r="R860" s="2" t="s">
        <v>46</v>
      </c>
      <c r="S860" s="2" t="s">
        <v>41</v>
      </c>
    </row>
    <row r="861" spans="1:19" x14ac:dyDescent="0.25">
      <c r="A861" s="2">
        <v>860</v>
      </c>
      <c r="B861" s="2">
        <v>47</v>
      </c>
      <c r="C861" s="2" t="s">
        <v>19</v>
      </c>
      <c r="D861" s="2" t="s">
        <v>104</v>
      </c>
      <c r="E861" s="2" t="s">
        <v>21</v>
      </c>
      <c r="F861" s="7">
        <v>73</v>
      </c>
      <c r="G861" s="2" t="s">
        <v>150</v>
      </c>
      <c r="H861" s="2" t="s">
        <v>45</v>
      </c>
      <c r="I861" s="2" t="s">
        <v>86</v>
      </c>
      <c r="J861" s="2" t="s">
        <v>25</v>
      </c>
      <c r="K861" s="2">
        <v>4</v>
      </c>
      <c r="L861" s="2" t="s">
        <v>26</v>
      </c>
      <c r="M861" s="2" t="s">
        <v>27</v>
      </c>
      <c r="N861" s="2" t="s">
        <v>47</v>
      </c>
      <c r="O861" s="2" t="s">
        <v>26</v>
      </c>
      <c r="P861" s="2" t="s">
        <v>26</v>
      </c>
      <c r="Q861" s="2">
        <v>7</v>
      </c>
      <c r="R861" s="2" t="s">
        <v>59</v>
      </c>
      <c r="S861" s="2" t="s">
        <v>88</v>
      </c>
    </row>
    <row r="862" spans="1:19" x14ac:dyDescent="0.25">
      <c r="A862" s="2">
        <v>861</v>
      </c>
      <c r="B862" s="2">
        <v>26</v>
      </c>
      <c r="C862" s="2" t="s">
        <v>19</v>
      </c>
      <c r="D862" s="2" t="s">
        <v>73</v>
      </c>
      <c r="E862" s="2" t="s">
        <v>43</v>
      </c>
      <c r="F862" s="7">
        <v>87</v>
      </c>
      <c r="G862" s="2" t="s">
        <v>131</v>
      </c>
      <c r="H862" s="2" t="s">
        <v>45</v>
      </c>
      <c r="I862" s="2" t="s">
        <v>33</v>
      </c>
      <c r="J862" s="2" t="s">
        <v>39</v>
      </c>
      <c r="K862" s="2">
        <v>4.0999999999999996</v>
      </c>
      <c r="L862" s="2" t="s">
        <v>26</v>
      </c>
      <c r="M862" s="2" t="s">
        <v>59</v>
      </c>
      <c r="N862" s="2" t="s">
        <v>55</v>
      </c>
      <c r="O862" s="2" t="s">
        <v>26</v>
      </c>
      <c r="P862" s="2" t="s">
        <v>26</v>
      </c>
      <c r="Q862" s="2">
        <v>3</v>
      </c>
      <c r="R862" s="2" t="s">
        <v>35</v>
      </c>
      <c r="S862" s="2" t="s">
        <v>88</v>
      </c>
    </row>
    <row r="863" spans="1:19" x14ac:dyDescent="0.25">
      <c r="A863" s="2">
        <v>862</v>
      </c>
      <c r="B863" s="2">
        <v>46</v>
      </c>
      <c r="C863" s="2" t="s">
        <v>19</v>
      </c>
      <c r="D863" s="2" t="s">
        <v>87</v>
      </c>
      <c r="E863" s="2" t="s">
        <v>21</v>
      </c>
      <c r="F863" s="7">
        <v>100</v>
      </c>
      <c r="G863" s="2" t="s">
        <v>141</v>
      </c>
      <c r="H863" s="2" t="s">
        <v>92</v>
      </c>
      <c r="I863" s="2" t="s">
        <v>96</v>
      </c>
      <c r="J863" s="2" t="s">
        <v>39</v>
      </c>
      <c r="K863" s="2">
        <v>3.3</v>
      </c>
      <c r="L863" s="2" t="s">
        <v>26</v>
      </c>
      <c r="M863" s="2" t="s">
        <v>46</v>
      </c>
      <c r="N863" s="2" t="s">
        <v>72</v>
      </c>
      <c r="O863" s="2" t="s">
        <v>26</v>
      </c>
      <c r="P863" s="2" t="s">
        <v>26</v>
      </c>
      <c r="Q863" s="2">
        <v>35</v>
      </c>
      <c r="R863" s="2" t="s">
        <v>27</v>
      </c>
      <c r="S863" s="2" t="s">
        <v>97</v>
      </c>
    </row>
    <row r="864" spans="1:19" x14ac:dyDescent="0.25">
      <c r="A864" s="2">
        <v>863</v>
      </c>
      <c r="B864" s="2">
        <v>19</v>
      </c>
      <c r="C864" s="2" t="s">
        <v>19</v>
      </c>
      <c r="D864" s="2" t="s">
        <v>64</v>
      </c>
      <c r="E864" s="2" t="s">
        <v>65</v>
      </c>
      <c r="F864" s="7">
        <v>84</v>
      </c>
      <c r="G864" s="2" t="s">
        <v>74</v>
      </c>
      <c r="H864" s="2" t="s">
        <v>45</v>
      </c>
      <c r="I864" s="2" t="s">
        <v>63</v>
      </c>
      <c r="J864" s="2" t="s">
        <v>25</v>
      </c>
      <c r="K864" s="2">
        <v>4.9000000000000004</v>
      </c>
      <c r="L864" s="2" t="s">
        <v>26</v>
      </c>
      <c r="M864" s="2" t="s">
        <v>46</v>
      </c>
      <c r="N864" s="2" t="s">
        <v>55</v>
      </c>
      <c r="O864" s="2" t="s">
        <v>26</v>
      </c>
      <c r="P864" s="2" t="s">
        <v>26</v>
      </c>
      <c r="Q864" s="2">
        <v>13</v>
      </c>
      <c r="R864" s="2" t="s">
        <v>46</v>
      </c>
      <c r="S864" s="2" t="s">
        <v>30</v>
      </c>
    </row>
    <row r="865" spans="1:19" x14ac:dyDescent="0.25">
      <c r="A865" s="2">
        <v>864</v>
      </c>
      <c r="B865" s="2">
        <v>49</v>
      </c>
      <c r="C865" s="2" t="s">
        <v>19</v>
      </c>
      <c r="D865" s="2" t="s">
        <v>51</v>
      </c>
      <c r="E865" s="2" t="s">
        <v>43</v>
      </c>
      <c r="F865" s="7">
        <v>41</v>
      </c>
      <c r="G865" s="2" t="s">
        <v>129</v>
      </c>
      <c r="H865" s="2" t="s">
        <v>45</v>
      </c>
      <c r="I865" s="2" t="s">
        <v>109</v>
      </c>
      <c r="J865" s="2" t="s">
        <v>54</v>
      </c>
      <c r="K865" s="2">
        <v>3.9</v>
      </c>
      <c r="L865" s="2" t="s">
        <v>26</v>
      </c>
      <c r="M865" s="2" t="s">
        <v>46</v>
      </c>
      <c r="N865" s="2" t="s">
        <v>55</v>
      </c>
      <c r="O865" s="2" t="s">
        <v>26</v>
      </c>
      <c r="P865" s="2" t="s">
        <v>26</v>
      </c>
      <c r="Q865" s="2">
        <v>42</v>
      </c>
      <c r="R865" s="2" t="s">
        <v>46</v>
      </c>
      <c r="S865" s="2" t="s">
        <v>30</v>
      </c>
    </row>
    <row r="866" spans="1:19" x14ac:dyDescent="0.25">
      <c r="A866" s="2">
        <v>865</v>
      </c>
      <c r="B866" s="2">
        <v>51</v>
      </c>
      <c r="C866" s="2" t="s">
        <v>19</v>
      </c>
      <c r="D866" s="2" t="s">
        <v>36</v>
      </c>
      <c r="E866" s="2" t="s">
        <v>21</v>
      </c>
      <c r="F866" s="7">
        <v>59</v>
      </c>
      <c r="G866" s="2" t="s">
        <v>22</v>
      </c>
      <c r="H866" s="2" t="s">
        <v>38</v>
      </c>
      <c r="I866" s="2" t="s">
        <v>63</v>
      </c>
      <c r="J866" s="2" t="s">
        <v>25</v>
      </c>
      <c r="K866" s="2">
        <v>3.9</v>
      </c>
      <c r="L866" s="2" t="s">
        <v>26</v>
      </c>
      <c r="M866" s="2" t="s">
        <v>46</v>
      </c>
      <c r="N866" s="2" t="s">
        <v>47</v>
      </c>
      <c r="O866" s="2" t="s">
        <v>26</v>
      </c>
      <c r="P866" s="2" t="s">
        <v>26</v>
      </c>
      <c r="Q866" s="2">
        <v>5</v>
      </c>
      <c r="R866" s="2" t="s">
        <v>46</v>
      </c>
      <c r="S866" s="2" t="s">
        <v>50</v>
      </c>
    </row>
    <row r="867" spans="1:19" x14ac:dyDescent="0.25">
      <c r="A867" s="2">
        <v>866</v>
      </c>
      <c r="B867" s="2">
        <v>64</v>
      </c>
      <c r="C867" s="2" t="s">
        <v>19</v>
      </c>
      <c r="D867" s="2" t="s">
        <v>20</v>
      </c>
      <c r="E867" s="2" t="s">
        <v>21</v>
      </c>
      <c r="F867" s="7">
        <v>26</v>
      </c>
      <c r="G867" s="2" t="s">
        <v>112</v>
      </c>
      <c r="H867" s="2" t="s">
        <v>23</v>
      </c>
      <c r="I867" s="2" t="s">
        <v>63</v>
      </c>
      <c r="J867" s="2" t="s">
        <v>25</v>
      </c>
      <c r="K867" s="2">
        <v>4.8</v>
      </c>
      <c r="L867" s="2" t="s">
        <v>26</v>
      </c>
      <c r="M867" s="2" t="s">
        <v>34</v>
      </c>
      <c r="N867" s="2" t="s">
        <v>76</v>
      </c>
      <c r="O867" s="2" t="s">
        <v>26</v>
      </c>
      <c r="P867" s="2" t="s">
        <v>26</v>
      </c>
      <c r="Q867" s="2">
        <v>23</v>
      </c>
      <c r="R867" s="2" t="s">
        <v>29</v>
      </c>
      <c r="S867" s="2" t="s">
        <v>50</v>
      </c>
    </row>
    <row r="868" spans="1:19" x14ac:dyDescent="0.25">
      <c r="A868" s="2">
        <v>867</v>
      </c>
      <c r="B868" s="2">
        <v>67</v>
      </c>
      <c r="C868" s="2" t="s">
        <v>19</v>
      </c>
      <c r="D868" s="2" t="s">
        <v>89</v>
      </c>
      <c r="E868" s="2" t="s">
        <v>69</v>
      </c>
      <c r="F868" s="7">
        <v>69</v>
      </c>
      <c r="G868" s="2" t="s">
        <v>130</v>
      </c>
      <c r="H868" s="2" t="s">
        <v>45</v>
      </c>
      <c r="I868" s="2" t="s">
        <v>93</v>
      </c>
      <c r="J868" s="2" t="s">
        <v>54</v>
      </c>
      <c r="K868" s="2">
        <v>2.7</v>
      </c>
      <c r="L868" s="2" t="s">
        <v>26</v>
      </c>
      <c r="M868" s="2" t="s">
        <v>27</v>
      </c>
      <c r="N868" s="2" t="s">
        <v>40</v>
      </c>
      <c r="O868" s="2" t="s">
        <v>26</v>
      </c>
      <c r="P868" s="2" t="s">
        <v>26</v>
      </c>
      <c r="Q868" s="2">
        <v>11</v>
      </c>
      <c r="R868" s="2" t="s">
        <v>46</v>
      </c>
      <c r="S868" s="2" t="s">
        <v>77</v>
      </c>
    </row>
    <row r="869" spans="1:19" x14ac:dyDescent="0.25">
      <c r="A869" s="2">
        <v>868</v>
      </c>
      <c r="B869" s="2">
        <v>37</v>
      </c>
      <c r="C869" s="2" t="s">
        <v>19</v>
      </c>
      <c r="D869" s="2" t="s">
        <v>102</v>
      </c>
      <c r="E869" s="2" t="s">
        <v>65</v>
      </c>
      <c r="F869" s="7">
        <v>20</v>
      </c>
      <c r="G869" s="2" t="s">
        <v>112</v>
      </c>
      <c r="H869" s="2" t="s">
        <v>45</v>
      </c>
      <c r="I869" s="2" t="s">
        <v>49</v>
      </c>
      <c r="J869" s="2" t="s">
        <v>39</v>
      </c>
      <c r="K869" s="2">
        <v>3.1</v>
      </c>
      <c r="L869" s="2" t="s">
        <v>26</v>
      </c>
      <c r="M869" s="2" t="s">
        <v>59</v>
      </c>
      <c r="N869" s="2" t="s">
        <v>40</v>
      </c>
      <c r="O869" s="2" t="s">
        <v>26</v>
      </c>
      <c r="P869" s="2" t="s">
        <v>26</v>
      </c>
      <c r="Q869" s="2">
        <v>23</v>
      </c>
      <c r="R869" s="2" t="s">
        <v>34</v>
      </c>
      <c r="S869" s="2" t="s">
        <v>30</v>
      </c>
    </row>
    <row r="870" spans="1:19" x14ac:dyDescent="0.25">
      <c r="A870" s="2">
        <v>869</v>
      </c>
      <c r="B870" s="2">
        <v>40</v>
      </c>
      <c r="C870" s="2" t="s">
        <v>19</v>
      </c>
      <c r="D870" s="2" t="s">
        <v>82</v>
      </c>
      <c r="E870" s="2" t="s">
        <v>21</v>
      </c>
      <c r="F870" s="7">
        <v>83</v>
      </c>
      <c r="G870" s="2" t="s">
        <v>98</v>
      </c>
      <c r="H870" s="2" t="s">
        <v>45</v>
      </c>
      <c r="I870" s="2" t="s">
        <v>96</v>
      </c>
      <c r="J870" s="2" t="s">
        <v>54</v>
      </c>
      <c r="K870" s="2">
        <v>3.2</v>
      </c>
      <c r="L870" s="2" t="s">
        <v>26</v>
      </c>
      <c r="M870" s="2" t="s">
        <v>27</v>
      </c>
      <c r="N870" s="2" t="s">
        <v>47</v>
      </c>
      <c r="O870" s="2" t="s">
        <v>26</v>
      </c>
      <c r="P870" s="2" t="s">
        <v>26</v>
      </c>
      <c r="Q870" s="2">
        <v>2</v>
      </c>
      <c r="R870" s="2" t="s">
        <v>27</v>
      </c>
      <c r="S870" s="2" t="s">
        <v>97</v>
      </c>
    </row>
    <row r="871" spans="1:19" x14ac:dyDescent="0.25">
      <c r="A871" s="2">
        <v>870</v>
      </c>
      <c r="B871" s="2">
        <v>38</v>
      </c>
      <c r="C871" s="2" t="s">
        <v>19</v>
      </c>
      <c r="D871" s="2" t="s">
        <v>124</v>
      </c>
      <c r="E871" s="2" t="s">
        <v>69</v>
      </c>
      <c r="F871" s="7">
        <v>54</v>
      </c>
      <c r="G871" s="2" t="s">
        <v>83</v>
      </c>
      <c r="H871" s="2" t="s">
        <v>45</v>
      </c>
      <c r="I871" s="2" t="s">
        <v>67</v>
      </c>
      <c r="J871" s="2" t="s">
        <v>39</v>
      </c>
      <c r="K871" s="2">
        <v>2.7</v>
      </c>
      <c r="L871" s="2" t="s">
        <v>26</v>
      </c>
      <c r="M871" s="2" t="s">
        <v>46</v>
      </c>
      <c r="N871" s="2" t="s">
        <v>72</v>
      </c>
      <c r="O871" s="2" t="s">
        <v>26</v>
      </c>
      <c r="P871" s="2" t="s">
        <v>26</v>
      </c>
      <c r="Q871" s="2">
        <v>33</v>
      </c>
      <c r="R871" s="2" t="s">
        <v>46</v>
      </c>
      <c r="S871" s="2" t="s">
        <v>41</v>
      </c>
    </row>
    <row r="872" spans="1:19" x14ac:dyDescent="0.25">
      <c r="A872" s="2">
        <v>871</v>
      </c>
      <c r="B872" s="2">
        <v>66</v>
      </c>
      <c r="C872" s="2" t="s">
        <v>19</v>
      </c>
      <c r="D872" s="2" t="s">
        <v>104</v>
      </c>
      <c r="E872" s="2" t="s">
        <v>21</v>
      </c>
      <c r="F872" s="7">
        <v>66</v>
      </c>
      <c r="G872" s="2" t="s">
        <v>66</v>
      </c>
      <c r="H872" s="2" t="s">
        <v>45</v>
      </c>
      <c r="I872" s="2" t="s">
        <v>144</v>
      </c>
      <c r="J872" s="2" t="s">
        <v>58</v>
      </c>
      <c r="K872" s="2">
        <v>2.5</v>
      </c>
      <c r="L872" s="2" t="s">
        <v>26</v>
      </c>
      <c r="M872" s="2" t="s">
        <v>35</v>
      </c>
      <c r="N872" s="2" t="s">
        <v>55</v>
      </c>
      <c r="O872" s="2" t="s">
        <v>26</v>
      </c>
      <c r="P872" s="2" t="s">
        <v>26</v>
      </c>
      <c r="Q872" s="2">
        <v>6</v>
      </c>
      <c r="R872" s="2" t="s">
        <v>34</v>
      </c>
      <c r="S872" s="2" t="s">
        <v>77</v>
      </c>
    </row>
    <row r="873" spans="1:19" x14ac:dyDescent="0.25">
      <c r="A873" s="2">
        <v>872</v>
      </c>
      <c r="B873" s="2">
        <v>47</v>
      </c>
      <c r="C873" s="2" t="s">
        <v>19</v>
      </c>
      <c r="D873" s="2" t="s">
        <v>68</v>
      </c>
      <c r="E873" s="2" t="s">
        <v>69</v>
      </c>
      <c r="F873" s="7">
        <v>42</v>
      </c>
      <c r="G873" s="2" t="s">
        <v>78</v>
      </c>
      <c r="H873" s="2" t="s">
        <v>45</v>
      </c>
      <c r="I873" s="2" t="s">
        <v>63</v>
      </c>
      <c r="J873" s="2" t="s">
        <v>39</v>
      </c>
      <c r="K873" s="2">
        <v>2.6</v>
      </c>
      <c r="L873" s="2" t="s">
        <v>26</v>
      </c>
      <c r="M873" s="2" t="s">
        <v>34</v>
      </c>
      <c r="N873" s="2" t="s">
        <v>47</v>
      </c>
      <c r="O873" s="2" t="s">
        <v>26</v>
      </c>
      <c r="P873" s="2" t="s">
        <v>26</v>
      </c>
      <c r="Q873" s="2">
        <v>45</v>
      </c>
      <c r="R873" s="2" t="s">
        <v>59</v>
      </c>
      <c r="S873" s="2" t="s">
        <v>60</v>
      </c>
    </row>
    <row r="874" spans="1:19" x14ac:dyDescent="0.25">
      <c r="A874" s="2">
        <v>873</v>
      </c>
      <c r="B874" s="2">
        <v>56</v>
      </c>
      <c r="C874" s="2" t="s">
        <v>19</v>
      </c>
      <c r="D874" s="2" t="s">
        <v>36</v>
      </c>
      <c r="E874" s="2" t="s">
        <v>21</v>
      </c>
      <c r="F874" s="7">
        <v>33</v>
      </c>
      <c r="G874" s="2" t="s">
        <v>114</v>
      </c>
      <c r="H874" s="2" t="s">
        <v>45</v>
      </c>
      <c r="I874" s="2" t="s">
        <v>71</v>
      </c>
      <c r="J874" s="2" t="s">
        <v>39</v>
      </c>
      <c r="K874" s="2">
        <v>2.9</v>
      </c>
      <c r="L874" s="2" t="s">
        <v>26</v>
      </c>
      <c r="M874" s="2" t="s">
        <v>35</v>
      </c>
      <c r="N874" s="2" t="s">
        <v>55</v>
      </c>
      <c r="O874" s="2" t="s">
        <v>26</v>
      </c>
      <c r="P874" s="2" t="s">
        <v>26</v>
      </c>
      <c r="Q874" s="2">
        <v>25</v>
      </c>
      <c r="R874" s="2" t="s">
        <v>35</v>
      </c>
      <c r="S874" s="2" t="s">
        <v>60</v>
      </c>
    </row>
    <row r="875" spans="1:19" x14ac:dyDescent="0.25">
      <c r="A875" s="2">
        <v>874</v>
      </c>
      <c r="B875" s="2">
        <v>51</v>
      </c>
      <c r="C875" s="2" t="s">
        <v>19</v>
      </c>
      <c r="D875" s="2" t="s">
        <v>137</v>
      </c>
      <c r="E875" s="2" t="s">
        <v>43</v>
      </c>
      <c r="F875" s="7">
        <v>77</v>
      </c>
      <c r="G875" s="2" t="s">
        <v>91</v>
      </c>
      <c r="H875" s="2" t="s">
        <v>45</v>
      </c>
      <c r="I875" s="2" t="s">
        <v>71</v>
      </c>
      <c r="J875" s="2" t="s">
        <v>54</v>
      </c>
      <c r="K875" s="2">
        <v>4.2</v>
      </c>
      <c r="L875" s="2" t="s">
        <v>26</v>
      </c>
      <c r="M875" s="2" t="s">
        <v>46</v>
      </c>
      <c r="N875" s="2" t="s">
        <v>40</v>
      </c>
      <c r="O875" s="2" t="s">
        <v>26</v>
      </c>
      <c r="P875" s="2" t="s">
        <v>26</v>
      </c>
      <c r="Q875" s="2">
        <v>24</v>
      </c>
      <c r="R875" s="2" t="s">
        <v>29</v>
      </c>
      <c r="S875" s="2" t="s">
        <v>60</v>
      </c>
    </row>
    <row r="876" spans="1:19" x14ac:dyDescent="0.25">
      <c r="A876" s="2">
        <v>875</v>
      </c>
      <c r="B876" s="2">
        <v>25</v>
      </c>
      <c r="C876" s="2" t="s">
        <v>19</v>
      </c>
      <c r="D876" s="2" t="s">
        <v>102</v>
      </c>
      <c r="E876" s="2" t="s">
        <v>65</v>
      </c>
      <c r="F876" s="7">
        <v>65</v>
      </c>
      <c r="G876" s="2" t="s">
        <v>32</v>
      </c>
      <c r="H876" s="2" t="s">
        <v>45</v>
      </c>
      <c r="I876" s="2" t="s">
        <v>136</v>
      </c>
      <c r="J876" s="2" t="s">
        <v>58</v>
      </c>
      <c r="K876" s="2">
        <v>4.4000000000000004</v>
      </c>
      <c r="L876" s="2" t="s">
        <v>26</v>
      </c>
      <c r="M876" s="2" t="s">
        <v>46</v>
      </c>
      <c r="N876" s="2" t="s">
        <v>40</v>
      </c>
      <c r="O876" s="2" t="s">
        <v>26</v>
      </c>
      <c r="P876" s="2" t="s">
        <v>26</v>
      </c>
      <c r="Q876" s="2">
        <v>10</v>
      </c>
      <c r="R876" s="2" t="s">
        <v>29</v>
      </c>
      <c r="S876" s="2" t="s">
        <v>97</v>
      </c>
    </row>
    <row r="877" spans="1:19" x14ac:dyDescent="0.25">
      <c r="A877" s="2">
        <v>876</v>
      </c>
      <c r="B877" s="2">
        <v>37</v>
      </c>
      <c r="C877" s="2" t="s">
        <v>19</v>
      </c>
      <c r="D877" s="2" t="s">
        <v>42</v>
      </c>
      <c r="E877" s="2" t="s">
        <v>43</v>
      </c>
      <c r="F877" s="7">
        <v>39</v>
      </c>
      <c r="G877" s="2" t="s">
        <v>114</v>
      </c>
      <c r="H877" s="2" t="s">
        <v>23</v>
      </c>
      <c r="I877" s="2" t="s">
        <v>24</v>
      </c>
      <c r="J877" s="2" t="s">
        <v>54</v>
      </c>
      <c r="K877" s="2">
        <v>4.0999999999999996</v>
      </c>
      <c r="L877" s="2" t="s">
        <v>26</v>
      </c>
      <c r="M877" s="2" t="s">
        <v>29</v>
      </c>
      <c r="N877" s="2" t="s">
        <v>40</v>
      </c>
      <c r="O877" s="2" t="s">
        <v>26</v>
      </c>
      <c r="P877" s="2" t="s">
        <v>26</v>
      </c>
      <c r="Q877" s="2">
        <v>7</v>
      </c>
      <c r="R877" s="2" t="s">
        <v>34</v>
      </c>
      <c r="S877" s="2" t="s">
        <v>97</v>
      </c>
    </row>
    <row r="878" spans="1:19" x14ac:dyDescent="0.25">
      <c r="A878" s="2">
        <v>877</v>
      </c>
      <c r="B878" s="2">
        <v>41</v>
      </c>
      <c r="C878" s="2" t="s">
        <v>19</v>
      </c>
      <c r="D878" s="2" t="s">
        <v>133</v>
      </c>
      <c r="E878" s="2" t="s">
        <v>69</v>
      </c>
      <c r="F878" s="7">
        <v>51</v>
      </c>
      <c r="G878" s="2" t="s">
        <v>145</v>
      </c>
      <c r="H878" s="2" t="s">
        <v>23</v>
      </c>
      <c r="I878" s="2" t="s">
        <v>24</v>
      </c>
      <c r="J878" s="2" t="s">
        <v>54</v>
      </c>
      <c r="K878" s="2">
        <v>3.8</v>
      </c>
      <c r="L878" s="2" t="s">
        <v>26</v>
      </c>
      <c r="M878" s="2" t="s">
        <v>29</v>
      </c>
      <c r="N878" s="2" t="s">
        <v>72</v>
      </c>
      <c r="O878" s="2" t="s">
        <v>26</v>
      </c>
      <c r="P878" s="2" t="s">
        <v>26</v>
      </c>
      <c r="Q878" s="2">
        <v>1</v>
      </c>
      <c r="R878" s="2" t="s">
        <v>59</v>
      </c>
      <c r="S878" s="2" t="s">
        <v>41</v>
      </c>
    </row>
    <row r="879" spans="1:19" x14ac:dyDescent="0.25">
      <c r="A879" s="2">
        <v>878</v>
      </c>
      <c r="B879" s="2">
        <v>64</v>
      </c>
      <c r="C879" s="2" t="s">
        <v>19</v>
      </c>
      <c r="D879" s="2" t="s">
        <v>68</v>
      </c>
      <c r="E879" s="2" t="s">
        <v>69</v>
      </c>
      <c r="F879" s="7">
        <v>65</v>
      </c>
      <c r="G879" s="2" t="s">
        <v>145</v>
      </c>
      <c r="H879" s="2" t="s">
        <v>45</v>
      </c>
      <c r="I879" s="2" t="s">
        <v>121</v>
      </c>
      <c r="J879" s="2" t="s">
        <v>25</v>
      </c>
      <c r="K879" s="2">
        <v>4.9000000000000004</v>
      </c>
      <c r="L879" s="2" t="s">
        <v>26</v>
      </c>
      <c r="M879" s="2" t="s">
        <v>29</v>
      </c>
      <c r="N879" s="2" t="s">
        <v>47</v>
      </c>
      <c r="O879" s="2" t="s">
        <v>26</v>
      </c>
      <c r="P879" s="2" t="s">
        <v>26</v>
      </c>
      <c r="Q879" s="2">
        <v>45</v>
      </c>
      <c r="R879" s="2" t="s">
        <v>29</v>
      </c>
      <c r="S879" s="2" t="s">
        <v>97</v>
      </c>
    </row>
    <row r="880" spans="1:19" x14ac:dyDescent="0.25">
      <c r="A880" s="2">
        <v>879</v>
      </c>
      <c r="B880" s="2">
        <v>23</v>
      </c>
      <c r="C880" s="2" t="s">
        <v>19</v>
      </c>
      <c r="D880" s="2" t="s">
        <v>89</v>
      </c>
      <c r="E880" s="2" t="s">
        <v>69</v>
      </c>
      <c r="F880" s="7">
        <v>89</v>
      </c>
      <c r="G880" s="2" t="s">
        <v>122</v>
      </c>
      <c r="H880" s="2" t="s">
        <v>38</v>
      </c>
      <c r="I880" s="2" t="s">
        <v>94</v>
      </c>
      <c r="J880" s="2" t="s">
        <v>54</v>
      </c>
      <c r="K880" s="2">
        <v>4.9000000000000004</v>
      </c>
      <c r="L880" s="2" t="s">
        <v>26</v>
      </c>
      <c r="M880" s="2" t="s">
        <v>35</v>
      </c>
      <c r="N880" s="2" t="s">
        <v>28</v>
      </c>
      <c r="O880" s="2" t="s">
        <v>26</v>
      </c>
      <c r="P880" s="2" t="s">
        <v>26</v>
      </c>
      <c r="Q880" s="2">
        <v>37</v>
      </c>
      <c r="R880" s="2" t="s">
        <v>59</v>
      </c>
      <c r="S880" s="2" t="s">
        <v>41</v>
      </c>
    </row>
    <row r="881" spans="1:19" x14ac:dyDescent="0.25">
      <c r="A881" s="2">
        <v>880</v>
      </c>
      <c r="B881" s="2">
        <v>62</v>
      </c>
      <c r="C881" s="2" t="s">
        <v>19</v>
      </c>
      <c r="D881" s="2" t="s">
        <v>87</v>
      </c>
      <c r="E881" s="2" t="s">
        <v>21</v>
      </c>
      <c r="F881" s="7">
        <v>76</v>
      </c>
      <c r="G881" s="2" t="s">
        <v>52</v>
      </c>
      <c r="H881" s="2" t="s">
        <v>38</v>
      </c>
      <c r="I881" s="2" t="s">
        <v>93</v>
      </c>
      <c r="J881" s="2" t="s">
        <v>39</v>
      </c>
      <c r="K881" s="2">
        <v>4.0999999999999996</v>
      </c>
      <c r="L881" s="2" t="s">
        <v>26</v>
      </c>
      <c r="M881" s="2" t="s">
        <v>27</v>
      </c>
      <c r="N881" s="2" t="s">
        <v>40</v>
      </c>
      <c r="O881" s="2" t="s">
        <v>26</v>
      </c>
      <c r="P881" s="2" t="s">
        <v>26</v>
      </c>
      <c r="Q881" s="2">
        <v>14</v>
      </c>
      <c r="R881" s="2" t="s">
        <v>46</v>
      </c>
      <c r="S881" s="2" t="s">
        <v>60</v>
      </c>
    </row>
    <row r="882" spans="1:19" x14ac:dyDescent="0.25">
      <c r="A882" s="2">
        <v>881</v>
      </c>
      <c r="B882" s="2">
        <v>39</v>
      </c>
      <c r="C882" s="2" t="s">
        <v>19</v>
      </c>
      <c r="D882" s="2" t="s">
        <v>132</v>
      </c>
      <c r="E882" s="2" t="s">
        <v>69</v>
      </c>
      <c r="F882" s="7">
        <v>75</v>
      </c>
      <c r="G882" s="2" t="s">
        <v>107</v>
      </c>
      <c r="H882" s="2" t="s">
        <v>23</v>
      </c>
      <c r="I882" s="2" t="s">
        <v>108</v>
      </c>
      <c r="J882" s="2" t="s">
        <v>39</v>
      </c>
      <c r="K882" s="2">
        <v>3.1</v>
      </c>
      <c r="L882" s="2" t="s">
        <v>26</v>
      </c>
      <c r="M882" s="2" t="s">
        <v>29</v>
      </c>
      <c r="N882" s="2" t="s">
        <v>28</v>
      </c>
      <c r="O882" s="2" t="s">
        <v>26</v>
      </c>
      <c r="P882" s="2" t="s">
        <v>26</v>
      </c>
      <c r="Q882" s="2">
        <v>25</v>
      </c>
      <c r="R882" s="2" t="s">
        <v>59</v>
      </c>
      <c r="S882" s="2" t="s">
        <v>88</v>
      </c>
    </row>
    <row r="883" spans="1:19" x14ac:dyDescent="0.25">
      <c r="A883" s="2">
        <v>882</v>
      </c>
      <c r="B883" s="2">
        <v>52</v>
      </c>
      <c r="C883" s="2" t="s">
        <v>19</v>
      </c>
      <c r="D883" s="2" t="s">
        <v>42</v>
      </c>
      <c r="E883" s="2" t="s">
        <v>43</v>
      </c>
      <c r="F883" s="7">
        <v>61</v>
      </c>
      <c r="G883" s="2" t="s">
        <v>131</v>
      </c>
      <c r="H883" s="2" t="s">
        <v>45</v>
      </c>
      <c r="I883" s="2" t="s">
        <v>67</v>
      </c>
      <c r="J883" s="2" t="s">
        <v>54</v>
      </c>
      <c r="K883" s="2">
        <v>2.7</v>
      </c>
      <c r="L883" s="2" t="s">
        <v>26</v>
      </c>
      <c r="M883" s="2" t="s">
        <v>27</v>
      </c>
      <c r="N883" s="2" t="s">
        <v>47</v>
      </c>
      <c r="O883" s="2" t="s">
        <v>26</v>
      </c>
      <c r="P883" s="2" t="s">
        <v>26</v>
      </c>
      <c r="Q883" s="2">
        <v>18</v>
      </c>
      <c r="R883" s="2" t="s">
        <v>29</v>
      </c>
      <c r="S883" s="2" t="s">
        <v>50</v>
      </c>
    </row>
    <row r="884" spans="1:19" x14ac:dyDescent="0.25">
      <c r="A884" s="2">
        <v>883</v>
      </c>
      <c r="B884" s="2">
        <v>50</v>
      </c>
      <c r="C884" s="2" t="s">
        <v>19</v>
      </c>
      <c r="D884" s="2" t="s">
        <v>137</v>
      </c>
      <c r="E884" s="2" t="s">
        <v>43</v>
      </c>
      <c r="F884" s="7">
        <v>35</v>
      </c>
      <c r="G884" s="2" t="s">
        <v>141</v>
      </c>
      <c r="H884" s="2" t="s">
        <v>45</v>
      </c>
      <c r="I884" s="2" t="s">
        <v>109</v>
      </c>
      <c r="J884" s="2" t="s">
        <v>58</v>
      </c>
      <c r="K884" s="2">
        <v>3.8</v>
      </c>
      <c r="L884" s="2" t="s">
        <v>26</v>
      </c>
      <c r="M884" s="2" t="s">
        <v>35</v>
      </c>
      <c r="N884" s="2" t="s">
        <v>47</v>
      </c>
      <c r="O884" s="2" t="s">
        <v>26</v>
      </c>
      <c r="P884" s="2" t="s">
        <v>26</v>
      </c>
      <c r="Q884" s="2">
        <v>37</v>
      </c>
      <c r="R884" s="2" t="s">
        <v>35</v>
      </c>
      <c r="S884" s="2" t="s">
        <v>97</v>
      </c>
    </row>
    <row r="885" spans="1:19" x14ac:dyDescent="0.25">
      <c r="A885" s="2">
        <v>884</v>
      </c>
      <c r="B885" s="2">
        <v>28</v>
      </c>
      <c r="C885" s="2" t="s">
        <v>19</v>
      </c>
      <c r="D885" s="2" t="s">
        <v>51</v>
      </c>
      <c r="E885" s="2" t="s">
        <v>43</v>
      </c>
      <c r="F885" s="7">
        <v>37</v>
      </c>
      <c r="G885" s="2" t="s">
        <v>138</v>
      </c>
      <c r="H885" s="2" t="s">
        <v>38</v>
      </c>
      <c r="I885" s="2" t="s">
        <v>81</v>
      </c>
      <c r="J885" s="2" t="s">
        <v>58</v>
      </c>
      <c r="K885" s="2">
        <v>4.3</v>
      </c>
      <c r="L885" s="2" t="s">
        <v>26</v>
      </c>
      <c r="M885" s="2" t="s">
        <v>29</v>
      </c>
      <c r="N885" s="2" t="s">
        <v>40</v>
      </c>
      <c r="O885" s="2" t="s">
        <v>26</v>
      </c>
      <c r="P885" s="2" t="s">
        <v>26</v>
      </c>
      <c r="Q885" s="2">
        <v>30</v>
      </c>
      <c r="R885" s="2" t="s">
        <v>34</v>
      </c>
      <c r="S885" s="2" t="s">
        <v>88</v>
      </c>
    </row>
    <row r="886" spans="1:19" x14ac:dyDescent="0.25">
      <c r="A886" s="2">
        <v>885</v>
      </c>
      <c r="B886" s="2">
        <v>67</v>
      </c>
      <c r="C886" s="2" t="s">
        <v>19</v>
      </c>
      <c r="D886" s="2" t="s">
        <v>87</v>
      </c>
      <c r="E886" s="2" t="s">
        <v>21</v>
      </c>
      <c r="F886" s="7">
        <v>91</v>
      </c>
      <c r="G886" s="2" t="s">
        <v>78</v>
      </c>
      <c r="H886" s="2" t="s">
        <v>23</v>
      </c>
      <c r="I886" s="2" t="s">
        <v>134</v>
      </c>
      <c r="J886" s="2" t="s">
        <v>25</v>
      </c>
      <c r="K886" s="2">
        <v>4.0999999999999996</v>
      </c>
      <c r="L886" s="2" t="s">
        <v>26</v>
      </c>
      <c r="M886" s="2" t="s">
        <v>29</v>
      </c>
      <c r="N886" s="2" t="s">
        <v>28</v>
      </c>
      <c r="O886" s="2" t="s">
        <v>26</v>
      </c>
      <c r="P886" s="2" t="s">
        <v>26</v>
      </c>
      <c r="Q886" s="2">
        <v>34</v>
      </c>
      <c r="R886" s="2" t="s">
        <v>34</v>
      </c>
      <c r="S886" s="2" t="s">
        <v>41</v>
      </c>
    </row>
    <row r="887" spans="1:19" x14ac:dyDescent="0.25">
      <c r="A887" s="2">
        <v>886</v>
      </c>
      <c r="B887" s="2">
        <v>41</v>
      </c>
      <c r="C887" s="2" t="s">
        <v>19</v>
      </c>
      <c r="D887" s="2" t="s">
        <v>82</v>
      </c>
      <c r="E887" s="2" t="s">
        <v>21</v>
      </c>
      <c r="F887" s="7">
        <v>99</v>
      </c>
      <c r="G887" s="2" t="s">
        <v>123</v>
      </c>
      <c r="H887" s="2" t="s">
        <v>23</v>
      </c>
      <c r="I887" s="2" t="s">
        <v>75</v>
      </c>
      <c r="J887" s="2" t="s">
        <v>58</v>
      </c>
      <c r="K887" s="2">
        <v>4.4000000000000004</v>
      </c>
      <c r="L887" s="2" t="s">
        <v>26</v>
      </c>
      <c r="M887" s="2" t="s">
        <v>27</v>
      </c>
      <c r="N887" s="2" t="s">
        <v>40</v>
      </c>
      <c r="O887" s="2" t="s">
        <v>26</v>
      </c>
      <c r="P887" s="2" t="s">
        <v>26</v>
      </c>
      <c r="Q887" s="2">
        <v>49</v>
      </c>
      <c r="R887" s="2" t="s">
        <v>59</v>
      </c>
      <c r="S887" s="2" t="s">
        <v>97</v>
      </c>
    </row>
    <row r="888" spans="1:19" x14ac:dyDescent="0.25">
      <c r="A888" s="2">
        <v>887</v>
      </c>
      <c r="B888" s="2">
        <v>19</v>
      </c>
      <c r="C888" s="2" t="s">
        <v>19</v>
      </c>
      <c r="D888" s="2" t="s">
        <v>61</v>
      </c>
      <c r="E888" s="2" t="s">
        <v>21</v>
      </c>
      <c r="F888" s="7">
        <v>54</v>
      </c>
      <c r="G888" s="2" t="s">
        <v>140</v>
      </c>
      <c r="H888" s="2" t="s">
        <v>38</v>
      </c>
      <c r="I888" s="2" t="s">
        <v>110</v>
      </c>
      <c r="J888" s="2" t="s">
        <v>54</v>
      </c>
      <c r="K888" s="2">
        <v>3.6</v>
      </c>
      <c r="L888" s="2" t="s">
        <v>26</v>
      </c>
      <c r="M888" s="2" t="s">
        <v>46</v>
      </c>
      <c r="N888" s="2" t="s">
        <v>28</v>
      </c>
      <c r="O888" s="2" t="s">
        <v>26</v>
      </c>
      <c r="P888" s="2" t="s">
        <v>26</v>
      </c>
      <c r="Q888" s="2">
        <v>48</v>
      </c>
      <c r="R888" s="2" t="s">
        <v>34</v>
      </c>
      <c r="S888" s="2" t="s">
        <v>88</v>
      </c>
    </row>
    <row r="889" spans="1:19" x14ac:dyDescent="0.25">
      <c r="A889" s="2">
        <v>888</v>
      </c>
      <c r="B889" s="2">
        <v>70</v>
      </c>
      <c r="C889" s="2" t="s">
        <v>19</v>
      </c>
      <c r="D889" s="2" t="s">
        <v>68</v>
      </c>
      <c r="E889" s="2" t="s">
        <v>69</v>
      </c>
      <c r="F889" s="7">
        <v>47</v>
      </c>
      <c r="G889" s="2" t="s">
        <v>148</v>
      </c>
      <c r="H889" s="2" t="s">
        <v>23</v>
      </c>
      <c r="I889" s="2" t="s">
        <v>49</v>
      </c>
      <c r="J889" s="2" t="s">
        <v>25</v>
      </c>
      <c r="K889" s="2">
        <v>3.3</v>
      </c>
      <c r="L889" s="2" t="s">
        <v>26</v>
      </c>
      <c r="M889" s="2" t="s">
        <v>27</v>
      </c>
      <c r="N889" s="2" t="s">
        <v>72</v>
      </c>
      <c r="O889" s="2" t="s">
        <v>26</v>
      </c>
      <c r="P889" s="2" t="s">
        <v>26</v>
      </c>
      <c r="Q889" s="2">
        <v>33</v>
      </c>
      <c r="R889" s="2" t="s">
        <v>46</v>
      </c>
      <c r="S889" s="2" t="s">
        <v>30</v>
      </c>
    </row>
    <row r="890" spans="1:19" x14ac:dyDescent="0.25">
      <c r="A890" s="2">
        <v>889</v>
      </c>
      <c r="B890" s="2">
        <v>49</v>
      </c>
      <c r="C890" s="2" t="s">
        <v>19</v>
      </c>
      <c r="D890" s="2" t="s">
        <v>119</v>
      </c>
      <c r="E890" s="2" t="s">
        <v>69</v>
      </c>
      <c r="F890" s="7">
        <v>77</v>
      </c>
      <c r="G890" s="2" t="s">
        <v>83</v>
      </c>
      <c r="H890" s="2" t="s">
        <v>38</v>
      </c>
      <c r="I890" s="2" t="s">
        <v>81</v>
      </c>
      <c r="J890" s="2" t="s">
        <v>39</v>
      </c>
      <c r="K890" s="2">
        <v>3.6</v>
      </c>
      <c r="L890" s="2" t="s">
        <v>26</v>
      </c>
      <c r="M890" s="2" t="s">
        <v>29</v>
      </c>
      <c r="N890" s="2" t="s">
        <v>28</v>
      </c>
      <c r="O890" s="2" t="s">
        <v>26</v>
      </c>
      <c r="P890" s="2" t="s">
        <v>26</v>
      </c>
      <c r="Q890" s="2">
        <v>44</v>
      </c>
      <c r="R890" s="2" t="s">
        <v>35</v>
      </c>
      <c r="S890" s="2" t="s">
        <v>50</v>
      </c>
    </row>
    <row r="891" spans="1:19" x14ac:dyDescent="0.25">
      <c r="A891" s="2">
        <v>890</v>
      </c>
      <c r="B891" s="2">
        <v>59</v>
      </c>
      <c r="C891" s="2" t="s">
        <v>19</v>
      </c>
      <c r="D891" s="2" t="s">
        <v>133</v>
      </c>
      <c r="E891" s="2" t="s">
        <v>69</v>
      </c>
      <c r="F891" s="7">
        <v>84</v>
      </c>
      <c r="G891" s="2" t="s">
        <v>117</v>
      </c>
      <c r="H891" s="2" t="s">
        <v>38</v>
      </c>
      <c r="I891" s="2" t="s">
        <v>79</v>
      </c>
      <c r="J891" s="2" t="s">
        <v>58</v>
      </c>
      <c r="K891" s="2">
        <v>2.8</v>
      </c>
      <c r="L891" s="2" t="s">
        <v>26</v>
      </c>
      <c r="M891" s="2" t="s">
        <v>29</v>
      </c>
      <c r="N891" s="2" t="s">
        <v>40</v>
      </c>
      <c r="O891" s="2" t="s">
        <v>26</v>
      </c>
      <c r="P891" s="2" t="s">
        <v>26</v>
      </c>
      <c r="Q891" s="2">
        <v>50</v>
      </c>
      <c r="R891" s="2" t="s">
        <v>29</v>
      </c>
      <c r="S891" s="2" t="s">
        <v>41</v>
      </c>
    </row>
    <row r="892" spans="1:19" x14ac:dyDescent="0.25">
      <c r="A892" s="2">
        <v>891</v>
      </c>
      <c r="B892" s="2">
        <v>52</v>
      </c>
      <c r="C892" s="2" t="s">
        <v>19</v>
      </c>
      <c r="D892" s="2" t="s">
        <v>143</v>
      </c>
      <c r="E892" s="2" t="s">
        <v>69</v>
      </c>
      <c r="F892" s="7">
        <v>51</v>
      </c>
      <c r="G892" s="2" t="s">
        <v>85</v>
      </c>
      <c r="H892" s="2" t="s">
        <v>38</v>
      </c>
      <c r="I892" s="2" t="s">
        <v>75</v>
      </c>
      <c r="J892" s="2" t="s">
        <v>39</v>
      </c>
      <c r="K892" s="2">
        <v>4.3</v>
      </c>
      <c r="L892" s="2" t="s">
        <v>26</v>
      </c>
      <c r="M892" s="2" t="s">
        <v>27</v>
      </c>
      <c r="N892" s="2" t="s">
        <v>72</v>
      </c>
      <c r="O892" s="2" t="s">
        <v>26</v>
      </c>
      <c r="P892" s="2" t="s">
        <v>26</v>
      </c>
      <c r="Q892" s="2">
        <v>47</v>
      </c>
      <c r="R892" s="2" t="s">
        <v>27</v>
      </c>
      <c r="S892" s="2" t="s">
        <v>88</v>
      </c>
    </row>
    <row r="893" spans="1:19" x14ac:dyDescent="0.25">
      <c r="A893" s="2">
        <v>892</v>
      </c>
      <c r="B893" s="2">
        <v>20</v>
      </c>
      <c r="C893" s="2" t="s">
        <v>19</v>
      </c>
      <c r="D893" s="2" t="s">
        <v>87</v>
      </c>
      <c r="E893" s="2" t="s">
        <v>21</v>
      </c>
      <c r="F893" s="7">
        <v>26</v>
      </c>
      <c r="G893" s="2" t="s">
        <v>138</v>
      </c>
      <c r="H893" s="2" t="s">
        <v>38</v>
      </c>
      <c r="I893" s="2" t="s">
        <v>93</v>
      </c>
      <c r="J893" s="2" t="s">
        <v>54</v>
      </c>
      <c r="K893" s="2">
        <v>3.9</v>
      </c>
      <c r="L893" s="2" t="s">
        <v>26</v>
      </c>
      <c r="M893" s="2" t="s">
        <v>29</v>
      </c>
      <c r="N893" s="2" t="s">
        <v>76</v>
      </c>
      <c r="O893" s="2" t="s">
        <v>26</v>
      </c>
      <c r="P893" s="2" t="s">
        <v>26</v>
      </c>
      <c r="Q893" s="2">
        <v>24</v>
      </c>
      <c r="R893" s="2" t="s">
        <v>46</v>
      </c>
      <c r="S893" s="2" t="s">
        <v>97</v>
      </c>
    </row>
    <row r="894" spans="1:19" x14ac:dyDescent="0.25">
      <c r="A894" s="2">
        <v>893</v>
      </c>
      <c r="B894" s="2">
        <v>31</v>
      </c>
      <c r="C894" s="2" t="s">
        <v>19</v>
      </c>
      <c r="D894" s="2" t="s">
        <v>61</v>
      </c>
      <c r="E894" s="2" t="s">
        <v>21</v>
      </c>
      <c r="F894" s="7">
        <v>64</v>
      </c>
      <c r="G894" s="2" t="s">
        <v>130</v>
      </c>
      <c r="H894" s="2" t="s">
        <v>23</v>
      </c>
      <c r="I894" s="2" t="s">
        <v>24</v>
      </c>
      <c r="J894" s="2" t="s">
        <v>54</v>
      </c>
      <c r="K894" s="2">
        <v>2.7</v>
      </c>
      <c r="L894" s="2" t="s">
        <v>26</v>
      </c>
      <c r="M894" s="2" t="s">
        <v>29</v>
      </c>
      <c r="N894" s="2" t="s">
        <v>40</v>
      </c>
      <c r="O894" s="2" t="s">
        <v>26</v>
      </c>
      <c r="P894" s="2" t="s">
        <v>26</v>
      </c>
      <c r="Q894" s="2">
        <v>43</v>
      </c>
      <c r="R894" s="2" t="s">
        <v>59</v>
      </c>
      <c r="S894" s="2" t="s">
        <v>88</v>
      </c>
    </row>
    <row r="895" spans="1:19" x14ac:dyDescent="0.25">
      <c r="A895" s="2">
        <v>894</v>
      </c>
      <c r="B895" s="2">
        <v>33</v>
      </c>
      <c r="C895" s="2" t="s">
        <v>19</v>
      </c>
      <c r="D895" s="2" t="s">
        <v>132</v>
      </c>
      <c r="E895" s="2" t="s">
        <v>69</v>
      </c>
      <c r="F895" s="7">
        <v>51</v>
      </c>
      <c r="G895" s="2" t="s">
        <v>145</v>
      </c>
      <c r="H895" s="2" t="s">
        <v>45</v>
      </c>
      <c r="I895" s="2" t="s">
        <v>108</v>
      </c>
      <c r="J895" s="2" t="s">
        <v>39</v>
      </c>
      <c r="K895" s="2">
        <v>4.7</v>
      </c>
      <c r="L895" s="2" t="s">
        <v>26</v>
      </c>
      <c r="M895" s="2" t="s">
        <v>59</v>
      </c>
      <c r="N895" s="2" t="s">
        <v>28</v>
      </c>
      <c r="O895" s="2" t="s">
        <v>26</v>
      </c>
      <c r="P895" s="2" t="s">
        <v>26</v>
      </c>
      <c r="Q895" s="2">
        <v>14</v>
      </c>
      <c r="R895" s="2" t="s">
        <v>29</v>
      </c>
      <c r="S895" s="2" t="s">
        <v>88</v>
      </c>
    </row>
    <row r="896" spans="1:19" x14ac:dyDescent="0.25">
      <c r="A896" s="2">
        <v>895</v>
      </c>
      <c r="B896" s="2">
        <v>44</v>
      </c>
      <c r="C896" s="2" t="s">
        <v>19</v>
      </c>
      <c r="D896" s="2" t="s">
        <v>104</v>
      </c>
      <c r="E896" s="2" t="s">
        <v>21</v>
      </c>
      <c r="F896" s="7">
        <v>60</v>
      </c>
      <c r="G896" s="2" t="s">
        <v>52</v>
      </c>
      <c r="H896" s="2" t="s">
        <v>23</v>
      </c>
      <c r="I896" s="2" t="s">
        <v>75</v>
      </c>
      <c r="J896" s="2" t="s">
        <v>39</v>
      </c>
      <c r="K896" s="2">
        <v>3.8</v>
      </c>
      <c r="L896" s="2" t="s">
        <v>26</v>
      </c>
      <c r="M896" s="2" t="s">
        <v>29</v>
      </c>
      <c r="N896" s="2" t="s">
        <v>40</v>
      </c>
      <c r="O896" s="2" t="s">
        <v>26</v>
      </c>
      <c r="P896" s="2" t="s">
        <v>26</v>
      </c>
      <c r="Q896" s="2">
        <v>3</v>
      </c>
      <c r="R896" s="2" t="s">
        <v>59</v>
      </c>
      <c r="S896" s="2" t="s">
        <v>60</v>
      </c>
    </row>
    <row r="897" spans="1:19" x14ac:dyDescent="0.25">
      <c r="A897" s="2">
        <v>896</v>
      </c>
      <c r="B897" s="2">
        <v>40</v>
      </c>
      <c r="C897" s="2" t="s">
        <v>19</v>
      </c>
      <c r="D897" s="2" t="s">
        <v>124</v>
      </c>
      <c r="E897" s="2" t="s">
        <v>69</v>
      </c>
      <c r="F897" s="7">
        <v>69</v>
      </c>
      <c r="G897" s="2" t="s">
        <v>91</v>
      </c>
      <c r="H897" s="2" t="s">
        <v>92</v>
      </c>
      <c r="I897" s="2" t="s">
        <v>79</v>
      </c>
      <c r="J897" s="2" t="s">
        <v>39</v>
      </c>
      <c r="K897" s="2">
        <v>4.7</v>
      </c>
      <c r="L897" s="2" t="s">
        <v>26</v>
      </c>
      <c r="M897" s="2" t="s">
        <v>59</v>
      </c>
      <c r="N897" s="2" t="s">
        <v>47</v>
      </c>
      <c r="O897" s="2" t="s">
        <v>26</v>
      </c>
      <c r="P897" s="2" t="s">
        <v>26</v>
      </c>
      <c r="Q897" s="2">
        <v>33</v>
      </c>
      <c r="R897" s="2" t="s">
        <v>59</v>
      </c>
      <c r="S897" s="2" t="s">
        <v>60</v>
      </c>
    </row>
    <row r="898" spans="1:19" x14ac:dyDescent="0.25">
      <c r="A898" s="2">
        <v>897</v>
      </c>
      <c r="B898" s="2">
        <v>69</v>
      </c>
      <c r="C898" s="2" t="s">
        <v>19</v>
      </c>
      <c r="D898" s="2" t="s">
        <v>106</v>
      </c>
      <c r="E898" s="2" t="s">
        <v>69</v>
      </c>
      <c r="F898" s="7">
        <v>29</v>
      </c>
      <c r="G898" s="2" t="s">
        <v>74</v>
      </c>
      <c r="H898" s="2" t="s">
        <v>45</v>
      </c>
      <c r="I898" s="2" t="s">
        <v>93</v>
      </c>
      <c r="J898" s="2" t="s">
        <v>39</v>
      </c>
      <c r="K898" s="2">
        <v>4.7</v>
      </c>
      <c r="L898" s="2" t="s">
        <v>26</v>
      </c>
      <c r="M898" s="2" t="s">
        <v>27</v>
      </c>
      <c r="N898" s="2" t="s">
        <v>28</v>
      </c>
      <c r="O898" s="2" t="s">
        <v>26</v>
      </c>
      <c r="P898" s="2" t="s">
        <v>26</v>
      </c>
      <c r="Q898" s="2">
        <v>38</v>
      </c>
      <c r="R898" s="2" t="s">
        <v>35</v>
      </c>
      <c r="S898" s="2" t="s">
        <v>30</v>
      </c>
    </row>
    <row r="899" spans="1:19" x14ac:dyDescent="0.25">
      <c r="A899" s="2">
        <v>898</v>
      </c>
      <c r="B899" s="2">
        <v>29</v>
      </c>
      <c r="C899" s="2" t="s">
        <v>19</v>
      </c>
      <c r="D899" s="2" t="s">
        <v>56</v>
      </c>
      <c r="E899" s="2" t="s">
        <v>21</v>
      </c>
      <c r="F899" s="7">
        <v>91</v>
      </c>
      <c r="G899" s="2" t="s">
        <v>115</v>
      </c>
      <c r="H899" s="2" t="s">
        <v>45</v>
      </c>
      <c r="I899" s="2" t="s">
        <v>24</v>
      </c>
      <c r="J899" s="2" t="s">
        <v>39</v>
      </c>
      <c r="K899" s="2">
        <v>3.4</v>
      </c>
      <c r="L899" s="2" t="s">
        <v>26</v>
      </c>
      <c r="M899" s="2" t="s">
        <v>46</v>
      </c>
      <c r="N899" s="2" t="s">
        <v>28</v>
      </c>
      <c r="O899" s="2" t="s">
        <v>26</v>
      </c>
      <c r="P899" s="2" t="s">
        <v>26</v>
      </c>
      <c r="Q899" s="2">
        <v>46</v>
      </c>
      <c r="R899" s="2" t="s">
        <v>29</v>
      </c>
      <c r="S899" s="2" t="s">
        <v>41</v>
      </c>
    </row>
    <row r="900" spans="1:19" x14ac:dyDescent="0.25">
      <c r="A900" s="2">
        <v>899</v>
      </c>
      <c r="B900" s="2">
        <v>54</v>
      </c>
      <c r="C900" s="2" t="s">
        <v>19</v>
      </c>
      <c r="D900" s="2" t="s">
        <v>133</v>
      </c>
      <c r="E900" s="2" t="s">
        <v>69</v>
      </c>
      <c r="F900" s="7">
        <v>70</v>
      </c>
      <c r="G900" s="2" t="s">
        <v>107</v>
      </c>
      <c r="H900" s="2" t="s">
        <v>23</v>
      </c>
      <c r="I900" s="2" t="s">
        <v>108</v>
      </c>
      <c r="J900" s="2" t="s">
        <v>39</v>
      </c>
      <c r="K900" s="2">
        <v>3.5</v>
      </c>
      <c r="L900" s="2" t="s">
        <v>26</v>
      </c>
      <c r="M900" s="2" t="s">
        <v>27</v>
      </c>
      <c r="N900" s="2" t="s">
        <v>72</v>
      </c>
      <c r="O900" s="2" t="s">
        <v>26</v>
      </c>
      <c r="P900" s="2" t="s">
        <v>26</v>
      </c>
      <c r="Q900" s="2">
        <v>19</v>
      </c>
      <c r="R900" s="2" t="s">
        <v>34</v>
      </c>
      <c r="S900" s="2" t="s">
        <v>97</v>
      </c>
    </row>
    <row r="901" spans="1:19" x14ac:dyDescent="0.25">
      <c r="A901" s="2">
        <v>900</v>
      </c>
      <c r="B901" s="2">
        <v>65</v>
      </c>
      <c r="C901" s="2" t="s">
        <v>19</v>
      </c>
      <c r="D901" s="2" t="s">
        <v>31</v>
      </c>
      <c r="E901" s="2" t="s">
        <v>21</v>
      </c>
      <c r="F901" s="7">
        <v>58</v>
      </c>
      <c r="G901" s="2" t="s">
        <v>44</v>
      </c>
      <c r="H901" s="2" t="s">
        <v>45</v>
      </c>
      <c r="I901" s="2" t="s">
        <v>100</v>
      </c>
      <c r="J901" s="2" t="s">
        <v>54</v>
      </c>
      <c r="K901" s="2">
        <v>4</v>
      </c>
      <c r="L901" s="2" t="s">
        <v>26</v>
      </c>
      <c r="M901" s="2" t="s">
        <v>59</v>
      </c>
      <c r="N901" s="2" t="s">
        <v>55</v>
      </c>
      <c r="O901" s="2" t="s">
        <v>26</v>
      </c>
      <c r="P901" s="2" t="s">
        <v>26</v>
      </c>
      <c r="Q901" s="2">
        <v>20</v>
      </c>
      <c r="R901" s="2" t="s">
        <v>46</v>
      </c>
      <c r="S901" s="2" t="s">
        <v>50</v>
      </c>
    </row>
    <row r="902" spans="1:19" x14ac:dyDescent="0.25">
      <c r="A902" s="2">
        <v>901</v>
      </c>
      <c r="B902" s="2">
        <v>54</v>
      </c>
      <c r="C902" s="2" t="s">
        <v>19</v>
      </c>
      <c r="D902" s="2" t="s">
        <v>124</v>
      </c>
      <c r="E902" s="2" t="s">
        <v>69</v>
      </c>
      <c r="F902" s="7">
        <v>98</v>
      </c>
      <c r="G902" s="2" t="s">
        <v>66</v>
      </c>
      <c r="H902" s="2" t="s">
        <v>23</v>
      </c>
      <c r="I902" s="2" t="s">
        <v>24</v>
      </c>
      <c r="J902" s="2" t="s">
        <v>58</v>
      </c>
      <c r="K902" s="2">
        <v>3.3</v>
      </c>
      <c r="L902" s="2" t="s">
        <v>26</v>
      </c>
      <c r="M902" s="2" t="s">
        <v>35</v>
      </c>
      <c r="N902" s="2" t="s">
        <v>40</v>
      </c>
      <c r="O902" s="2" t="s">
        <v>26</v>
      </c>
      <c r="P902" s="2" t="s">
        <v>26</v>
      </c>
      <c r="Q902" s="2">
        <v>42</v>
      </c>
      <c r="R902" s="2" t="s">
        <v>34</v>
      </c>
      <c r="S902" s="2" t="s">
        <v>60</v>
      </c>
    </row>
    <row r="903" spans="1:19" x14ac:dyDescent="0.25">
      <c r="A903" s="2">
        <v>902</v>
      </c>
      <c r="B903" s="2">
        <v>60</v>
      </c>
      <c r="C903" s="2" t="s">
        <v>19</v>
      </c>
      <c r="D903" s="2" t="s">
        <v>119</v>
      </c>
      <c r="E903" s="2" t="s">
        <v>69</v>
      </c>
      <c r="F903" s="7">
        <v>68</v>
      </c>
      <c r="G903" s="2" t="s">
        <v>70</v>
      </c>
      <c r="H903" s="2" t="s">
        <v>23</v>
      </c>
      <c r="I903" s="2" t="s">
        <v>84</v>
      </c>
      <c r="J903" s="2" t="s">
        <v>54</v>
      </c>
      <c r="K903" s="2">
        <v>4.7</v>
      </c>
      <c r="L903" s="2" t="s">
        <v>26</v>
      </c>
      <c r="M903" s="2" t="s">
        <v>59</v>
      </c>
      <c r="N903" s="2" t="s">
        <v>72</v>
      </c>
      <c r="O903" s="2" t="s">
        <v>26</v>
      </c>
      <c r="P903" s="2" t="s">
        <v>26</v>
      </c>
      <c r="Q903" s="2">
        <v>34</v>
      </c>
      <c r="R903" s="2" t="s">
        <v>35</v>
      </c>
      <c r="S903" s="2" t="s">
        <v>88</v>
      </c>
    </row>
    <row r="904" spans="1:19" x14ac:dyDescent="0.25">
      <c r="A904" s="2">
        <v>903</v>
      </c>
      <c r="B904" s="2">
        <v>43</v>
      </c>
      <c r="C904" s="2" t="s">
        <v>19</v>
      </c>
      <c r="D904" s="2" t="s">
        <v>124</v>
      </c>
      <c r="E904" s="2" t="s">
        <v>69</v>
      </c>
      <c r="F904" s="7">
        <v>44</v>
      </c>
      <c r="G904" s="2" t="s">
        <v>22</v>
      </c>
      <c r="H904" s="2" t="s">
        <v>45</v>
      </c>
      <c r="I904" s="2" t="s">
        <v>118</v>
      </c>
      <c r="J904" s="2" t="s">
        <v>54</v>
      </c>
      <c r="K904" s="2">
        <v>2.8</v>
      </c>
      <c r="L904" s="2" t="s">
        <v>26</v>
      </c>
      <c r="M904" s="2" t="s">
        <v>59</v>
      </c>
      <c r="N904" s="2" t="s">
        <v>47</v>
      </c>
      <c r="O904" s="2" t="s">
        <v>26</v>
      </c>
      <c r="P904" s="2" t="s">
        <v>26</v>
      </c>
      <c r="Q904" s="2">
        <v>5</v>
      </c>
      <c r="R904" s="2" t="s">
        <v>35</v>
      </c>
      <c r="S904" s="2" t="s">
        <v>88</v>
      </c>
    </row>
    <row r="905" spans="1:19" x14ac:dyDescent="0.25">
      <c r="A905" s="2">
        <v>904</v>
      </c>
      <c r="B905" s="2">
        <v>44</v>
      </c>
      <c r="C905" s="2" t="s">
        <v>19</v>
      </c>
      <c r="D905" s="2" t="s">
        <v>102</v>
      </c>
      <c r="E905" s="2" t="s">
        <v>65</v>
      </c>
      <c r="F905" s="7">
        <v>45</v>
      </c>
      <c r="G905" s="2" t="s">
        <v>149</v>
      </c>
      <c r="H905" s="2" t="s">
        <v>45</v>
      </c>
      <c r="I905" s="2" t="s">
        <v>144</v>
      </c>
      <c r="J905" s="2" t="s">
        <v>25</v>
      </c>
      <c r="K905" s="2">
        <v>3.3</v>
      </c>
      <c r="L905" s="2" t="s">
        <v>26</v>
      </c>
      <c r="M905" s="2" t="s">
        <v>34</v>
      </c>
      <c r="N905" s="2" t="s">
        <v>28</v>
      </c>
      <c r="O905" s="2" t="s">
        <v>26</v>
      </c>
      <c r="P905" s="2" t="s">
        <v>26</v>
      </c>
      <c r="Q905" s="2">
        <v>3</v>
      </c>
      <c r="R905" s="2" t="s">
        <v>46</v>
      </c>
      <c r="S905" s="2" t="s">
        <v>60</v>
      </c>
    </row>
    <row r="906" spans="1:19" x14ac:dyDescent="0.25">
      <c r="A906" s="2">
        <v>905</v>
      </c>
      <c r="B906" s="2">
        <v>69</v>
      </c>
      <c r="C906" s="2" t="s">
        <v>19</v>
      </c>
      <c r="D906" s="2" t="s">
        <v>113</v>
      </c>
      <c r="E906" s="2" t="s">
        <v>21</v>
      </c>
      <c r="F906" s="7">
        <v>99</v>
      </c>
      <c r="G906" s="2" t="s">
        <v>120</v>
      </c>
      <c r="H906" s="2" t="s">
        <v>23</v>
      </c>
      <c r="I906" s="2" t="s">
        <v>136</v>
      </c>
      <c r="J906" s="2" t="s">
        <v>39</v>
      </c>
      <c r="K906" s="2">
        <v>2.9</v>
      </c>
      <c r="L906" s="2" t="s">
        <v>26</v>
      </c>
      <c r="M906" s="2" t="s">
        <v>27</v>
      </c>
      <c r="N906" s="2" t="s">
        <v>40</v>
      </c>
      <c r="O906" s="2" t="s">
        <v>26</v>
      </c>
      <c r="P906" s="2" t="s">
        <v>26</v>
      </c>
      <c r="Q906" s="2">
        <v>46</v>
      </c>
      <c r="R906" s="2" t="s">
        <v>46</v>
      </c>
      <c r="S906" s="2" t="s">
        <v>97</v>
      </c>
    </row>
    <row r="907" spans="1:19" x14ac:dyDescent="0.25">
      <c r="A907" s="2">
        <v>906</v>
      </c>
      <c r="B907" s="2">
        <v>46</v>
      </c>
      <c r="C907" s="2" t="s">
        <v>19</v>
      </c>
      <c r="D907" s="2" t="s">
        <v>82</v>
      </c>
      <c r="E907" s="2" t="s">
        <v>21</v>
      </c>
      <c r="F907" s="7">
        <v>68</v>
      </c>
      <c r="G907" s="2" t="s">
        <v>91</v>
      </c>
      <c r="H907" s="2" t="s">
        <v>38</v>
      </c>
      <c r="I907" s="2" t="s">
        <v>109</v>
      </c>
      <c r="J907" s="2" t="s">
        <v>39</v>
      </c>
      <c r="K907" s="2">
        <v>2.8</v>
      </c>
      <c r="L907" s="2" t="s">
        <v>26</v>
      </c>
      <c r="M907" s="2" t="s">
        <v>27</v>
      </c>
      <c r="N907" s="2" t="s">
        <v>55</v>
      </c>
      <c r="O907" s="2" t="s">
        <v>26</v>
      </c>
      <c r="P907" s="2" t="s">
        <v>26</v>
      </c>
      <c r="Q907" s="2">
        <v>16</v>
      </c>
      <c r="R907" s="2" t="s">
        <v>29</v>
      </c>
      <c r="S907" s="2" t="s">
        <v>50</v>
      </c>
    </row>
    <row r="908" spans="1:19" x14ac:dyDescent="0.25">
      <c r="A908" s="2">
        <v>907</v>
      </c>
      <c r="B908" s="2">
        <v>41</v>
      </c>
      <c r="C908" s="2" t="s">
        <v>19</v>
      </c>
      <c r="D908" s="2" t="s">
        <v>95</v>
      </c>
      <c r="E908" s="2" t="s">
        <v>21</v>
      </c>
      <c r="F908" s="7">
        <v>56</v>
      </c>
      <c r="G908" s="2" t="s">
        <v>131</v>
      </c>
      <c r="H908" s="2" t="s">
        <v>45</v>
      </c>
      <c r="I908" s="2" t="s">
        <v>108</v>
      </c>
      <c r="J908" s="2" t="s">
        <v>39</v>
      </c>
      <c r="K908" s="2">
        <v>4.2</v>
      </c>
      <c r="L908" s="2" t="s">
        <v>26</v>
      </c>
      <c r="M908" s="2" t="s">
        <v>59</v>
      </c>
      <c r="N908" s="2" t="s">
        <v>55</v>
      </c>
      <c r="O908" s="2" t="s">
        <v>26</v>
      </c>
      <c r="P908" s="2" t="s">
        <v>26</v>
      </c>
      <c r="Q908" s="2">
        <v>21</v>
      </c>
      <c r="R908" s="2" t="s">
        <v>59</v>
      </c>
      <c r="S908" s="2" t="s">
        <v>77</v>
      </c>
    </row>
    <row r="909" spans="1:19" x14ac:dyDescent="0.25">
      <c r="A909" s="2">
        <v>908</v>
      </c>
      <c r="B909" s="2">
        <v>32</v>
      </c>
      <c r="C909" s="2" t="s">
        <v>19</v>
      </c>
      <c r="D909" s="2" t="s">
        <v>31</v>
      </c>
      <c r="E909" s="2" t="s">
        <v>21</v>
      </c>
      <c r="F909" s="7">
        <v>43</v>
      </c>
      <c r="G909" s="2" t="s">
        <v>70</v>
      </c>
      <c r="H909" s="2" t="s">
        <v>23</v>
      </c>
      <c r="I909" s="2" t="s">
        <v>109</v>
      </c>
      <c r="J909" s="2" t="s">
        <v>25</v>
      </c>
      <c r="K909" s="2">
        <v>4.4000000000000004</v>
      </c>
      <c r="L909" s="2" t="s">
        <v>26</v>
      </c>
      <c r="M909" s="2" t="s">
        <v>46</v>
      </c>
      <c r="N909" s="2" t="s">
        <v>28</v>
      </c>
      <c r="O909" s="2" t="s">
        <v>26</v>
      </c>
      <c r="P909" s="2" t="s">
        <v>26</v>
      </c>
      <c r="Q909" s="2">
        <v>34</v>
      </c>
      <c r="R909" s="2" t="s">
        <v>27</v>
      </c>
      <c r="S909" s="2" t="s">
        <v>77</v>
      </c>
    </row>
    <row r="910" spans="1:19" x14ac:dyDescent="0.25">
      <c r="A910" s="2">
        <v>909</v>
      </c>
      <c r="B910" s="2">
        <v>26</v>
      </c>
      <c r="C910" s="2" t="s">
        <v>19</v>
      </c>
      <c r="D910" s="2" t="s">
        <v>89</v>
      </c>
      <c r="E910" s="2" t="s">
        <v>69</v>
      </c>
      <c r="F910" s="7">
        <v>99</v>
      </c>
      <c r="G910" s="2" t="s">
        <v>127</v>
      </c>
      <c r="H910" s="2" t="s">
        <v>45</v>
      </c>
      <c r="I910" s="2" t="s">
        <v>49</v>
      </c>
      <c r="J910" s="2" t="s">
        <v>25</v>
      </c>
      <c r="K910" s="2">
        <v>3.6</v>
      </c>
      <c r="L910" s="2" t="s">
        <v>26</v>
      </c>
      <c r="M910" s="2" t="s">
        <v>35</v>
      </c>
      <c r="N910" s="2" t="s">
        <v>40</v>
      </c>
      <c r="O910" s="2" t="s">
        <v>26</v>
      </c>
      <c r="P910" s="2" t="s">
        <v>26</v>
      </c>
      <c r="Q910" s="2">
        <v>9</v>
      </c>
      <c r="R910" s="2" t="s">
        <v>46</v>
      </c>
      <c r="S910" s="2" t="s">
        <v>97</v>
      </c>
    </row>
    <row r="911" spans="1:19" x14ac:dyDescent="0.25">
      <c r="A911" s="2">
        <v>910</v>
      </c>
      <c r="B911" s="2">
        <v>61</v>
      </c>
      <c r="C911" s="2" t="s">
        <v>19</v>
      </c>
      <c r="D911" s="2" t="s">
        <v>133</v>
      </c>
      <c r="E911" s="2" t="s">
        <v>69</v>
      </c>
      <c r="F911" s="7">
        <v>56</v>
      </c>
      <c r="G911" s="2" t="s">
        <v>62</v>
      </c>
      <c r="H911" s="2" t="s">
        <v>23</v>
      </c>
      <c r="I911" s="2" t="s">
        <v>67</v>
      </c>
      <c r="J911" s="2" t="s">
        <v>58</v>
      </c>
      <c r="K911" s="2">
        <v>2.7</v>
      </c>
      <c r="L911" s="2" t="s">
        <v>26</v>
      </c>
      <c r="M911" s="2" t="s">
        <v>59</v>
      </c>
      <c r="N911" s="2" t="s">
        <v>28</v>
      </c>
      <c r="O911" s="2" t="s">
        <v>26</v>
      </c>
      <c r="P911" s="2" t="s">
        <v>26</v>
      </c>
      <c r="Q911" s="2">
        <v>36</v>
      </c>
      <c r="R911" s="2" t="s">
        <v>46</v>
      </c>
      <c r="S911" s="2" t="s">
        <v>41</v>
      </c>
    </row>
    <row r="912" spans="1:19" x14ac:dyDescent="0.25">
      <c r="A912" s="2">
        <v>911</v>
      </c>
      <c r="B912" s="2">
        <v>49</v>
      </c>
      <c r="C912" s="2" t="s">
        <v>19</v>
      </c>
      <c r="D912" s="2" t="s">
        <v>104</v>
      </c>
      <c r="E912" s="2" t="s">
        <v>21</v>
      </c>
      <c r="F912" s="7">
        <v>25</v>
      </c>
      <c r="G912" s="2" t="s">
        <v>131</v>
      </c>
      <c r="H912" s="2" t="s">
        <v>38</v>
      </c>
      <c r="I912" s="2" t="s">
        <v>71</v>
      </c>
      <c r="J912" s="2" t="s">
        <v>39</v>
      </c>
      <c r="K912" s="2">
        <v>3.4</v>
      </c>
      <c r="L912" s="2" t="s">
        <v>26</v>
      </c>
      <c r="M912" s="2" t="s">
        <v>34</v>
      </c>
      <c r="N912" s="2" t="s">
        <v>28</v>
      </c>
      <c r="O912" s="2" t="s">
        <v>26</v>
      </c>
      <c r="P912" s="2" t="s">
        <v>26</v>
      </c>
      <c r="Q912" s="2">
        <v>22</v>
      </c>
      <c r="R912" s="2" t="s">
        <v>27</v>
      </c>
      <c r="S912" s="2" t="s">
        <v>88</v>
      </c>
    </row>
    <row r="913" spans="1:19" x14ac:dyDescent="0.25">
      <c r="A913" s="2">
        <v>912</v>
      </c>
      <c r="B913" s="2">
        <v>53</v>
      </c>
      <c r="C913" s="2" t="s">
        <v>19</v>
      </c>
      <c r="D913" s="2" t="s">
        <v>95</v>
      </c>
      <c r="E913" s="2" t="s">
        <v>21</v>
      </c>
      <c r="F913" s="7">
        <v>74</v>
      </c>
      <c r="G913" s="2" t="s">
        <v>129</v>
      </c>
      <c r="H913" s="2" t="s">
        <v>45</v>
      </c>
      <c r="I913" s="2" t="s">
        <v>94</v>
      </c>
      <c r="J913" s="2" t="s">
        <v>25</v>
      </c>
      <c r="K913" s="2">
        <v>2.8</v>
      </c>
      <c r="L913" s="2" t="s">
        <v>26</v>
      </c>
      <c r="M913" s="2" t="s">
        <v>35</v>
      </c>
      <c r="N913" s="2" t="s">
        <v>72</v>
      </c>
      <c r="O913" s="2" t="s">
        <v>26</v>
      </c>
      <c r="P913" s="2" t="s">
        <v>26</v>
      </c>
      <c r="Q913" s="2">
        <v>2</v>
      </c>
      <c r="R913" s="2" t="s">
        <v>34</v>
      </c>
      <c r="S913" s="2" t="s">
        <v>60</v>
      </c>
    </row>
    <row r="914" spans="1:19" x14ac:dyDescent="0.25">
      <c r="A914" s="2">
        <v>913</v>
      </c>
      <c r="B914" s="2">
        <v>24</v>
      </c>
      <c r="C914" s="2" t="s">
        <v>19</v>
      </c>
      <c r="D914" s="2" t="s">
        <v>104</v>
      </c>
      <c r="E914" s="2" t="s">
        <v>21</v>
      </c>
      <c r="F914" s="7">
        <v>56</v>
      </c>
      <c r="G914" s="2" t="s">
        <v>74</v>
      </c>
      <c r="H914" s="2" t="s">
        <v>45</v>
      </c>
      <c r="I914" s="2" t="s">
        <v>96</v>
      </c>
      <c r="J914" s="2" t="s">
        <v>25</v>
      </c>
      <c r="K914" s="2">
        <v>3.4</v>
      </c>
      <c r="L914" s="2" t="s">
        <v>26</v>
      </c>
      <c r="M914" s="2" t="s">
        <v>34</v>
      </c>
      <c r="N914" s="2" t="s">
        <v>47</v>
      </c>
      <c r="O914" s="2" t="s">
        <v>26</v>
      </c>
      <c r="P914" s="2" t="s">
        <v>26</v>
      </c>
      <c r="Q914" s="2">
        <v>32</v>
      </c>
      <c r="R914" s="2" t="s">
        <v>34</v>
      </c>
      <c r="S914" s="2" t="s">
        <v>88</v>
      </c>
    </row>
    <row r="915" spans="1:19" x14ac:dyDescent="0.25">
      <c r="A915" s="2">
        <v>914</v>
      </c>
      <c r="B915" s="2">
        <v>37</v>
      </c>
      <c r="C915" s="2" t="s">
        <v>19</v>
      </c>
      <c r="D915" s="2" t="s">
        <v>51</v>
      </c>
      <c r="E915" s="2" t="s">
        <v>43</v>
      </c>
      <c r="F915" s="7">
        <v>47</v>
      </c>
      <c r="G915" s="2" t="s">
        <v>140</v>
      </c>
      <c r="H915" s="2" t="s">
        <v>45</v>
      </c>
      <c r="I915" s="2" t="s">
        <v>134</v>
      </c>
      <c r="J915" s="2" t="s">
        <v>58</v>
      </c>
      <c r="K915" s="2">
        <v>2.6</v>
      </c>
      <c r="L915" s="2" t="s">
        <v>26</v>
      </c>
      <c r="M915" s="2" t="s">
        <v>34</v>
      </c>
      <c r="N915" s="2" t="s">
        <v>47</v>
      </c>
      <c r="O915" s="2" t="s">
        <v>26</v>
      </c>
      <c r="P915" s="2" t="s">
        <v>26</v>
      </c>
      <c r="Q915" s="2">
        <v>29</v>
      </c>
      <c r="R915" s="2" t="s">
        <v>35</v>
      </c>
      <c r="S915" s="2" t="s">
        <v>97</v>
      </c>
    </row>
    <row r="916" spans="1:19" x14ac:dyDescent="0.25">
      <c r="A916" s="2">
        <v>915</v>
      </c>
      <c r="B916" s="2">
        <v>43</v>
      </c>
      <c r="C916" s="2" t="s">
        <v>19</v>
      </c>
      <c r="D916" s="2" t="s">
        <v>82</v>
      </c>
      <c r="E916" s="2" t="s">
        <v>21</v>
      </c>
      <c r="F916" s="7">
        <v>67</v>
      </c>
      <c r="G916" s="2" t="s">
        <v>149</v>
      </c>
      <c r="H916" s="2" t="s">
        <v>23</v>
      </c>
      <c r="I916" s="2" t="s">
        <v>75</v>
      </c>
      <c r="J916" s="2" t="s">
        <v>54</v>
      </c>
      <c r="K916" s="2">
        <v>4.0999999999999996</v>
      </c>
      <c r="L916" s="2" t="s">
        <v>26</v>
      </c>
      <c r="M916" s="2" t="s">
        <v>46</v>
      </c>
      <c r="N916" s="2" t="s">
        <v>55</v>
      </c>
      <c r="O916" s="2" t="s">
        <v>26</v>
      </c>
      <c r="P916" s="2" t="s">
        <v>26</v>
      </c>
      <c r="Q916" s="2">
        <v>27</v>
      </c>
      <c r="R916" s="2" t="s">
        <v>29</v>
      </c>
      <c r="S916" s="2" t="s">
        <v>97</v>
      </c>
    </row>
    <row r="917" spans="1:19" x14ac:dyDescent="0.25">
      <c r="A917" s="2">
        <v>916</v>
      </c>
      <c r="B917" s="2">
        <v>31</v>
      </c>
      <c r="C917" s="2" t="s">
        <v>19</v>
      </c>
      <c r="D917" s="2" t="s">
        <v>82</v>
      </c>
      <c r="E917" s="2" t="s">
        <v>21</v>
      </c>
      <c r="F917" s="7">
        <v>22</v>
      </c>
      <c r="G917" s="2" t="s">
        <v>44</v>
      </c>
      <c r="H917" s="2" t="s">
        <v>23</v>
      </c>
      <c r="I917" s="2" t="s">
        <v>75</v>
      </c>
      <c r="J917" s="2" t="s">
        <v>25</v>
      </c>
      <c r="K917" s="2">
        <v>2.9</v>
      </c>
      <c r="L917" s="2" t="s">
        <v>26</v>
      </c>
      <c r="M917" s="2" t="s">
        <v>59</v>
      </c>
      <c r="N917" s="2" t="s">
        <v>76</v>
      </c>
      <c r="O917" s="2" t="s">
        <v>26</v>
      </c>
      <c r="P917" s="2" t="s">
        <v>26</v>
      </c>
      <c r="Q917" s="2">
        <v>33</v>
      </c>
      <c r="R917" s="2" t="s">
        <v>27</v>
      </c>
      <c r="S917" s="2" t="s">
        <v>30</v>
      </c>
    </row>
    <row r="918" spans="1:19" x14ac:dyDescent="0.25">
      <c r="A918" s="2">
        <v>917</v>
      </c>
      <c r="B918" s="2">
        <v>49</v>
      </c>
      <c r="C918" s="2" t="s">
        <v>19</v>
      </c>
      <c r="D918" s="2" t="s">
        <v>36</v>
      </c>
      <c r="E918" s="2" t="s">
        <v>21</v>
      </c>
      <c r="F918" s="7">
        <v>34</v>
      </c>
      <c r="G918" s="2" t="s">
        <v>115</v>
      </c>
      <c r="H918" s="2" t="s">
        <v>38</v>
      </c>
      <c r="I918" s="2" t="s">
        <v>144</v>
      </c>
      <c r="J918" s="2" t="s">
        <v>39</v>
      </c>
      <c r="K918" s="2">
        <v>2.7</v>
      </c>
      <c r="L918" s="2" t="s">
        <v>26</v>
      </c>
      <c r="M918" s="2" t="s">
        <v>35</v>
      </c>
      <c r="N918" s="2" t="s">
        <v>55</v>
      </c>
      <c r="O918" s="2" t="s">
        <v>26</v>
      </c>
      <c r="P918" s="2" t="s">
        <v>26</v>
      </c>
      <c r="Q918" s="2">
        <v>16</v>
      </c>
      <c r="R918" s="2" t="s">
        <v>29</v>
      </c>
      <c r="S918" s="2" t="s">
        <v>88</v>
      </c>
    </row>
    <row r="919" spans="1:19" x14ac:dyDescent="0.25">
      <c r="A919" s="2">
        <v>918</v>
      </c>
      <c r="B919" s="2">
        <v>69</v>
      </c>
      <c r="C919" s="2" t="s">
        <v>19</v>
      </c>
      <c r="D919" s="2" t="s">
        <v>31</v>
      </c>
      <c r="E919" s="2" t="s">
        <v>21</v>
      </c>
      <c r="F919" s="7">
        <v>64</v>
      </c>
      <c r="G919" s="2" t="s">
        <v>70</v>
      </c>
      <c r="H919" s="2" t="s">
        <v>45</v>
      </c>
      <c r="I919" s="2" t="s">
        <v>33</v>
      </c>
      <c r="J919" s="2" t="s">
        <v>39</v>
      </c>
      <c r="K919" s="2">
        <v>3.7</v>
      </c>
      <c r="L919" s="2" t="s">
        <v>26</v>
      </c>
      <c r="M919" s="2" t="s">
        <v>59</v>
      </c>
      <c r="N919" s="2" t="s">
        <v>55</v>
      </c>
      <c r="O919" s="2" t="s">
        <v>26</v>
      </c>
      <c r="P919" s="2" t="s">
        <v>26</v>
      </c>
      <c r="Q919" s="2">
        <v>11</v>
      </c>
      <c r="R919" s="2" t="s">
        <v>34</v>
      </c>
      <c r="S919" s="2" t="s">
        <v>60</v>
      </c>
    </row>
    <row r="920" spans="1:19" x14ac:dyDescent="0.25">
      <c r="A920" s="2">
        <v>919</v>
      </c>
      <c r="B920" s="2">
        <v>65</v>
      </c>
      <c r="C920" s="2" t="s">
        <v>19</v>
      </c>
      <c r="D920" s="2" t="s">
        <v>61</v>
      </c>
      <c r="E920" s="2" t="s">
        <v>21</v>
      </c>
      <c r="F920" s="7">
        <v>42</v>
      </c>
      <c r="G920" s="2" t="s">
        <v>98</v>
      </c>
      <c r="H920" s="2" t="s">
        <v>45</v>
      </c>
      <c r="I920" s="2" t="s">
        <v>121</v>
      </c>
      <c r="J920" s="2" t="s">
        <v>39</v>
      </c>
      <c r="K920" s="2">
        <v>4.3</v>
      </c>
      <c r="L920" s="2" t="s">
        <v>26</v>
      </c>
      <c r="M920" s="2" t="s">
        <v>35</v>
      </c>
      <c r="N920" s="2" t="s">
        <v>72</v>
      </c>
      <c r="O920" s="2" t="s">
        <v>26</v>
      </c>
      <c r="P920" s="2" t="s">
        <v>26</v>
      </c>
      <c r="Q920" s="2">
        <v>11</v>
      </c>
      <c r="R920" s="2" t="s">
        <v>35</v>
      </c>
      <c r="S920" s="2" t="s">
        <v>30</v>
      </c>
    </row>
    <row r="921" spans="1:19" x14ac:dyDescent="0.25">
      <c r="A921" s="2">
        <v>920</v>
      </c>
      <c r="B921" s="2">
        <v>41</v>
      </c>
      <c r="C921" s="2" t="s">
        <v>19</v>
      </c>
      <c r="D921" s="2" t="s">
        <v>56</v>
      </c>
      <c r="E921" s="2" t="s">
        <v>21</v>
      </c>
      <c r="F921" s="7">
        <v>82</v>
      </c>
      <c r="G921" s="2" t="s">
        <v>37</v>
      </c>
      <c r="H921" s="2" t="s">
        <v>23</v>
      </c>
      <c r="I921" s="2" t="s">
        <v>96</v>
      </c>
      <c r="J921" s="2" t="s">
        <v>25</v>
      </c>
      <c r="K921" s="2">
        <v>2.6</v>
      </c>
      <c r="L921" s="2" t="s">
        <v>26</v>
      </c>
      <c r="M921" s="2" t="s">
        <v>46</v>
      </c>
      <c r="N921" s="2" t="s">
        <v>72</v>
      </c>
      <c r="O921" s="2" t="s">
        <v>26</v>
      </c>
      <c r="P921" s="2" t="s">
        <v>26</v>
      </c>
      <c r="Q921" s="2">
        <v>17</v>
      </c>
      <c r="R921" s="2" t="s">
        <v>59</v>
      </c>
      <c r="S921" s="2" t="s">
        <v>77</v>
      </c>
    </row>
    <row r="922" spans="1:19" x14ac:dyDescent="0.25">
      <c r="A922" s="2">
        <v>921</v>
      </c>
      <c r="B922" s="2">
        <v>37</v>
      </c>
      <c r="C922" s="2" t="s">
        <v>19</v>
      </c>
      <c r="D922" s="2" t="s">
        <v>133</v>
      </c>
      <c r="E922" s="2" t="s">
        <v>69</v>
      </c>
      <c r="F922" s="7">
        <v>81</v>
      </c>
      <c r="G922" s="2" t="s">
        <v>74</v>
      </c>
      <c r="H922" s="2" t="s">
        <v>92</v>
      </c>
      <c r="I922" s="2" t="s">
        <v>81</v>
      </c>
      <c r="J922" s="2" t="s">
        <v>54</v>
      </c>
      <c r="K922" s="2">
        <v>4.3</v>
      </c>
      <c r="L922" s="2" t="s">
        <v>26</v>
      </c>
      <c r="M922" s="2" t="s">
        <v>27</v>
      </c>
      <c r="N922" s="2" t="s">
        <v>40</v>
      </c>
      <c r="O922" s="2" t="s">
        <v>26</v>
      </c>
      <c r="P922" s="2" t="s">
        <v>26</v>
      </c>
      <c r="Q922" s="2">
        <v>37</v>
      </c>
      <c r="R922" s="2" t="s">
        <v>35</v>
      </c>
      <c r="S922" s="2" t="s">
        <v>41</v>
      </c>
    </row>
    <row r="923" spans="1:19" x14ac:dyDescent="0.25">
      <c r="A923" s="2">
        <v>922</v>
      </c>
      <c r="B923" s="2">
        <v>70</v>
      </c>
      <c r="C923" s="2" t="s">
        <v>19</v>
      </c>
      <c r="D923" s="2" t="s">
        <v>64</v>
      </c>
      <c r="E923" s="2" t="s">
        <v>65</v>
      </c>
      <c r="F923" s="7">
        <v>24</v>
      </c>
      <c r="G923" s="2" t="s">
        <v>147</v>
      </c>
      <c r="H923" s="2" t="s">
        <v>23</v>
      </c>
      <c r="I923" s="2" t="s">
        <v>67</v>
      </c>
      <c r="J923" s="2" t="s">
        <v>54</v>
      </c>
      <c r="K923" s="2">
        <v>4.0999999999999996</v>
      </c>
      <c r="L923" s="2" t="s">
        <v>26</v>
      </c>
      <c r="M923" s="2" t="s">
        <v>29</v>
      </c>
      <c r="N923" s="2" t="s">
        <v>28</v>
      </c>
      <c r="O923" s="2" t="s">
        <v>26</v>
      </c>
      <c r="P923" s="2" t="s">
        <v>26</v>
      </c>
      <c r="Q923" s="2">
        <v>18</v>
      </c>
      <c r="R923" s="2" t="s">
        <v>46</v>
      </c>
      <c r="S923" s="2" t="s">
        <v>41</v>
      </c>
    </row>
    <row r="924" spans="1:19" x14ac:dyDescent="0.25">
      <c r="A924" s="2">
        <v>923</v>
      </c>
      <c r="B924" s="2">
        <v>63</v>
      </c>
      <c r="C924" s="2" t="s">
        <v>19</v>
      </c>
      <c r="D924" s="2" t="s">
        <v>51</v>
      </c>
      <c r="E924" s="2" t="s">
        <v>43</v>
      </c>
      <c r="F924" s="7">
        <v>60</v>
      </c>
      <c r="G924" s="2" t="s">
        <v>142</v>
      </c>
      <c r="H924" s="2" t="s">
        <v>45</v>
      </c>
      <c r="I924" s="2" t="s">
        <v>109</v>
      </c>
      <c r="J924" s="2" t="s">
        <v>58</v>
      </c>
      <c r="K924" s="2">
        <v>4.2</v>
      </c>
      <c r="L924" s="2" t="s">
        <v>26</v>
      </c>
      <c r="M924" s="2" t="s">
        <v>29</v>
      </c>
      <c r="N924" s="2" t="s">
        <v>55</v>
      </c>
      <c r="O924" s="2" t="s">
        <v>26</v>
      </c>
      <c r="P924" s="2" t="s">
        <v>26</v>
      </c>
      <c r="Q924" s="2">
        <v>13</v>
      </c>
      <c r="R924" s="2" t="s">
        <v>27</v>
      </c>
      <c r="S924" s="2" t="s">
        <v>88</v>
      </c>
    </row>
    <row r="925" spans="1:19" x14ac:dyDescent="0.25">
      <c r="A925" s="2">
        <v>924</v>
      </c>
      <c r="B925" s="2">
        <v>55</v>
      </c>
      <c r="C925" s="2" t="s">
        <v>19</v>
      </c>
      <c r="D925" s="2" t="s">
        <v>56</v>
      </c>
      <c r="E925" s="2" t="s">
        <v>21</v>
      </c>
      <c r="F925" s="7">
        <v>24</v>
      </c>
      <c r="G925" s="2" t="s">
        <v>74</v>
      </c>
      <c r="H925" s="2" t="s">
        <v>45</v>
      </c>
      <c r="I925" s="2" t="s">
        <v>67</v>
      </c>
      <c r="J925" s="2" t="s">
        <v>39</v>
      </c>
      <c r="K925" s="2">
        <v>4.2</v>
      </c>
      <c r="L925" s="2" t="s">
        <v>26</v>
      </c>
      <c r="M925" s="2" t="s">
        <v>46</v>
      </c>
      <c r="N925" s="2" t="s">
        <v>72</v>
      </c>
      <c r="O925" s="2" t="s">
        <v>26</v>
      </c>
      <c r="P925" s="2" t="s">
        <v>26</v>
      </c>
      <c r="Q925" s="2">
        <v>7</v>
      </c>
      <c r="R925" s="2" t="s">
        <v>46</v>
      </c>
      <c r="S925" s="2" t="s">
        <v>41</v>
      </c>
    </row>
    <row r="926" spans="1:19" x14ac:dyDescent="0.25">
      <c r="A926" s="2">
        <v>925</v>
      </c>
      <c r="B926" s="2">
        <v>52</v>
      </c>
      <c r="C926" s="2" t="s">
        <v>19</v>
      </c>
      <c r="D926" s="2" t="s">
        <v>125</v>
      </c>
      <c r="E926" s="2" t="s">
        <v>21</v>
      </c>
      <c r="F926" s="7">
        <v>78</v>
      </c>
      <c r="G926" s="2" t="s">
        <v>111</v>
      </c>
      <c r="H926" s="2" t="s">
        <v>92</v>
      </c>
      <c r="I926" s="2" t="s">
        <v>118</v>
      </c>
      <c r="J926" s="2" t="s">
        <v>25</v>
      </c>
      <c r="K926" s="2">
        <v>3.1</v>
      </c>
      <c r="L926" s="2" t="s">
        <v>26</v>
      </c>
      <c r="M926" s="2" t="s">
        <v>27</v>
      </c>
      <c r="N926" s="2" t="s">
        <v>55</v>
      </c>
      <c r="O926" s="2" t="s">
        <v>26</v>
      </c>
      <c r="P926" s="2" t="s">
        <v>26</v>
      </c>
      <c r="Q926" s="2">
        <v>37</v>
      </c>
      <c r="R926" s="2" t="s">
        <v>35</v>
      </c>
      <c r="S926" s="2" t="s">
        <v>60</v>
      </c>
    </row>
    <row r="927" spans="1:19" x14ac:dyDescent="0.25">
      <c r="A927" s="2">
        <v>926</v>
      </c>
      <c r="B927" s="2">
        <v>22</v>
      </c>
      <c r="C927" s="2" t="s">
        <v>19</v>
      </c>
      <c r="D927" s="2" t="s">
        <v>36</v>
      </c>
      <c r="E927" s="2" t="s">
        <v>21</v>
      </c>
      <c r="F927" s="7">
        <v>88</v>
      </c>
      <c r="G927" s="2" t="s">
        <v>117</v>
      </c>
      <c r="H927" s="2" t="s">
        <v>23</v>
      </c>
      <c r="I927" s="2" t="s">
        <v>86</v>
      </c>
      <c r="J927" s="2" t="s">
        <v>25</v>
      </c>
      <c r="K927" s="2">
        <v>4.9000000000000004</v>
      </c>
      <c r="L927" s="2" t="s">
        <v>26</v>
      </c>
      <c r="M927" s="2" t="s">
        <v>27</v>
      </c>
      <c r="N927" s="2" t="s">
        <v>28</v>
      </c>
      <c r="O927" s="2" t="s">
        <v>26</v>
      </c>
      <c r="P927" s="2" t="s">
        <v>26</v>
      </c>
      <c r="Q927" s="2">
        <v>8</v>
      </c>
      <c r="R927" s="2" t="s">
        <v>35</v>
      </c>
      <c r="S927" s="2" t="s">
        <v>88</v>
      </c>
    </row>
    <row r="928" spans="1:19" x14ac:dyDescent="0.25">
      <c r="A928" s="2">
        <v>927</v>
      </c>
      <c r="B928" s="2">
        <v>54</v>
      </c>
      <c r="C928" s="2" t="s">
        <v>19</v>
      </c>
      <c r="D928" s="2" t="s">
        <v>36</v>
      </c>
      <c r="E928" s="2" t="s">
        <v>21</v>
      </c>
      <c r="F928" s="7">
        <v>63</v>
      </c>
      <c r="G928" s="2" t="s">
        <v>37</v>
      </c>
      <c r="H928" s="2" t="s">
        <v>92</v>
      </c>
      <c r="I928" s="2" t="s">
        <v>96</v>
      </c>
      <c r="J928" s="2" t="s">
        <v>39</v>
      </c>
      <c r="K928" s="2">
        <v>4.4000000000000004</v>
      </c>
      <c r="L928" s="2" t="s">
        <v>26</v>
      </c>
      <c r="M928" s="2" t="s">
        <v>46</v>
      </c>
      <c r="N928" s="2" t="s">
        <v>28</v>
      </c>
      <c r="O928" s="2" t="s">
        <v>26</v>
      </c>
      <c r="P928" s="2" t="s">
        <v>26</v>
      </c>
      <c r="Q928" s="2">
        <v>11</v>
      </c>
      <c r="R928" s="2" t="s">
        <v>35</v>
      </c>
      <c r="S928" s="2" t="s">
        <v>77</v>
      </c>
    </row>
    <row r="929" spans="1:19" x14ac:dyDescent="0.25">
      <c r="A929" s="2">
        <v>928</v>
      </c>
      <c r="B929" s="2">
        <v>28</v>
      </c>
      <c r="C929" s="2" t="s">
        <v>19</v>
      </c>
      <c r="D929" s="2" t="s">
        <v>51</v>
      </c>
      <c r="E929" s="2" t="s">
        <v>43</v>
      </c>
      <c r="F929" s="7">
        <v>78</v>
      </c>
      <c r="G929" s="2" t="s">
        <v>130</v>
      </c>
      <c r="H929" s="2" t="s">
        <v>23</v>
      </c>
      <c r="I929" s="2" t="s">
        <v>94</v>
      </c>
      <c r="J929" s="2" t="s">
        <v>54</v>
      </c>
      <c r="K929" s="2">
        <v>4.4000000000000004</v>
      </c>
      <c r="L929" s="2" t="s">
        <v>26</v>
      </c>
      <c r="M929" s="2" t="s">
        <v>34</v>
      </c>
      <c r="N929" s="2" t="s">
        <v>55</v>
      </c>
      <c r="O929" s="2" t="s">
        <v>26</v>
      </c>
      <c r="P929" s="2" t="s">
        <v>26</v>
      </c>
      <c r="Q929" s="2">
        <v>8</v>
      </c>
      <c r="R929" s="2" t="s">
        <v>29</v>
      </c>
      <c r="S929" s="2" t="s">
        <v>77</v>
      </c>
    </row>
    <row r="930" spans="1:19" x14ac:dyDescent="0.25">
      <c r="A930" s="2">
        <v>929</v>
      </c>
      <c r="B930" s="2">
        <v>67</v>
      </c>
      <c r="C930" s="2" t="s">
        <v>19</v>
      </c>
      <c r="D930" s="2" t="s">
        <v>82</v>
      </c>
      <c r="E930" s="2" t="s">
        <v>21</v>
      </c>
      <c r="F930" s="7">
        <v>37</v>
      </c>
      <c r="G930" s="2" t="s">
        <v>74</v>
      </c>
      <c r="H930" s="2" t="s">
        <v>92</v>
      </c>
      <c r="I930" s="2" t="s">
        <v>134</v>
      </c>
      <c r="J930" s="2" t="s">
        <v>25</v>
      </c>
      <c r="K930" s="2">
        <v>3.4</v>
      </c>
      <c r="L930" s="2" t="s">
        <v>26</v>
      </c>
      <c r="M930" s="2" t="s">
        <v>34</v>
      </c>
      <c r="N930" s="2" t="s">
        <v>76</v>
      </c>
      <c r="O930" s="2" t="s">
        <v>26</v>
      </c>
      <c r="P930" s="2" t="s">
        <v>26</v>
      </c>
      <c r="Q930" s="2">
        <v>31</v>
      </c>
      <c r="R930" s="2" t="s">
        <v>35</v>
      </c>
      <c r="S930" s="2" t="s">
        <v>97</v>
      </c>
    </row>
    <row r="931" spans="1:19" x14ac:dyDescent="0.25">
      <c r="A931" s="2">
        <v>930</v>
      </c>
      <c r="B931" s="2">
        <v>59</v>
      </c>
      <c r="C931" s="2" t="s">
        <v>19</v>
      </c>
      <c r="D931" s="2" t="s">
        <v>137</v>
      </c>
      <c r="E931" s="2" t="s">
        <v>43</v>
      </c>
      <c r="F931" s="7">
        <v>94</v>
      </c>
      <c r="G931" s="2" t="s">
        <v>145</v>
      </c>
      <c r="H931" s="2" t="s">
        <v>45</v>
      </c>
      <c r="I931" s="2" t="s">
        <v>53</v>
      </c>
      <c r="J931" s="2" t="s">
        <v>58</v>
      </c>
      <c r="K931" s="2">
        <v>4.5</v>
      </c>
      <c r="L931" s="2" t="s">
        <v>26</v>
      </c>
      <c r="M931" s="2" t="s">
        <v>29</v>
      </c>
      <c r="N931" s="2" t="s">
        <v>72</v>
      </c>
      <c r="O931" s="2" t="s">
        <v>26</v>
      </c>
      <c r="P931" s="2" t="s">
        <v>26</v>
      </c>
      <c r="Q931" s="2">
        <v>26</v>
      </c>
      <c r="R931" s="2" t="s">
        <v>59</v>
      </c>
      <c r="S931" s="2" t="s">
        <v>30</v>
      </c>
    </row>
    <row r="932" spans="1:19" x14ac:dyDescent="0.25">
      <c r="A932" s="2">
        <v>931</v>
      </c>
      <c r="B932" s="2">
        <v>26</v>
      </c>
      <c r="C932" s="2" t="s">
        <v>19</v>
      </c>
      <c r="D932" s="2" t="s">
        <v>113</v>
      </c>
      <c r="E932" s="2" t="s">
        <v>21</v>
      </c>
      <c r="F932" s="7">
        <v>78</v>
      </c>
      <c r="G932" s="2" t="s">
        <v>78</v>
      </c>
      <c r="H932" s="2" t="s">
        <v>23</v>
      </c>
      <c r="I932" s="2" t="s">
        <v>96</v>
      </c>
      <c r="J932" s="2" t="s">
        <v>58</v>
      </c>
      <c r="K932" s="2">
        <v>4.5</v>
      </c>
      <c r="L932" s="2" t="s">
        <v>26</v>
      </c>
      <c r="M932" s="2" t="s">
        <v>27</v>
      </c>
      <c r="N932" s="2" t="s">
        <v>76</v>
      </c>
      <c r="O932" s="2" t="s">
        <v>26</v>
      </c>
      <c r="P932" s="2" t="s">
        <v>26</v>
      </c>
      <c r="Q932" s="2">
        <v>20</v>
      </c>
      <c r="R932" s="2" t="s">
        <v>27</v>
      </c>
      <c r="S932" s="2" t="s">
        <v>77</v>
      </c>
    </row>
    <row r="933" spans="1:19" x14ac:dyDescent="0.25">
      <c r="A933" s="2">
        <v>932</v>
      </c>
      <c r="B933" s="2">
        <v>24</v>
      </c>
      <c r="C933" s="2" t="s">
        <v>19</v>
      </c>
      <c r="D933" s="2" t="s">
        <v>64</v>
      </c>
      <c r="E933" s="2" t="s">
        <v>65</v>
      </c>
      <c r="F933" s="7">
        <v>36</v>
      </c>
      <c r="G933" s="2" t="s">
        <v>145</v>
      </c>
      <c r="H933" s="2" t="s">
        <v>45</v>
      </c>
      <c r="I933" s="2" t="s">
        <v>67</v>
      </c>
      <c r="J933" s="2" t="s">
        <v>25</v>
      </c>
      <c r="K933" s="2">
        <v>4.0999999999999996</v>
      </c>
      <c r="L933" s="2" t="s">
        <v>26</v>
      </c>
      <c r="M933" s="2" t="s">
        <v>35</v>
      </c>
      <c r="N933" s="2" t="s">
        <v>55</v>
      </c>
      <c r="O933" s="2" t="s">
        <v>26</v>
      </c>
      <c r="P933" s="2" t="s">
        <v>26</v>
      </c>
      <c r="Q933" s="2">
        <v>24</v>
      </c>
      <c r="R933" s="2" t="s">
        <v>34</v>
      </c>
      <c r="S933" s="2" t="s">
        <v>30</v>
      </c>
    </row>
    <row r="934" spans="1:19" x14ac:dyDescent="0.25">
      <c r="A934" s="2">
        <v>933</v>
      </c>
      <c r="B934" s="2">
        <v>62</v>
      </c>
      <c r="C934" s="2" t="s">
        <v>19</v>
      </c>
      <c r="D934" s="2" t="s">
        <v>87</v>
      </c>
      <c r="E934" s="2" t="s">
        <v>21</v>
      </c>
      <c r="F934" s="7">
        <v>24</v>
      </c>
      <c r="G934" s="2" t="s">
        <v>116</v>
      </c>
      <c r="H934" s="2" t="s">
        <v>23</v>
      </c>
      <c r="I934" s="2" t="s">
        <v>144</v>
      </c>
      <c r="J934" s="2" t="s">
        <v>25</v>
      </c>
      <c r="K934" s="2">
        <v>3.2</v>
      </c>
      <c r="L934" s="2" t="s">
        <v>26</v>
      </c>
      <c r="M934" s="2" t="s">
        <v>29</v>
      </c>
      <c r="N934" s="2" t="s">
        <v>55</v>
      </c>
      <c r="O934" s="2" t="s">
        <v>26</v>
      </c>
      <c r="P934" s="2" t="s">
        <v>26</v>
      </c>
      <c r="Q934" s="2">
        <v>45</v>
      </c>
      <c r="R934" s="2" t="s">
        <v>59</v>
      </c>
      <c r="S934" s="2" t="s">
        <v>77</v>
      </c>
    </row>
    <row r="935" spans="1:19" x14ac:dyDescent="0.25">
      <c r="A935" s="2">
        <v>934</v>
      </c>
      <c r="B935" s="2">
        <v>70</v>
      </c>
      <c r="C935" s="2" t="s">
        <v>19</v>
      </c>
      <c r="D935" s="2" t="s">
        <v>51</v>
      </c>
      <c r="E935" s="2" t="s">
        <v>43</v>
      </c>
      <c r="F935" s="7">
        <v>84</v>
      </c>
      <c r="G935" s="2" t="s">
        <v>112</v>
      </c>
      <c r="H935" s="2" t="s">
        <v>45</v>
      </c>
      <c r="I935" s="2" t="s">
        <v>136</v>
      </c>
      <c r="J935" s="2" t="s">
        <v>39</v>
      </c>
      <c r="K935" s="2">
        <v>2.7</v>
      </c>
      <c r="L935" s="2" t="s">
        <v>26</v>
      </c>
      <c r="M935" s="2" t="s">
        <v>59</v>
      </c>
      <c r="N935" s="2" t="s">
        <v>76</v>
      </c>
      <c r="O935" s="2" t="s">
        <v>26</v>
      </c>
      <c r="P935" s="2" t="s">
        <v>26</v>
      </c>
      <c r="Q935" s="2">
        <v>33</v>
      </c>
      <c r="R935" s="2" t="s">
        <v>59</v>
      </c>
      <c r="S935" s="2" t="s">
        <v>88</v>
      </c>
    </row>
    <row r="936" spans="1:19" x14ac:dyDescent="0.25">
      <c r="A936" s="2">
        <v>935</v>
      </c>
      <c r="B936" s="2">
        <v>45</v>
      </c>
      <c r="C936" s="2" t="s">
        <v>19</v>
      </c>
      <c r="D936" s="2" t="s">
        <v>36</v>
      </c>
      <c r="E936" s="2" t="s">
        <v>21</v>
      </c>
      <c r="F936" s="7">
        <v>47</v>
      </c>
      <c r="G936" s="2" t="s">
        <v>48</v>
      </c>
      <c r="H936" s="2" t="s">
        <v>38</v>
      </c>
      <c r="I936" s="2" t="s">
        <v>134</v>
      </c>
      <c r="J936" s="2" t="s">
        <v>39</v>
      </c>
      <c r="K936" s="2">
        <v>3.7</v>
      </c>
      <c r="L936" s="2" t="s">
        <v>26</v>
      </c>
      <c r="M936" s="2" t="s">
        <v>34</v>
      </c>
      <c r="N936" s="2" t="s">
        <v>28</v>
      </c>
      <c r="O936" s="2" t="s">
        <v>26</v>
      </c>
      <c r="P936" s="2" t="s">
        <v>26</v>
      </c>
      <c r="Q936" s="2">
        <v>21</v>
      </c>
      <c r="R936" s="2" t="s">
        <v>34</v>
      </c>
      <c r="S936" s="2" t="s">
        <v>88</v>
      </c>
    </row>
    <row r="937" spans="1:19" x14ac:dyDescent="0.25">
      <c r="A937" s="2">
        <v>936</v>
      </c>
      <c r="B937" s="2">
        <v>58</v>
      </c>
      <c r="C937" s="2" t="s">
        <v>19</v>
      </c>
      <c r="D937" s="2" t="s">
        <v>104</v>
      </c>
      <c r="E937" s="2" t="s">
        <v>21</v>
      </c>
      <c r="F937" s="7">
        <v>51</v>
      </c>
      <c r="G937" s="2" t="s">
        <v>123</v>
      </c>
      <c r="H937" s="2" t="s">
        <v>23</v>
      </c>
      <c r="I937" s="2" t="s">
        <v>53</v>
      </c>
      <c r="J937" s="2" t="s">
        <v>58</v>
      </c>
      <c r="K937" s="2">
        <v>2.6</v>
      </c>
      <c r="L937" s="2" t="s">
        <v>26</v>
      </c>
      <c r="M937" s="2" t="s">
        <v>27</v>
      </c>
      <c r="N937" s="2" t="s">
        <v>76</v>
      </c>
      <c r="O937" s="2" t="s">
        <v>26</v>
      </c>
      <c r="P937" s="2" t="s">
        <v>26</v>
      </c>
      <c r="Q937" s="2">
        <v>2</v>
      </c>
      <c r="R937" s="2" t="s">
        <v>34</v>
      </c>
      <c r="S937" s="2" t="s">
        <v>30</v>
      </c>
    </row>
    <row r="938" spans="1:19" x14ac:dyDescent="0.25">
      <c r="A938" s="2">
        <v>937</v>
      </c>
      <c r="B938" s="2">
        <v>31</v>
      </c>
      <c r="C938" s="2" t="s">
        <v>19</v>
      </c>
      <c r="D938" s="2" t="s">
        <v>73</v>
      </c>
      <c r="E938" s="2" t="s">
        <v>43</v>
      </c>
      <c r="F938" s="7">
        <v>84</v>
      </c>
      <c r="G938" s="2" t="s">
        <v>32</v>
      </c>
      <c r="H938" s="2" t="s">
        <v>45</v>
      </c>
      <c r="I938" s="2" t="s">
        <v>71</v>
      </c>
      <c r="J938" s="2" t="s">
        <v>54</v>
      </c>
      <c r="K938" s="2">
        <v>2.7</v>
      </c>
      <c r="L938" s="2" t="s">
        <v>26</v>
      </c>
      <c r="M938" s="2" t="s">
        <v>59</v>
      </c>
      <c r="N938" s="2" t="s">
        <v>40</v>
      </c>
      <c r="O938" s="2" t="s">
        <v>26</v>
      </c>
      <c r="P938" s="2" t="s">
        <v>26</v>
      </c>
      <c r="Q938" s="2">
        <v>28</v>
      </c>
      <c r="R938" s="2" t="s">
        <v>35</v>
      </c>
      <c r="S938" s="2" t="s">
        <v>41</v>
      </c>
    </row>
    <row r="939" spans="1:19" x14ac:dyDescent="0.25">
      <c r="A939" s="2">
        <v>938</v>
      </c>
      <c r="B939" s="2">
        <v>32</v>
      </c>
      <c r="C939" s="2" t="s">
        <v>19</v>
      </c>
      <c r="D939" s="2" t="s">
        <v>61</v>
      </c>
      <c r="E939" s="2" t="s">
        <v>21</v>
      </c>
      <c r="F939" s="7">
        <v>24</v>
      </c>
      <c r="G939" s="2" t="s">
        <v>146</v>
      </c>
      <c r="H939" s="2" t="s">
        <v>45</v>
      </c>
      <c r="I939" s="2" t="s">
        <v>136</v>
      </c>
      <c r="J939" s="2" t="s">
        <v>54</v>
      </c>
      <c r="K939" s="2">
        <v>2.7</v>
      </c>
      <c r="L939" s="2" t="s">
        <v>26</v>
      </c>
      <c r="M939" s="2" t="s">
        <v>59</v>
      </c>
      <c r="N939" s="2" t="s">
        <v>28</v>
      </c>
      <c r="O939" s="2" t="s">
        <v>26</v>
      </c>
      <c r="P939" s="2" t="s">
        <v>26</v>
      </c>
      <c r="Q939" s="2">
        <v>18</v>
      </c>
      <c r="R939" s="2" t="s">
        <v>29</v>
      </c>
      <c r="S939" s="2" t="s">
        <v>60</v>
      </c>
    </row>
    <row r="940" spans="1:19" x14ac:dyDescent="0.25">
      <c r="A940" s="2">
        <v>939</v>
      </c>
      <c r="B940" s="2">
        <v>36</v>
      </c>
      <c r="C940" s="2" t="s">
        <v>19</v>
      </c>
      <c r="D940" s="2" t="s">
        <v>20</v>
      </c>
      <c r="E940" s="2" t="s">
        <v>21</v>
      </c>
      <c r="F940" s="7">
        <v>97</v>
      </c>
      <c r="G940" s="2" t="s">
        <v>150</v>
      </c>
      <c r="H940" s="2" t="s">
        <v>38</v>
      </c>
      <c r="I940" s="2" t="s">
        <v>86</v>
      </c>
      <c r="J940" s="2" t="s">
        <v>58</v>
      </c>
      <c r="K940" s="2">
        <v>4.8</v>
      </c>
      <c r="L940" s="2" t="s">
        <v>26</v>
      </c>
      <c r="M940" s="2" t="s">
        <v>34</v>
      </c>
      <c r="N940" s="2" t="s">
        <v>40</v>
      </c>
      <c r="O940" s="2" t="s">
        <v>26</v>
      </c>
      <c r="P940" s="2" t="s">
        <v>26</v>
      </c>
      <c r="Q940" s="2">
        <v>21</v>
      </c>
      <c r="R940" s="2" t="s">
        <v>59</v>
      </c>
      <c r="S940" s="2" t="s">
        <v>30</v>
      </c>
    </row>
    <row r="941" spans="1:19" x14ac:dyDescent="0.25">
      <c r="A941" s="2">
        <v>940</v>
      </c>
      <c r="B941" s="2">
        <v>25</v>
      </c>
      <c r="C941" s="2" t="s">
        <v>19</v>
      </c>
      <c r="D941" s="2" t="s">
        <v>113</v>
      </c>
      <c r="E941" s="2" t="s">
        <v>21</v>
      </c>
      <c r="F941" s="7">
        <v>89</v>
      </c>
      <c r="G941" s="2" t="s">
        <v>85</v>
      </c>
      <c r="H941" s="2" t="s">
        <v>23</v>
      </c>
      <c r="I941" s="2" t="s">
        <v>126</v>
      </c>
      <c r="J941" s="2" t="s">
        <v>25</v>
      </c>
      <c r="K941" s="2">
        <v>4.8</v>
      </c>
      <c r="L941" s="2" t="s">
        <v>26</v>
      </c>
      <c r="M941" s="2" t="s">
        <v>29</v>
      </c>
      <c r="N941" s="2" t="s">
        <v>47</v>
      </c>
      <c r="O941" s="2" t="s">
        <v>26</v>
      </c>
      <c r="P941" s="2" t="s">
        <v>26</v>
      </c>
      <c r="Q941" s="2">
        <v>24</v>
      </c>
      <c r="R941" s="2" t="s">
        <v>27</v>
      </c>
      <c r="S941" s="2" t="s">
        <v>88</v>
      </c>
    </row>
    <row r="942" spans="1:19" x14ac:dyDescent="0.25">
      <c r="A942" s="2">
        <v>941</v>
      </c>
      <c r="B942" s="2">
        <v>48</v>
      </c>
      <c r="C942" s="2" t="s">
        <v>19</v>
      </c>
      <c r="D942" s="2" t="s">
        <v>133</v>
      </c>
      <c r="E942" s="2" t="s">
        <v>69</v>
      </c>
      <c r="F942" s="7">
        <v>44</v>
      </c>
      <c r="G942" s="2" t="s">
        <v>112</v>
      </c>
      <c r="H942" s="2" t="s">
        <v>38</v>
      </c>
      <c r="I942" s="2" t="s">
        <v>33</v>
      </c>
      <c r="J942" s="2" t="s">
        <v>39</v>
      </c>
      <c r="K942" s="2">
        <v>2.6</v>
      </c>
      <c r="L942" s="2" t="s">
        <v>26</v>
      </c>
      <c r="M942" s="2" t="s">
        <v>46</v>
      </c>
      <c r="N942" s="2" t="s">
        <v>76</v>
      </c>
      <c r="O942" s="2" t="s">
        <v>26</v>
      </c>
      <c r="P942" s="2" t="s">
        <v>26</v>
      </c>
      <c r="Q942" s="2">
        <v>15</v>
      </c>
      <c r="R942" s="2" t="s">
        <v>46</v>
      </c>
      <c r="S942" s="2" t="s">
        <v>97</v>
      </c>
    </row>
    <row r="943" spans="1:19" x14ac:dyDescent="0.25">
      <c r="A943" s="2">
        <v>942</v>
      </c>
      <c r="B943" s="2">
        <v>39</v>
      </c>
      <c r="C943" s="2" t="s">
        <v>19</v>
      </c>
      <c r="D943" s="2" t="s">
        <v>68</v>
      </c>
      <c r="E943" s="2" t="s">
        <v>69</v>
      </c>
      <c r="F943" s="7">
        <v>35</v>
      </c>
      <c r="G943" s="2" t="s">
        <v>115</v>
      </c>
      <c r="H943" s="2" t="s">
        <v>23</v>
      </c>
      <c r="I943" s="2" t="s">
        <v>94</v>
      </c>
      <c r="J943" s="2" t="s">
        <v>25</v>
      </c>
      <c r="K943" s="2">
        <v>4.5</v>
      </c>
      <c r="L943" s="2" t="s">
        <v>26</v>
      </c>
      <c r="M943" s="2" t="s">
        <v>34</v>
      </c>
      <c r="N943" s="2" t="s">
        <v>72</v>
      </c>
      <c r="O943" s="2" t="s">
        <v>26</v>
      </c>
      <c r="P943" s="2" t="s">
        <v>26</v>
      </c>
      <c r="Q943" s="2">
        <v>38</v>
      </c>
      <c r="R943" s="2" t="s">
        <v>46</v>
      </c>
      <c r="S943" s="2" t="s">
        <v>97</v>
      </c>
    </row>
    <row r="944" spans="1:19" x14ac:dyDescent="0.25">
      <c r="A944" s="2">
        <v>943</v>
      </c>
      <c r="B944" s="2">
        <v>26</v>
      </c>
      <c r="C944" s="2" t="s">
        <v>19</v>
      </c>
      <c r="D944" s="2" t="s">
        <v>82</v>
      </c>
      <c r="E944" s="2" t="s">
        <v>21</v>
      </c>
      <c r="F944" s="7">
        <v>91</v>
      </c>
      <c r="G944" s="2" t="s">
        <v>117</v>
      </c>
      <c r="H944" s="2" t="s">
        <v>45</v>
      </c>
      <c r="I944" s="2" t="s">
        <v>109</v>
      </c>
      <c r="J944" s="2" t="s">
        <v>25</v>
      </c>
      <c r="K944" s="2">
        <v>3.2</v>
      </c>
      <c r="L944" s="2" t="s">
        <v>26</v>
      </c>
      <c r="M944" s="2" t="s">
        <v>35</v>
      </c>
      <c r="N944" s="2" t="s">
        <v>28</v>
      </c>
      <c r="O944" s="2" t="s">
        <v>26</v>
      </c>
      <c r="P944" s="2" t="s">
        <v>26</v>
      </c>
      <c r="Q944" s="2">
        <v>38</v>
      </c>
      <c r="R944" s="2" t="s">
        <v>46</v>
      </c>
      <c r="S944" s="2" t="s">
        <v>77</v>
      </c>
    </row>
    <row r="945" spans="1:19" x14ac:dyDescent="0.25">
      <c r="A945" s="2">
        <v>944</v>
      </c>
      <c r="B945" s="2">
        <v>32</v>
      </c>
      <c r="C945" s="2" t="s">
        <v>19</v>
      </c>
      <c r="D945" s="2" t="s">
        <v>124</v>
      </c>
      <c r="E945" s="2" t="s">
        <v>69</v>
      </c>
      <c r="F945" s="7">
        <v>63</v>
      </c>
      <c r="G945" s="2" t="s">
        <v>101</v>
      </c>
      <c r="H945" s="2" t="s">
        <v>23</v>
      </c>
      <c r="I945" s="2" t="s">
        <v>109</v>
      </c>
      <c r="J945" s="2" t="s">
        <v>25</v>
      </c>
      <c r="K945" s="2">
        <v>3.8</v>
      </c>
      <c r="L945" s="2" t="s">
        <v>26</v>
      </c>
      <c r="M945" s="2" t="s">
        <v>46</v>
      </c>
      <c r="N945" s="2" t="s">
        <v>47</v>
      </c>
      <c r="O945" s="2" t="s">
        <v>26</v>
      </c>
      <c r="P945" s="2" t="s">
        <v>26</v>
      </c>
      <c r="Q945" s="2">
        <v>13</v>
      </c>
      <c r="R945" s="2" t="s">
        <v>29</v>
      </c>
      <c r="S945" s="2" t="s">
        <v>30</v>
      </c>
    </row>
    <row r="946" spans="1:19" x14ac:dyDescent="0.25">
      <c r="A946" s="2">
        <v>945</v>
      </c>
      <c r="B946" s="2">
        <v>54</v>
      </c>
      <c r="C946" s="2" t="s">
        <v>19</v>
      </c>
      <c r="D946" s="2" t="s">
        <v>133</v>
      </c>
      <c r="E946" s="2" t="s">
        <v>69</v>
      </c>
      <c r="F946" s="7">
        <v>97</v>
      </c>
      <c r="G946" s="2" t="s">
        <v>116</v>
      </c>
      <c r="H946" s="2" t="s">
        <v>38</v>
      </c>
      <c r="I946" s="2" t="s">
        <v>24</v>
      </c>
      <c r="J946" s="2" t="s">
        <v>39</v>
      </c>
      <c r="K946" s="2">
        <v>4.8</v>
      </c>
      <c r="L946" s="2" t="s">
        <v>26</v>
      </c>
      <c r="M946" s="2" t="s">
        <v>59</v>
      </c>
      <c r="N946" s="2" t="s">
        <v>28</v>
      </c>
      <c r="O946" s="2" t="s">
        <v>26</v>
      </c>
      <c r="P946" s="2" t="s">
        <v>26</v>
      </c>
      <c r="Q946" s="2">
        <v>39</v>
      </c>
      <c r="R946" s="2" t="s">
        <v>35</v>
      </c>
      <c r="S946" s="2" t="s">
        <v>77</v>
      </c>
    </row>
    <row r="947" spans="1:19" x14ac:dyDescent="0.25">
      <c r="A947" s="2">
        <v>946</v>
      </c>
      <c r="B947" s="2">
        <v>38</v>
      </c>
      <c r="C947" s="2" t="s">
        <v>19</v>
      </c>
      <c r="D947" s="2" t="s">
        <v>137</v>
      </c>
      <c r="E947" s="2" t="s">
        <v>43</v>
      </c>
      <c r="F947" s="7">
        <v>38</v>
      </c>
      <c r="G947" s="2" t="s">
        <v>148</v>
      </c>
      <c r="H947" s="2" t="s">
        <v>45</v>
      </c>
      <c r="I947" s="2" t="s">
        <v>84</v>
      </c>
      <c r="J947" s="2" t="s">
        <v>54</v>
      </c>
      <c r="K947" s="2">
        <v>4.0999999999999996</v>
      </c>
      <c r="L947" s="2" t="s">
        <v>26</v>
      </c>
      <c r="M947" s="2" t="s">
        <v>59</v>
      </c>
      <c r="N947" s="2" t="s">
        <v>76</v>
      </c>
      <c r="O947" s="2" t="s">
        <v>26</v>
      </c>
      <c r="P947" s="2" t="s">
        <v>26</v>
      </c>
      <c r="Q947" s="2">
        <v>8</v>
      </c>
      <c r="R947" s="2" t="s">
        <v>29</v>
      </c>
      <c r="S947" s="2" t="s">
        <v>97</v>
      </c>
    </row>
    <row r="948" spans="1:19" x14ac:dyDescent="0.25">
      <c r="A948" s="2">
        <v>947</v>
      </c>
      <c r="B948" s="2">
        <v>46</v>
      </c>
      <c r="C948" s="2" t="s">
        <v>19</v>
      </c>
      <c r="D948" s="2" t="s">
        <v>64</v>
      </c>
      <c r="E948" s="2" t="s">
        <v>65</v>
      </c>
      <c r="F948" s="7">
        <v>24</v>
      </c>
      <c r="G948" s="2" t="s">
        <v>138</v>
      </c>
      <c r="H948" s="2" t="s">
        <v>92</v>
      </c>
      <c r="I948" s="2" t="s">
        <v>144</v>
      </c>
      <c r="J948" s="2" t="s">
        <v>39</v>
      </c>
      <c r="K948" s="2">
        <v>2.8</v>
      </c>
      <c r="L948" s="2" t="s">
        <v>26</v>
      </c>
      <c r="M948" s="2" t="s">
        <v>46</v>
      </c>
      <c r="N948" s="2" t="s">
        <v>47</v>
      </c>
      <c r="O948" s="2" t="s">
        <v>26</v>
      </c>
      <c r="P948" s="2" t="s">
        <v>26</v>
      </c>
      <c r="Q948" s="2">
        <v>4</v>
      </c>
      <c r="R948" s="2" t="s">
        <v>46</v>
      </c>
      <c r="S948" s="2" t="s">
        <v>60</v>
      </c>
    </row>
    <row r="949" spans="1:19" x14ac:dyDescent="0.25">
      <c r="A949" s="2">
        <v>948</v>
      </c>
      <c r="B949" s="2">
        <v>57</v>
      </c>
      <c r="C949" s="2" t="s">
        <v>19</v>
      </c>
      <c r="D949" s="2" t="s">
        <v>20</v>
      </c>
      <c r="E949" s="2" t="s">
        <v>21</v>
      </c>
      <c r="F949" s="7">
        <v>32</v>
      </c>
      <c r="G949" s="2" t="s">
        <v>116</v>
      </c>
      <c r="H949" s="2" t="s">
        <v>45</v>
      </c>
      <c r="I949" s="2" t="s">
        <v>63</v>
      </c>
      <c r="J949" s="2" t="s">
        <v>25</v>
      </c>
      <c r="K949" s="2">
        <v>3.9</v>
      </c>
      <c r="L949" s="2" t="s">
        <v>26</v>
      </c>
      <c r="M949" s="2" t="s">
        <v>35</v>
      </c>
      <c r="N949" s="2" t="s">
        <v>76</v>
      </c>
      <c r="O949" s="2" t="s">
        <v>26</v>
      </c>
      <c r="P949" s="2" t="s">
        <v>26</v>
      </c>
      <c r="Q949" s="2">
        <v>6</v>
      </c>
      <c r="R949" s="2" t="s">
        <v>35</v>
      </c>
      <c r="S949" s="2" t="s">
        <v>97</v>
      </c>
    </row>
    <row r="950" spans="1:19" x14ac:dyDescent="0.25">
      <c r="A950" s="2">
        <v>949</v>
      </c>
      <c r="B950" s="2">
        <v>49</v>
      </c>
      <c r="C950" s="2" t="s">
        <v>19</v>
      </c>
      <c r="D950" s="2" t="s">
        <v>124</v>
      </c>
      <c r="E950" s="2" t="s">
        <v>69</v>
      </c>
      <c r="F950" s="7">
        <v>90</v>
      </c>
      <c r="G950" s="2" t="s">
        <v>90</v>
      </c>
      <c r="H950" s="2" t="s">
        <v>23</v>
      </c>
      <c r="I950" s="2" t="s">
        <v>79</v>
      </c>
      <c r="J950" s="2" t="s">
        <v>54</v>
      </c>
      <c r="K950" s="2">
        <v>4.9000000000000004</v>
      </c>
      <c r="L950" s="2" t="s">
        <v>26</v>
      </c>
      <c r="M950" s="2" t="s">
        <v>29</v>
      </c>
      <c r="N950" s="2" t="s">
        <v>28</v>
      </c>
      <c r="O950" s="2" t="s">
        <v>26</v>
      </c>
      <c r="P950" s="2" t="s">
        <v>26</v>
      </c>
      <c r="Q950" s="2">
        <v>11</v>
      </c>
      <c r="R950" s="2" t="s">
        <v>29</v>
      </c>
      <c r="S950" s="2" t="s">
        <v>97</v>
      </c>
    </row>
    <row r="951" spans="1:19" x14ac:dyDescent="0.25">
      <c r="A951" s="2">
        <v>950</v>
      </c>
      <c r="B951" s="2">
        <v>33</v>
      </c>
      <c r="C951" s="2" t="s">
        <v>19</v>
      </c>
      <c r="D951" s="2" t="s">
        <v>36</v>
      </c>
      <c r="E951" s="2" t="s">
        <v>21</v>
      </c>
      <c r="F951" s="7">
        <v>36</v>
      </c>
      <c r="G951" s="2" t="s">
        <v>57</v>
      </c>
      <c r="H951" s="2" t="s">
        <v>45</v>
      </c>
      <c r="I951" s="2" t="s">
        <v>79</v>
      </c>
      <c r="J951" s="2" t="s">
        <v>54</v>
      </c>
      <c r="K951" s="2">
        <v>3.4</v>
      </c>
      <c r="L951" s="2" t="s">
        <v>26</v>
      </c>
      <c r="M951" s="2" t="s">
        <v>35</v>
      </c>
      <c r="N951" s="2" t="s">
        <v>55</v>
      </c>
      <c r="O951" s="2" t="s">
        <v>26</v>
      </c>
      <c r="P951" s="2" t="s">
        <v>26</v>
      </c>
      <c r="Q951" s="2">
        <v>49</v>
      </c>
      <c r="R951" s="2" t="s">
        <v>29</v>
      </c>
      <c r="S951" s="2" t="s">
        <v>88</v>
      </c>
    </row>
    <row r="952" spans="1:19" x14ac:dyDescent="0.25">
      <c r="A952" s="2">
        <v>951</v>
      </c>
      <c r="B952" s="2">
        <v>54</v>
      </c>
      <c r="C952" s="2" t="s">
        <v>19</v>
      </c>
      <c r="D952" s="2" t="s">
        <v>132</v>
      </c>
      <c r="E952" s="2" t="s">
        <v>69</v>
      </c>
      <c r="F952" s="7">
        <v>37</v>
      </c>
      <c r="G952" s="2" t="s">
        <v>130</v>
      </c>
      <c r="H952" s="2" t="s">
        <v>92</v>
      </c>
      <c r="I952" s="2" t="s">
        <v>49</v>
      </c>
      <c r="J952" s="2" t="s">
        <v>25</v>
      </c>
      <c r="K952" s="2">
        <v>4.0999999999999996</v>
      </c>
      <c r="L952" s="2" t="s">
        <v>26</v>
      </c>
      <c r="M952" s="2" t="s">
        <v>35</v>
      </c>
      <c r="N952" s="2" t="s">
        <v>40</v>
      </c>
      <c r="O952" s="2" t="s">
        <v>26</v>
      </c>
      <c r="P952" s="2" t="s">
        <v>26</v>
      </c>
      <c r="Q952" s="2">
        <v>30</v>
      </c>
      <c r="R952" s="2" t="s">
        <v>46</v>
      </c>
      <c r="S952" s="2" t="s">
        <v>60</v>
      </c>
    </row>
    <row r="953" spans="1:19" x14ac:dyDescent="0.25">
      <c r="A953" s="2">
        <v>952</v>
      </c>
      <c r="B953" s="2">
        <v>47</v>
      </c>
      <c r="C953" s="2" t="s">
        <v>19</v>
      </c>
      <c r="D953" s="2" t="s">
        <v>82</v>
      </c>
      <c r="E953" s="2" t="s">
        <v>21</v>
      </c>
      <c r="F953" s="7">
        <v>51</v>
      </c>
      <c r="G953" s="2" t="s">
        <v>120</v>
      </c>
      <c r="H953" s="2" t="s">
        <v>45</v>
      </c>
      <c r="I953" s="2" t="s">
        <v>109</v>
      </c>
      <c r="J953" s="2" t="s">
        <v>54</v>
      </c>
      <c r="K953" s="2">
        <v>2.9</v>
      </c>
      <c r="L953" s="2" t="s">
        <v>26</v>
      </c>
      <c r="M953" s="2" t="s">
        <v>29</v>
      </c>
      <c r="N953" s="2" t="s">
        <v>28</v>
      </c>
      <c r="O953" s="2" t="s">
        <v>26</v>
      </c>
      <c r="P953" s="2" t="s">
        <v>26</v>
      </c>
      <c r="Q953" s="2">
        <v>34</v>
      </c>
      <c r="R953" s="2" t="s">
        <v>34</v>
      </c>
      <c r="S953" s="2" t="s">
        <v>88</v>
      </c>
    </row>
    <row r="954" spans="1:19" x14ac:dyDescent="0.25">
      <c r="A954" s="2">
        <v>953</v>
      </c>
      <c r="B954" s="2">
        <v>36</v>
      </c>
      <c r="C954" s="2" t="s">
        <v>19</v>
      </c>
      <c r="D954" s="2" t="s">
        <v>124</v>
      </c>
      <c r="E954" s="2" t="s">
        <v>69</v>
      </c>
      <c r="F954" s="7">
        <v>71</v>
      </c>
      <c r="G954" s="2" t="s">
        <v>135</v>
      </c>
      <c r="H954" s="2" t="s">
        <v>38</v>
      </c>
      <c r="I954" s="2" t="s">
        <v>108</v>
      </c>
      <c r="J954" s="2" t="s">
        <v>58</v>
      </c>
      <c r="K954" s="2">
        <v>3.1</v>
      </c>
      <c r="L954" s="2" t="s">
        <v>26</v>
      </c>
      <c r="M954" s="2" t="s">
        <v>34</v>
      </c>
      <c r="N954" s="2" t="s">
        <v>72</v>
      </c>
      <c r="O954" s="2" t="s">
        <v>26</v>
      </c>
      <c r="P954" s="2" t="s">
        <v>26</v>
      </c>
      <c r="Q954" s="2">
        <v>28</v>
      </c>
      <c r="R954" s="2" t="s">
        <v>46</v>
      </c>
      <c r="S954" s="2" t="s">
        <v>88</v>
      </c>
    </row>
    <row r="955" spans="1:19" x14ac:dyDescent="0.25">
      <c r="A955" s="2">
        <v>954</v>
      </c>
      <c r="B955" s="2">
        <v>68</v>
      </c>
      <c r="C955" s="2" t="s">
        <v>19</v>
      </c>
      <c r="D955" s="2" t="s">
        <v>89</v>
      </c>
      <c r="E955" s="2" t="s">
        <v>69</v>
      </c>
      <c r="F955" s="7">
        <v>50</v>
      </c>
      <c r="G955" s="2" t="s">
        <v>140</v>
      </c>
      <c r="H955" s="2" t="s">
        <v>38</v>
      </c>
      <c r="I955" s="2" t="s">
        <v>109</v>
      </c>
      <c r="J955" s="2" t="s">
        <v>39</v>
      </c>
      <c r="K955" s="2">
        <v>3.6</v>
      </c>
      <c r="L955" s="2" t="s">
        <v>26</v>
      </c>
      <c r="M955" s="2" t="s">
        <v>27</v>
      </c>
      <c r="N955" s="2" t="s">
        <v>72</v>
      </c>
      <c r="O955" s="2" t="s">
        <v>26</v>
      </c>
      <c r="P955" s="2" t="s">
        <v>26</v>
      </c>
      <c r="Q955" s="2">
        <v>36</v>
      </c>
      <c r="R955" s="2" t="s">
        <v>29</v>
      </c>
      <c r="S955" s="2" t="s">
        <v>60</v>
      </c>
    </row>
    <row r="956" spans="1:19" x14ac:dyDescent="0.25">
      <c r="A956" s="2">
        <v>955</v>
      </c>
      <c r="B956" s="2">
        <v>60</v>
      </c>
      <c r="C956" s="2" t="s">
        <v>19</v>
      </c>
      <c r="D956" s="2" t="s">
        <v>124</v>
      </c>
      <c r="E956" s="2" t="s">
        <v>69</v>
      </c>
      <c r="F956" s="7">
        <v>74</v>
      </c>
      <c r="G956" s="2" t="s">
        <v>62</v>
      </c>
      <c r="H956" s="2" t="s">
        <v>38</v>
      </c>
      <c r="I956" s="2" t="s">
        <v>49</v>
      </c>
      <c r="J956" s="2" t="s">
        <v>58</v>
      </c>
      <c r="K956" s="2">
        <v>3.5</v>
      </c>
      <c r="L956" s="2" t="s">
        <v>26</v>
      </c>
      <c r="M956" s="2" t="s">
        <v>29</v>
      </c>
      <c r="N956" s="2" t="s">
        <v>55</v>
      </c>
      <c r="O956" s="2" t="s">
        <v>26</v>
      </c>
      <c r="P956" s="2" t="s">
        <v>26</v>
      </c>
      <c r="Q956" s="2">
        <v>18</v>
      </c>
      <c r="R956" s="2" t="s">
        <v>27</v>
      </c>
      <c r="S956" s="2" t="s">
        <v>97</v>
      </c>
    </row>
    <row r="957" spans="1:19" x14ac:dyDescent="0.25">
      <c r="A957" s="2">
        <v>956</v>
      </c>
      <c r="B957" s="2">
        <v>55</v>
      </c>
      <c r="C957" s="2" t="s">
        <v>19</v>
      </c>
      <c r="D957" s="2" t="s">
        <v>82</v>
      </c>
      <c r="E957" s="2" t="s">
        <v>21</v>
      </c>
      <c r="F957" s="7">
        <v>75</v>
      </c>
      <c r="G957" s="2" t="s">
        <v>91</v>
      </c>
      <c r="H957" s="2" t="s">
        <v>23</v>
      </c>
      <c r="I957" s="2" t="s">
        <v>93</v>
      </c>
      <c r="J957" s="2" t="s">
        <v>54</v>
      </c>
      <c r="K957" s="2">
        <v>3.4</v>
      </c>
      <c r="L957" s="2" t="s">
        <v>26</v>
      </c>
      <c r="M957" s="2" t="s">
        <v>29</v>
      </c>
      <c r="N957" s="2" t="s">
        <v>40</v>
      </c>
      <c r="O957" s="2" t="s">
        <v>26</v>
      </c>
      <c r="P957" s="2" t="s">
        <v>26</v>
      </c>
      <c r="Q957" s="2">
        <v>4</v>
      </c>
      <c r="R957" s="2" t="s">
        <v>46</v>
      </c>
      <c r="S957" s="2" t="s">
        <v>88</v>
      </c>
    </row>
    <row r="958" spans="1:19" x14ac:dyDescent="0.25">
      <c r="A958" s="2">
        <v>957</v>
      </c>
      <c r="B958" s="2">
        <v>29</v>
      </c>
      <c r="C958" s="2" t="s">
        <v>19</v>
      </c>
      <c r="D958" s="2" t="s">
        <v>56</v>
      </c>
      <c r="E958" s="2" t="s">
        <v>21</v>
      </c>
      <c r="F958" s="7">
        <v>99</v>
      </c>
      <c r="G958" s="2" t="s">
        <v>91</v>
      </c>
      <c r="H958" s="2" t="s">
        <v>92</v>
      </c>
      <c r="I958" s="2" t="s">
        <v>109</v>
      </c>
      <c r="J958" s="2" t="s">
        <v>39</v>
      </c>
      <c r="K958" s="2">
        <v>2.9</v>
      </c>
      <c r="L958" s="2" t="s">
        <v>26</v>
      </c>
      <c r="M958" s="2" t="s">
        <v>29</v>
      </c>
      <c r="N958" s="2" t="s">
        <v>72</v>
      </c>
      <c r="O958" s="2" t="s">
        <v>26</v>
      </c>
      <c r="P958" s="2" t="s">
        <v>26</v>
      </c>
      <c r="Q958" s="2">
        <v>42</v>
      </c>
      <c r="R958" s="2" t="s">
        <v>59</v>
      </c>
      <c r="S958" s="2" t="s">
        <v>60</v>
      </c>
    </row>
    <row r="959" spans="1:19" x14ac:dyDescent="0.25">
      <c r="A959" s="2">
        <v>958</v>
      </c>
      <c r="B959" s="2">
        <v>38</v>
      </c>
      <c r="C959" s="2" t="s">
        <v>19</v>
      </c>
      <c r="D959" s="2" t="s">
        <v>119</v>
      </c>
      <c r="E959" s="2" t="s">
        <v>69</v>
      </c>
      <c r="F959" s="7">
        <v>23</v>
      </c>
      <c r="G959" s="2" t="s">
        <v>116</v>
      </c>
      <c r="H959" s="2" t="s">
        <v>92</v>
      </c>
      <c r="I959" s="2" t="s">
        <v>84</v>
      </c>
      <c r="J959" s="2" t="s">
        <v>39</v>
      </c>
      <c r="K959" s="2">
        <v>4.7</v>
      </c>
      <c r="L959" s="2" t="s">
        <v>26</v>
      </c>
      <c r="M959" s="2" t="s">
        <v>34</v>
      </c>
      <c r="N959" s="2" t="s">
        <v>76</v>
      </c>
      <c r="O959" s="2" t="s">
        <v>26</v>
      </c>
      <c r="P959" s="2" t="s">
        <v>26</v>
      </c>
      <c r="Q959" s="2">
        <v>11</v>
      </c>
      <c r="R959" s="2" t="s">
        <v>35</v>
      </c>
      <c r="S959" s="2" t="s">
        <v>60</v>
      </c>
    </row>
    <row r="960" spans="1:19" x14ac:dyDescent="0.25">
      <c r="A960" s="2">
        <v>959</v>
      </c>
      <c r="B960" s="2">
        <v>70</v>
      </c>
      <c r="C960" s="2" t="s">
        <v>19</v>
      </c>
      <c r="D960" s="2" t="s">
        <v>51</v>
      </c>
      <c r="E960" s="2" t="s">
        <v>43</v>
      </c>
      <c r="F960" s="7">
        <v>53</v>
      </c>
      <c r="G960" s="2" t="s">
        <v>149</v>
      </c>
      <c r="H960" s="2" t="s">
        <v>92</v>
      </c>
      <c r="I960" s="2" t="s">
        <v>118</v>
      </c>
      <c r="J960" s="2" t="s">
        <v>25</v>
      </c>
      <c r="K960" s="2">
        <v>4.4000000000000004</v>
      </c>
      <c r="L960" s="2" t="s">
        <v>26</v>
      </c>
      <c r="M960" s="2" t="s">
        <v>35</v>
      </c>
      <c r="N960" s="2" t="s">
        <v>40</v>
      </c>
      <c r="O960" s="2" t="s">
        <v>26</v>
      </c>
      <c r="P960" s="2" t="s">
        <v>26</v>
      </c>
      <c r="Q960" s="2">
        <v>31</v>
      </c>
      <c r="R960" s="2" t="s">
        <v>27</v>
      </c>
      <c r="S960" s="2" t="s">
        <v>77</v>
      </c>
    </row>
    <row r="961" spans="1:19" x14ac:dyDescent="0.25">
      <c r="A961" s="2">
        <v>960</v>
      </c>
      <c r="B961" s="2">
        <v>36</v>
      </c>
      <c r="C961" s="2" t="s">
        <v>19</v>
      </c>
      <c r="D961" s="2" t="s">
        <v>87</v>
      </c>
      <c r="E961" s="2" t="s">
        <v>21</v>
      </c>
      <c r="F961" s="7">
        <v>99</v>
      </c>
      <c r="G961" s="2" t="s">
        <v>107</v>
      </c>
      <c r="H961" s="2" t="s">
        <v>45</v>
      </c>
      <c r="I961" s="2" t="s">
        <v>109</v>
      </c>
      <c r="J961" s="2" t="s">
        <v>39</v>
      </c>
      <c r="K961" s="2">
        <v>2.6</v>
      </c>
      <c r="L961" s="2" t="s">
        <v>26</v>
      </c>
      <c r="M961" s="2" t="s">
        <v>35</v>
      </c>
      <c r="N961" s="2" t="s">
        <v>55</v>
      </c>
      <c r="O961" s="2" t="s">
        <v>26</v>
      </c>
      <c r="P961" s="2" t="s">
        <v>26</v>
      </c>
      <c r="Q961" s="2">
        <v>12</v>
      </c>
      <c r="R961" s="2" t="s">
        <v>35</v>
      </c>
      <c r="S961" s="2" t="s">
        <v>30</v>
      </c>
    </row>
    <row r="962" spans="1:19" x14ac:dyDescent="0.25">
      <c r="A962" s="2">
        <v>961</v>
      </c>
      <c r="B962" s="2">
        <v>18</v>
      </c>
      <c r="C962" s="2" t="s">
        <v>19</v>
      </c>
      <c r="D962" s="2" t="s">
        <v>106</v>
      </c>
      <c r="E962" s="2" t="s">
        <v>69</v>
      </c>
      <c r="F962" s="7">
        <v>48</v>
      </c>
      <c r="G962" s="2" t="s">
        <v>62</v>
      </c>
      <c r="H962" s="2" t="s">
        <v>92</v>
      </c>
      <c r="I962" s="2" t="s">
        <v>126</v>
      </c>
      <c r="J962" s="2" t="s">
        <v>39</v>
      </c>
      <c r="K962" s="2">
        <v>4.4000000000000004</v>
      </c>
      <c r="L962" s="2" t="s">
        <v>26</v>
      </c>
      <c r="M962" s="2" t="s">
        <v>59</v>
      </c>
      <c r="N962" s="2" t="s">
        <v>55</v>
      </c>
      <c r="O962" s="2" t="s">
        <v>26</v>
      </c>
      <c r="P962" s="2" t="s">
        <v>26</v>
      </c>
      <c r="Q962" s="2">
        <v>20</v>
      </c>
      <c r="R962" s="2" t="s">
        <v>29</v>
      </c>
      <c r="S962" s="2" t="s">
        <v>60</v>
      </c>
    </row>
    <row r="963" spans="1:19" x14ac:dyDescent="0.25">
      <c r="A963" s="2">
        <v>962</v>
      </c>
      <c r="B963" s="2">
        <v>62</v>
      </c>
      <c r="C963" s="2" t="s">
        <v>19</v>
      </c>
      <c r="D963" s="2" t="s">
        <v>137</v>
      </c>
      <c r="E963" s="2" t="s">
        <v>43</v>
      </c>
      <c r="F963" s="7">
        <v>72</v>
      </c>
      <c r="G963" s="2" t="s">
        <v>138</v>
      </c>
      <c r="H963" s="2" t="s">
        <v>23</v>
      </c>
      <c r="I963" s="2" t="s">
        <v>79</v>
      </c>
      <c r="J963" s="2" t="s">
        <v>58</v>
      </c>
      <c r="K963" s="2">
        <v>3.7</v>
      </c>
      <c r="L963" s="2" t="s">
        <v>26</v>
      </c>
      <c r="M963" s="2" t="s">
        <v>29</v>
      </c>
      <c r="N963" s="2" t="s">
        <v>47</v>
      </c>
      <c r="O963" s="2" t="s">
        <v>26</v>
      </c>
      <c r="P963" s="2" t="s">
        <v>26</v>
      </c>
      <c r="Q963" s="2">
        <v>37</v>
      </c>
      <c r="R963" s="2" t="s">
        <v>59</v>
      </c>
      <c r="S963" s="2" t="s">
        <v>60</v>
      </c>
    </row>
    <row r="964" spans="1:19" x14ac:dyDescent="0.25">
      <c r="A964" s="2">
        <v>963</v>
      </c>
      <c r="B964" s="2">
        <v>29</v>
      </c>
      <c r="C964" s="2" t="s">
        <v>19</v>
      </c>
      <c r="D964" s="2" t="s">
        <v>89</v>
      </c>
      <c r="E964" s="2" t="s">
        <v>69</v>
      </c>
      <c r="F964" s="7">
        <v>64</v>
      </c>
      <c r="G964" s="2" t="s">
        <v>151</v>
      </c>
      <c r="H964" s="2" t="s">
        <v>23</v>
      </c>
      <c r="I964" s="2" t="s">
        <v>96</v>
      </c>
      <c r="J964" s="2" t="s">
        <v>39</v>
      </c>
      <c r="K964" s="2">
        <v>4.4000000000000004</v>
      </c>
      <c r="L964" s="2" t="s">
        <v>26</v>
      </c>
      <c r="M964" s="2" t="s">
        <v>35</v>
      </c>
      <c r="N964" s="2" t="s">
        <v>55</v>
      </c>
      <c r="O964" s="2" t="s">
        <v>26</v>
      </c>
      <c r="P964" s="2" t="s">
        <v>26</v>
      </c>
      <c r="Q964" s="2">
        <v>26</v>
      </c>
      <c r="R964" s="2" t="s">
        <v>59</v>
      </c>
      <c r="S964" s="2" t="s">
        <v>30</v>
      </c>
    </row>
    <row r="965" spans="1:19" x14ac:dyDescent="0.25">
      <c r="A965" s="2">
        <v>964</v>
      </c>
      <c r="B965" s="2">
        <v>21</v>
      </c>
      <c r="C965" s="2" t="s">
        <v>19</v>
      </c>
      <c r="D965" s="2" t="s">
        <v>137</v>
      </c>
      <c r="E965" s="2" t="s">
        <v>43</v>
      </c>
      <c r="F965" s="7">
        <v>63</v>
      </c>
      <c r="G965" s="2" t="s">
        <v>131</v>
      </c>
      <c r="H965" s="2" t="s">
        <v>23</v>
      </c>
      <c r="I965" s="2" t="s">
        <v>96</v>
      </c>
      <c r="J965" s="2" t="s">
        <v>39</v>
      </c>
      <c r="K965" s="2">
        <v>2.5</v>
      </c>
      <c r="L965" s="2" t="s">
        <v>26</v>
      </c>
      <c r="M965" s="2" t="s">
        <v>35</v>
      </c>
      <c r="N965" s="2" t="s">
        <v>72</v>
      </c>
      <c r="O965" s="2" t="s">
        <v>26</v>
      </c>
      <c r="P965" s="2" t="s">
        <v>26</v>
      </c>
      <c r="Q965" s="2">
        <v>14</v>
      </c>
      <c r="R965" s="2" t="s">
        <v>27</v>
      </c>
      <c r="S965" s="2" t="s">
        <v>41</v>
      </c>
    </row>
    <row r="966" spans="1:19" x14ac:dyDescent="0.25">
      <c r="A966" s="2">
        <v>965</v>
      </c>
      <c r="B966" s="2">
        <v>42</v>
      </c>
      <c r="C966" s="2" t="s">
        <v>19</v>
      </c>
      <c r="D966" s="2" t="s">
        <v>42</v>
      </c>
      <c r="E966" s="2" t="s">
        <v>43</v>
      </c>
      <c r="F966" s="7">
        <v>51</v>
      </c>
      <c r="G966" s="2" t="s">
        <v>117</v>
      </c>
      <c r="H966" s="2" t="s">
        <v>45</v>
      </c>
      <c r="I966" s="2" t="s">
        <v>118</v>
      </c>
      <c r="J966" s="2" t="s">
        <v>39</v>
      </c>
      <c r="K966" s="2">
        <v>2.6</v>
      </c>
      <c r="L966" s="2" t="s">
        <v>26</v>
      </c>
      <c r="M966" s="2" t="s">
        <v>34</v>
      </c>
      <c r="N966" s="2" t="s">
        <v>47</v>
      </c>
      <c r="O966" s="2" t="s">
        <v>26</v>
      </c>
      <c r="P966" s="2" t="s">
        <v>26</v>
      </c>
      <c r="Q966" s="2">
        <v>12</v>
      </c>
      <c r="R966" s="2" t="s">
        <v>29</v>
      </c>
      <c r="S966" s="2" t="s">
        <v>77</v>
      </c>
    </row>
    <row r="967" spans="1:19" x14ac:dyDescent="0.25">
      <c r="A967" s="2">
        <v>966</v>
      </c>
      <c r="B967" s="2">
        <v>43</v>
      </c>
      <c r="C967" s="2" t="s">
        <v>19</v>
      </c>
      <c r="D967" s="2" t="s">
        <v>137</v>
      </c>
      <c r="E967" s="2" t="s">
        <v>43</v>
      </c>
      <c r="F967" s="7">
        <v>55</v>
      </c>
      <c r="G967" s="2" t="s">
        <v>80</v>
      </c>
      <c r="H967" s="2" t="s">
        <v>23</v>
      </c>
      <c r="I967" s="2" t="s">
        <v>94</v>
      </c>
      <c r="J967" s="2" t="s">
        <v>39</v>
      </c>
      <c r="K967" s="2">
        <v>5</v>
      </c>
      <c r="L967" s="2" t="s">
        <v>26</v>
      </c>
      <c r="M967" s="2" t="s">
        <v>59</v>
      </c>
      <c r="N967" s="2" t="s">
        <v>76</v>
      </c>
      <c r="O967" s="2" t="s">
        <v>26</v>
      </c>
      <c r="P967" s="2" t="s">
        <v>26</v>
      </c>
      <c r="Q967" s="2">
        <v>10</v>
      </c>
      <c r="R967" s="2" t="s">
        <v>27</v>
      </c>
      <c r="S967" s="2" t="s">
        <v>50</v>
      </c>
    </row>
    <row r="968" spans="1:19" x14ac:dyDescent="0.25">
      <c r="A968" s="2">
        <v>967</v>
      </c>
      <c r="B968" s="2">
        <v>58</v>
      </c>
      <c r="C968" s="2" t="s">
        <v>19</v>
      </c>
      <c r="D968" s="2" t="s">
        <v>82</v>
      </c>
      <c r="E968" s="2" t="s">
        <v>21</v>
      </c>
      <c r="F968" s="7">
        <v>55</v>
      </c>
      <c r="G968" s="2" t="s">
        <v>22</v>
      </c>
      <c r="H968" s="2" t="s">
        <v>45</v>
      </c>
      <c r="I968" s="2" t="s">
        <v>110</v>
      </c>
      <c r="J968" s="2" t="s">
        <v>39</v>
      </c>
      <c r="K968" s="2">
        <v>4.9000000000000004</v>
      </c>
      <c r="L968" s="2" t="s">
        <v>26</v>
      </c>
      <c r="M968" s="2" t="s">
        <v>35</v>
      </c>
      <c r="N968" s="2" t="s">
        <v>28</v>
      </c>
      <c r="O968" s="2" t="s">
        <v>26</v>
      </c>
      <c r="P968" s="2" t="s">
        <v>26</v>
      </c>
      <c r="Q968" s="2">
        <v>19</v>
      </c>
      <c r="R968" s="2" t="s">
        <v>35</v>
      </c>
      <c r="S968" s="2" t="s">
        <v>50</v>
      </c>
    </row>
    <row r="969" spans="1:19" x14ac:dyDescent="0.25">
      <c r="A969" s="2">
        <v>968</v>
      </c>
      <c r="B969" s="2">
        <v>27</v>
      </c>
      <c r="C969" s="2" t="s">
        <v>19</v>
      </c>
      <c r="D969" s="2" t="s">
        <v>104</v>
      </c>
      <c r="E969" s="2" t="s">
        <v>21</v>
      </c>
      <c r="F969" s="7">
        <v>26</v>
      </c>
      <c r="G969" s="2" t="s">
        <v>142</v>
      </c>
      <c r="H969" s="2" t="s">
        <v>38</v>
      </c>
      <c r="I969" s="2" t="s">
        <v>67</v>
      </c>
      <c r="J969" s="2" t="s">
        <v>54</v>
      </c>
      <c r="K969" s="2">
        <v>3.7</v>
      </c>
      <c r="L969" s="2" t="s">
        <v>26</v>
      </c>
      <c r="M969" s="2" t="s">
        <v>59</v>
      </c>
      <c r="N969" s="2" t="s">
        <v>76</v>
      </c>
      <c r="O969" s="2" t="s">
        <v>26</v>
      </c>
      <c r="P969" s="2" t="s">
        <v>26</v>
      </c>
      <c r="Q969" s="2">
        <v>4</v>
      </c>
      <c r="R969" s="2" t="s">
        <v>35</v>
      </c>
      <c r="S969" s="2" t="s">
        <v>41</v>
      </c>
    </row>
    <row r="970" spans="1:19" x14ac:dyDescent="0.25">
      <c r="A970" s="2">
        <v>969</v>
      </c>
      <c r="B970" s="2">
        <v>57</v>
      </c>
      <c r="C970" s="2" t="s">
        <v>19</v>
      </c>
      <c r="D970" s="2" t="s">
        <v>61</v>
      </c>
      <c r="E970" s="2" t="s">
        <v>21</v>
      </c>
      <c r="F970" s="7">
        <v>67</v>
      </c>
      <c r="G970" s="2" t="s">
        <v>98</v>
      </c>
      <c r="H970" s="2" t="s">
        <v>23</v>
      </c>
      <c r="I970" s="2" t="s">
        <v>24</v>
      </c>
      <c r="J970" s="2" t="s">
        <v>54</v>
      </c>
      <c r="K970" s="2">
        <v>3.1</v>
      </c>
      <c r="L970" s="2" t="s">
        <v>26</v>
      </c>
      <c r="M970" s="2" t="s">
        <v>59</v>
      </c>
      <c r="N970" s="2" t="s">
        <v>47</v>
      </c>
      <c r="O970" s="2" t="s">
        <v>26</v>
      </c>
      <c r="P970" s="2" t="s">
        <v>26</v>
      </c>
      <c r="Q970" s="2">
        <v>48</v>
      </c>
      <c r="R970" s="2" t="s">
        <v>34</v>
      </c>
      <c r="S970" s="2" t="s">
        <v>60</v>
      </c>
    </row>
    <row r="971" spans="1:19" x14ac:dyDescent="0.25">
      <c r="A971" s="2">
        <v>970</v>
      </c>
      <c r="B971" s="2">
        <v>40</v>
      </c>
      <c r="C971" s="2" t="s">
        <v>19</v>
      </c>
      <c r="D971" s="2" t="s">
        <v>64</v>
      </c>
      <c r="E971" s="2" t="s">
        <v>65</v>
      </c>
      <c r="F971" s="7">
        <v>31</v>
      </c>
      <c r="G971" s="2" t="s">
        <v>99</v>
      </c>
      <c r="H971" s="2" t="s">
        <v>38</v>
      </c>
      <c r="I971" s="2" t="s">
        <v>71</v>
      </c>
      <c r="J971" s="2" t="s">
        <v>58</v>
      </c>
      <c r="K971" s="2">
        <v>3.2</v>
      </c>
      <c r="L971" s="2" t="s">
        <v>26</v>
      </c>
      <c r="M971" s="2" t="s">
        <v>59</v>
      </c>
      <c r="N971" s="2" t="s">
        <v>28</v>
      </c>
      <c r="O971" s="2" t="s">
        <v>26</v>
      </c>
      <c r="P971" s="2" t="s">
        <v>26</v>
      </c>
      <c r="Q971" s="2">
        <v>37</v>
      </c>
      <c r="R971" s="2" t="s">
        <v>46</v>
      </c>
      <c r="S971" s="2" t="s">
        <v>88</v>
      </c>
    </row>
    <row r="972" spans="1:19" x14ac:dyDescent="0.25">
      <c r="A972" s="2">
        <v>971</v>
      </c>
      <c r="B972" s="2">
        <v>45</v>
      </c>
      <c r="C972" s="2" t="s">
        <v>19</v>
      </c>
      <c r="D972" s="2" t="s">
        <v>36</v>
      </c>
      <c r="E972" s="2" t="s">
        <v>21</v>
      </c>
      <c r="F972" s="7">
        <v>66</v>
      </c>
      <c r="G972" s="2" t="s">
        <v>99</v>
      </c>
      <c r="H972" s="2" t="s">
        <v>38</v>
      </c>
      <c r="I972" s="2" t="s">
        <v>33</v>
      </c>
      <c r="J972" s="2" t="s">
        <v>25</v>
      </c>
      <c r="K972" s="2">
        <v>4.4000000000000004</v>
      </c>
      <c r="L972" s="2" t="s">
        <v>26</v>
      </c>
      <c r="M972" s="2" t="s">
        <v>46</v>
      </c>
      <c r="N972" s="2" t="s">
        <v>40</v>
      </c>
      <c r="O972" s="2" t="s">
        <v>26</v>
      </c>
      <c r="P972" s="2" t="s">
        <v>26</v>
      </c>
      <c r="Q972" s="2">
        <v>4</v>
      </c>
      <c r="R972" s="2" t="s">
        <v>35</v>
      </c>
      <c r="S972" s="2" t="s">
        <v>88</v>
      </c>
    </row>
    <row r="973" spans="1:19" x14ac:dyDescent="0.25">
      <c r="A973" s="2">
        <v>972</v>
      </c>
      <c r="B973" s="2">
        <v>47</v>
      </c>
      <c r="C973" s="2" t="s">
        <v>19</v>
      </c>
      <c r="D973" s="2" t="s">
        <v>89</v>
      </c>
      <c r="E973" s="2" t="s">
        <v>69</v>
      </c>
      <c r="F973" s="7">
        <v>67</v>
      </c>
      <c r="G973" s="2" t="s">
        <v>116</v>
      </c>
      <c r="H973" s="2" t="s">
        <v>45</v>
      </c>
      <c r="I973" s="2" t="s">
        <v>109</v>
      </c>
      <c r="J973" s="2" t="s">
        <v>54</v>
      </c>
      <c r="K973" s="2">
        <v>4.3</v>
      </c>
      <c r="L973" s="2" t="s">
        <v>26</v>
      </c>
      <c r="M973" s="2" t="s">
        <v>34</v>
      </c>
      <c r="N973" s="2" t="s">
        <v>47</v>
      </c>
      <c r="O973" s="2" t="s">
        <v>26</v>
      </c>
      <c r="P973" s="2" t="s">
        <v>26</v>
      </c>
      <c r="Q973" s="2">
        <v>15</v>
      </c>
      <c r="R973" s="2" t="s">
        <v>27</v>
      </c>
      <c r="S973" s="2" t="s">
        <v>41</v>
      </c>
    </row>
    <row r="974" spans="1:19" x14ac:dyDescent="0.25">
      <c r="A974" s="2">
        <v>973</v>
      </c>
      <c r="B974" s="2">
        <v>61</v>
      </c>
      <c r="C974" s="2" t="s">
        <v>19</v>
      </c>
      <c r="D974" s="2" t="s">
        <v>51</v>
      </c>
      <c r="E974" s="2" t="s">
        <v>43</v>
      </c>
      <c r="F974" s="7">
        <v>61</v>
      </c>
      <c r="G974" s="2" t="s">
        <v>112</v>
      </c>
      <c r="H974" s="2" t="s">
        <v>23</v>
      </c>
      <c r="I974" s="2" t="s">
        <v>81</v>
      </c>
      <c r="J974" s="2" t="s">
        <v>25</v>
      </c>
      <c r="K974" s="2">
        <v>3</v>
      </c>
      <c r="L974" s="2" t="s">
        <v>26</v>
      </c>
      <c r="M974" s="2" t="s">
        <v>29</v>
      </c>
      <c r="N974" s="2" t="s">
        <v>55</v>
      </c>
      <c r="O974" s="2" t="s">
        <v>26</v>
      </c>
      <c r="P974" s="2" t="s">
        <v>26</v>
      </c>
      <c r="Q974" s="2">
        <v>33</v>
      </c>
      <c r="R974" s="2" t="s">
        <v>27</v>
      </c>
      <c r="S974" s="2" t="s">
        <v>41</v>
      </c>
    </row>
    <row r="975" spans="1:19" x14ac:dyDescent="0.25">
      <c r="A975" s="2">
        <v>974</v>
      </c>
      <c r="B975" s="2">
        <v>60</v>
      </c>
      <c r="C975" s="2" t="s">
        <v>19</v>
      </c>
      <c r="D975" s="2" t="s">
        <v>102</v>
      </c>
      <c r="E975" s="2" t="s">
        <v>65</v>
      </c>
      <c r="F975" s="7">
        <v>75</v>
      </c>
      <c r="G975" s="2" t="s">
        <v>112</v>
      </c>
      <c r="H975" s="2" t="s">
        <v>45</v>
      </c>
      <c r="I975" s="2" t="s">
        <v>86</v>
      </c>
      <c r="J975" s="2" t="s">
        <v>58</v>
      </c>
      <c r="K975" s="2">
        <v>3.5</v>
      </c>
      <c r="L975" s="2" t="s">
        <v>26</v>
      </c>
      <c r="M975" s="2" t="s">
        <v>29</v>
      </c>
      <c r="N975" s="2" t="s">
        <v>72</v>
      </c>
      <c r="O975" s="2" t="s">
        <v>26</v>
      </c>
      <c r="P975" s="2" t="s">
        <v>26</v>
      </c>
      <c r="Q975" s="2">
        <v>30</v>
      </c>
      <c r="R975" s="2" t="s">
        <v>34</v>
      </c>
      <c r="S975" s="2" t="s">
        <v>60</v>
      </c>
    </row>
    <row r="976" spans="1:19" x14ac:dyDescent="0.25">
      <c r="A976" s="2">
        <v>975</v>
      </c>
      <c r="B976" s="2">
        <v>69</v>
      </c>
      <c r="C976" s="2" t="s">
        <v>19</v>
      </c>
      <c r="D976" s="2" t="s">
        <v>87</v>
      </c>
      <c r="E976" s="2" t="s">
        <v>21</v>
      </c>
      <c r="F976" s="7">
        <v>90</v>
      </c>
      <c r="G976" s="2" t="s">
        <v>98</v>
      </c>
      <c r="H976" s="2" t="s">
        <v>45</v>
      </c>
      <c r="I976" s="2" t="s">
        <v>118</v>
      </c>
      <c r="J976" s="2" t="s">
        <v>39</v>
      </c>
      <c r="K976" s="2">
        <v>3.6</v>
      </c>
      <c r="L976" s="2" t="s">
        <v>26</v>
      </c>
      <c r="M976" s="2" t="s">
        <v>27</v>
      </c>
      <c r="N976" s="2" t="s">
        <v>72</v>
      </c>
      <c r="O976" s="2" t="s">
        <v>26</v>
      </c>
      <c r="P976" s="2" t="s">
        <v>26</v>
      </c>
      <c r="Q976" s="2">
        <v>23</v>
      </c>
      <c r="R976" s="2" t="s">
        <v>34</v>
      </c>
      <c r="S976" s="2" t="s">
        <v>88</v>
      </c>
    </row>
    <row r="977" spans="1:19" x14ac:dyDescent="0.25">
      <c r="A977" s="2">
        <v>976</v>
      </c>
      <c r="B977" s="2">
        <v>58</v>
      </c>
      <c r="C977" s="2" t="s">
        <v>19</v>
      </c>
      <c r="D977" s="2" t="s">
        <v>31</v>
      </c>
      <c r="E977" s="2" t="s">
        <v>21</v>
      </c>
      <c r="F977" s="7">
        <v>40</v>
      </c>
      <c r="G977" s="2" t="s">
        <v>149</v>
      </c>
      <c r="H977" s="2" t="s">
        <v>45</v>
      </c>
      <c r="I977" s="2" t="s">
        <v>79</v>
      </c>
      <c r="J977" s="2" t="s">
        <v>54</v>
      </c>
      <c r="K977" s="2">
        <v>3.8</v>
      </c>
      <c r="L977" s="2" t="s">
        <v>26</v>
      </c>
      <c r="M977" s="2" t="s">
        <v>34</v>
      </c>
      <c r="N977" s="2" t="s">
        <v>72</v>
      </c>
      <c r="O977" s="2" t="s">
        <v>26</v>
      </c>
      <c r="P977" s="2" t="s">
        <v>26</v>
      </c>
      <c r="Q977" s="2">
        <v>2</v>
      </c>
      <c r="R977" s="2" t="s">
        <v>34</v>
      </c>
      <c r="S977" s="2" t="s">
        <v>41</v>
      </c>
    </row>
    <row r="978" spans="1:19" x14ac:dyDescent="0.25">
      <c r="A978" s="2">
        <v>977</v>
      </c>
      <c r="B978" s="2">
        <v>34</v>
      </c>
      <c r="C978" s="2" t="s">
        <v>19</v>
      </c>
      <c r="D978" s="2" t="s">
        <v>113</v>
      </c>
      <c r="E978" s="2" t="s">
        <v>21</v>
      </c>
      <c r="F978" s="7">
        <v>90</v>
      </c>
      <c r="G978" s="2" t="s">
        <v>103</v>
      </c>
      <c r="H978" s="2" t="s">
        <v>45</v>
      </c>
      <c r="I978" s="2" t="s">
        <v>24</v>
      </c>
      <c r="J978" s="2" t="s">
        <v>58</v>
      </c>
      <c r="K978" s="2">
        <v>3.6</v>
      </c>
      <c r="L978" s="2" t="s">
        <v>26</v>
      </c>
      <c r="M978" s="2" t="s">
        <v>46</v>
      </c>
      <c r="N978" s="2" t="s">
        <v>28</v>
      </c>
      <c r="O978" s="2" t="s">
        <v>26</v>
      </c>
      <c r="P978" s="2" t="s">
        <v>26</v>
      </c>
      <c r="Q978" s="2">
        <v>50</v>
      </c>
      <c r="R978" s="2" t="s">
        <v>27</v>
      </c>
      <c r="S978" s="2" t="s">
        <v>97</v>
      </c>
    </row>
    <row r="979" spans="1:19" x14ac:dyDescent="0.25">
      <c r="A979" s="2">
        <v>978</v>
      </c>
      <c r="B979" s="2">
        <v>20</v>
      </c>
      <c r="C979" s="2" t="s">
        <v>19</v>
      </c>
      <c r="D979" s="2" t="s">
        <v>133</v>
      </c>
      <c r="E979" s="2" t="s">
        <v>69</v>
      </c>
      <c r="F979" s="7">
        <v>20</v>
      </c>
      <c r="G979" s="2" t="s">
        <v>149</v>
      </c>
      <c r="H979" s="2" t="s">
        <v>45</v>
      </c>
      <c r="I979" s="2" t="s">
        <v>94</v>
      </c>
      <c r="J979" s="2" t="s">
        <v>39</v>
      </c>
      <c r="K979" s="2">
        <v>4.5999999999999996</v>
      </c>
      <c r="L979" s="2" t="s">
        <v>26</v>
      </c>
      <c r="M979" s="2" t="s">
        <v>27</v>
      </c>
      <c r="N979" s="2" t="s">
        <v>28</v>
      </c>
      <c r="O979" s="2" t="s">
        <v>26</v>
      </c>
      <c r="P979" s="2" t="s">
        <v>26</v>
      </c>
      <c r="Q979" s="2">
        <v>34</v>
      </c>
      <c r="R979" s="2" t="s">
        <v>35</v>
      </c>
      <c r="S979" s="2" t="s">
        <v>77</v>
      </c>
    </row>
    <row r="980" spans="1:19" x14ac:dyDescent="0.25">
      <c r="A980" s="2">
        <v>979</v>
      </c>
      <c r="B980" s="2">
        <v>56</v>
      </c>
      <c r="C980" s="2" t="s">
        <v>19</v>
      </c>
      <c r="D980" s="2" t="s">
        <v>143</v>
      </c>
      <c r="E980" s="2" t="s">
        <v>69</v>
      </c>
      <c r="F980" s="7">
        <v>40</v>
      </c>
      <c r="G980" s="2" t="s">
        <v>112</v>
      </c>
      <c r="H980" s="2" t="s">
        <v>45</v>
      </c>
      <c r="I980" s="2" t="s">
        <v>49</v>
      </c>
      <c r="J980" s="2" t="s">
        <v>54</v>
      </c>
      <c r="K980" s="2">
        <v>2.5</v>
      </c>
      <c r="L980" s="2" t="s">
        <v>26</v>
      </c>
      <c r="M980" s="2" t="s">
        <v>35</v>
      </c>
      <c r="N980" s="2" t="s">
        <v>55</v>
      </c>
      <c r="O980" s="2" t="s">
        <v>26</v>
      </c>
      <c r="P980" s="2" t="s">
        <v>26</v>
      </c>
      <c r="Q980" s="2">
        <v>33</v>
      </c>
      <c r="R980" s="2" t="s">
        <v>27</v>
      </c>
      <c r="S980" s="2" t="s">
        <v>41</v>
      </c>
    </row>
    <row r="981" spans="1:19" x14ac:dyDescent="0.25">
      <c r="A981" s="2">
        <v>980</v>
      </c>
      <c r="B981" s="2">
        <v>64</v>
      </c>
      <c r="C981" s="2" t="s">
        <v>19</v>
      </c>
      <c r="D981" s="2" t="s">
        <v>124</v>
      </c>
      <c r="E981" s="2" t="s">
        <v>69</v>
      </c>
      <c r="F981" s="7">
        <v>33</v>
      </c>
      <c r="G981" s="2" t="s">
        <v>83</v>
      </c>
      <c r="H981" s="2" t="s">
        <v>38</v>
      </c>
      <c r="I981" s="2" t="s">
        <v>110</v>
      </c>
      <c r="J981" s="2" t="s">
        <v>58</v>
      </c>
      <c r="K981" s="2">
        <v>3.5</v>
      </c>
      <c r="L981" s="2" t="s">
        <v>26</v>
      </c>
      <c r="M981" s="2" t="s">
        <v>29</v>
      </c>
      <c r="N981" s="2" t="s">
        <v>76</v>
      </c>
      <c r="O981" s="2" t="s">
        <v>26</v>
      </c>
      <c r="P981" s="2" t="s">
        <v>26</v>
      </c>
      <c r="Q981" s="2">
        <v>34</v>
      </c>
      <c r="R981" s="2" t="s">
        <v>59</v>
      </c>
      <c r="S981" s="2" t="s">
        <v>88</v>
      </c>
    </row>
    <row r="982" spans="1:19" x14ac:dyDescent="0.25">
      <c r="A982" s="2">
        <v>981</v>
      </c>
      <c r="B982" s="2">
        <v>56</v>
      </c>
      <c r="C982" s="2" t="s">
        <v>19</v>
      </c>
      <c r="D982" s="2" t="s">
        <v>137</v>
      </c>
      <c r="E982" s="2" t="s">
        <v>43</v>
      </c>
      <c r="F982" s="7">
        <v>98</v>
      </c>
      <c r="G982" s="2" t="s">
        <v>128</v>
      </c>
      <c r="H982" s="2" t="s">
        <v>38</v>
      </c>
      <c r="I982" s="2" t="s">
        <v>136</v>
      </c>
      <c r="J982" s="2" t="s">
        <v>39</v>
      </c>
      <c r="K982" s="2">
        <v>4</v>
      </c>
      <c r="L982" s="2" t="s">
        <v>26</v>
      </c>
      <c r="M982" s="2" t="s">
        <v>34</v>
      </c>
      <c r="N982" s="2" t="s">
        <v>40</v>
      </c>
      <c r="O982" s="2" t="s">
        <v>26</v>
      </c>
      <c r="P982" s="2" t="s">
        <v>26</v>
      </c>
      <c r="Q982" s="2">
        <v>39</v>
      </c>
      <c r="R982" s="2" t="s">
        <v>46</v>
      </c>
      <c r="S982" s="2" t="s">
        <v>97</v>
      </c>
    </row>
    <row r="983" spans="1:19" x14ac:dyDescent="0.25">
      <c r="A983" s="2">
        <v>982</v>
      </c>
      <c r="B983" s="2">
        <v>27</v>
      </c>
      <c r="C983" s="2" t="s">
        <v>19</v>
      </c>
      <c r="D983" s="2" t="s">
        <v>133</v>
      </c>
      <c r="E983" s="2" t="s">
        <v>69</v>
      </c>
      <c r="F983" s="7">
        <v>42</v>
      </c>
      <c r="G983" s="2" t="s">
        <v>128</v>
      </c>
      <c r="H983" s="2" t="s">
        <v>45</v>
      </c>
      <c r="I983" s="2" t="s">
        <v>67</v>
      </c>
      <c r="J983" s="2" t="s">
        <v>39</v>
      </c>
      <c r="K983" s="2">
        <v>3.5</v>
      </c>
      <c r="L983" s="2" t="s">
        <v>26</v>
      </c>
      <c r="M983" s="2" t="s">
        <v>59</v>
      </c>
      <c r="N983" s="2" t="s">
        <v>47</v>
      </c>
      <c r="O983" s="2" t="s">
        <v>26</v>
      </c>
      <c r="P983" s="2" t="s">
        <v>26</v>
      </c>
      <c r="Q983" s="2">
        <v>47</v>
      </c>
      <c r="R983" s="2" t="s">
        <v>27</v>
      </c>
      <c r="S983" s="2" t="s">
        <v>60</v>
      </c>
    </row>
    <row r="984" spans="1:19" x14ac:dyDescent="0.25">
      <c r="A984" s="2">
        <v>983</v>
      </c>
      <c r="B984" s="2">
        <v>35</v>
      </c>
      <c r="C984" s="2" t="s">
        <v>19</v>
      </c>
      <c r="D984" s="2" t="s">
        <v>64</v>
      </c>
      <c r="E984" s="2" t="s">
        <v>65</v>
      </c>
      <c r="F984" s="7">
        <v>62</v>
      </c>
      <c r="G984" s="2" t="s">
        <v>105</v>
      </c>
      <c r="H984" s="2" t="s">
        <v>38</v>
      </c>
      <c r="I984" s="2" t="s">
        <v>108</v>
      </c>
      <c r="J984" s="2" t="s">
        <v>54</v>
      </c>
      <c r="K984" s="2">
        <v>3.2</v>
      </c>
      <c r="L984" s="2" t="s">
        <v>26</v>
      </c>
      <c r="M984" s="2" t="s">
        <v>29</v>
      </c>
      <c r="N984" s="2" t="s">
        <v>55</v>
      </c>
      <c r="O984" s="2" t="s">
        <v>26</v>
      </c>
      <c r="P984" s="2" t="s">
        <v>26</v>
      </c>
      <c r="Q984" s="2">
        <v>37</v>
      </c>
      <c r="R984" s="2" t="s">
        <v>46</v>
      </c>
      <c r="S984" s="2" t="s">
        <v>88</v>
      </c>
    </row>
    <row r="985" spans="1:19" x14ac:dyDescent="0.25">
      <c r="A985" s="2">
        <v>984</v>
      </c>
      <c r="B985" s="2">
        <v>24</v>
      </c>
      <c r="C985" s="2" t="s">
        <v>19</v>
      </c>
      <c r="D985" s="2" t="s">
        <v>124</v>
      </c>
      <c r="E985" s="2" t="s">
        <v>69</v>
      </c>
      <c r="F985" s="7">
        <v>45</v>
      </c>
      <c r="G985" s="2" t="s">
        <v>130</v>
      </c>
      <c r="H985" s="2" t="s">
        <v>23</v>
      </c>
      <c r="I985" s="2" t="s">
        <v>126</v>
      </c>
      <c r="J985" s="2" t="s">
        <v>25</v>
      </c>
      <c r="K985" s="2">
        <v>3.5</v>
      </c>
      <c r="L985" s="2" t="s">
        <v>26</v>
      </c>
      <c r="M985" s="2" t="s">
        <v>27</v>
      </c>
      <c r="N985" s="2" t="s">
        <v>40</v>
      </c>
      <c r="O985" s="2" t="s">
        <v>26</v>
      </c>
      <c r="P985" s="2" t="s">
        <v>26</v>
      </c>
      <c r="Q985" s="2">
        <v>40</v>
      </c>
      <c r="R985" s="2" t="s">
        <v>29</v>
      </c>
      <c r="S985" s="2" t="s">
        <v>77</v>
      </c>
    </row>
    <row r="986" spans="1:19" x14ac:dyDescent="0.25">
      <c r="A986" s="2">
        <v>985</v>
      </c>
      <c r="B986" s="2">
        <v>26</v>
      </c>
      <c r="C986" s="2" t="s">
        <v>19</v>
      </c>
      <c r="D986" s="2" t="s">
        <v>73</v>
      </c>
      <c r="E986" s="2" t="s">
        <v>43</v>
      </c>
      <c r="F986" s="7">
        <v>78</v>
      </c>
      <c r="G986" s="2" t="s">
        <v>140</v>
      </c>
      <c r="H986" s="2" t="s">
        <v>45</v>
      </c>
      <c r="I986" s="2" t="s">
        <v>96</v>
      </c>
      <c r="J986" s="2" t="s">
        <v>54</v>
      </c>
      <c r="K986" s="2">
        <v>3.4</v>
      </c>
      <c r="L986" s="2" t="s">
        <v>26</v>
      </c>
      <c r="M986" s="2" t="s">
        <v>35</v>
      </c>
      <c r="N986" s="2" t="s">
        <v>40</v>
      </c>
      <c r="O986" s="2" t="s">
        <v>26</v>
      </c>
      <c r="P986" s="2" t="s">
        <v>26</v>
      </c>
      <c r="Q986" s="2">
        <v>8</v>
      </c>
      <c r="R986" s="2" t="s">
        <v>27</v>
      </c>
      <c r="S986" s="2" t="s">
        <v>77</v>
      </c>
    </row>
    <row r="987" spans="1:19" x14ac:dyDescent="0.25">
      <c r="A987" s="2">
        <v>986</v>
      </c>
      <c r="B987" s="2">
        <v>32</v>
      </c>
      <c r="C987" s="2" t="s">
        <v>19</v>
      </c>
      <c r="D987" s="2" t="s">
        <v>68</v>
      </c>
      <c r="E987" s="2" t="s">
        <v>69</v>
      </c>
      <c r="F987" s="7">
        <v>80</v>
      </c>
      <c r="G987" s="2" t="s">
        <v>66</v>
      </c>
      <c r="H987" s="2" t="s">
        <v>45</v>
      </c>
      <c r="I987" s="2" t="s">
        <v>24</v>
      </c>
      <c r="J987" s="2" t="s">
        <v>58</v>
      </c>
      <c r="K987" s="2">
        <v>5</v>
      </c>
      <c r="L987" s="2" t="s">
        <v>26</v>
      </c>
      <c r="M987" s="2" t="s">
        <v>27</v>
      </c>
      <c r="N987" s="2" t="s">
        <v>28</v>
      </c>
      <c r="O987" s="2" t="s">
        <v>26</v>
      </c>
      <c r="P987" s="2" t="s">
        <v>26</v>
      </c>
      <c r="Q987" s="2">
        <v>12</v>
      </c>
      <c r="R987" s="2" t="s">
        <v>34</v>
      </c>
      <c r="S987" s="2" t="s">
        <v>50</v>
      </c>
    </row>
    <row r="988" spans="1:19" x14ac:dyDescent="0.25">
      <c r="A988" s="2">
        <v>987</v>
      </c>
      <c r="B988" s="2">
        <v>54</v>
      </c>
      <c r="C988" s="2" t="s">
        <v>19</v>
      </c>
      <c r="D988" s="2" t="s">
        <v>119</v>
      </c>
      <c r="E988" s="2" t="s">
        <v>69</v>
      </c>
      <c r="F988" s="7">
        <v>96</v>
      </c>
      <c r="G988" s="2" t="s">
        <v>139</v>
      </c>
      <c r="H988" s="2" t="s">
        <v>38</v>
      </c>
      <c r="I988" s="2" t="s">
        <v>100</v>
      </c>
      <c r="J988" s="2" t="s">
        <v>39</v>
      </c>
      <c r="K988" s="2">
        <v>4.5</v>
      </c>
      <c r="L988" s="2" t="s">
        <v>26</v>
      </c>
      <c r="M988" s="2" t="s">
        <v>27</v>
      </c>
      <c r="N988" s="2" t="s">
        <v>76</v>
      </c>
      <c r="O988" s="2" t="s">
        <v>26</v>
      </c>
      <c r="P988" s="2" t="s">
        <v>26</v>
      </c>
      <c r="Q988" s="2">
        <v>36</v>
      </c>
      <c r="R988" s="2" t="s">
        <v>34</v>
      </c>
      <c r="S988" s="2" t="s">
        <v>88</v>
      </c>
    </row>
    <row r="989" spans="1:19" x14ac:dyDescent="0.25">
      <c r="A989" s="2">
        <v>988</v>
      </c>
      <c r="B989" s="2">
        <v>62</v>
      </c>
      <c r="C989" s="2" t="s">
        <v>19</v>
      </c>
      <c r="D989" s="2" t="s">
        <v>68</v>
      </c>
      <c r="E989" s="2" t="s">
        <v>69</v>
      </c>
      <c r="F989" s="7">
        <v>47</v>
      </c>
      <c r="G989" s="2" t="s">
        <v>66</v>
      </c>
      <c r="H989" s="2" t="s">
        <v>45</v>
      </c>
      <c r="I989" s="2" t="s">
        <v>63</v>
      </c>
      <c r="J989" s="2" t="s">
        <v>54</v>
      </c>
      <c r="K989" s="2">
        <v>2.8</v>
      </c>
      <c r="L989" s="2" t="s">
        <v>26</v>
      </c>
      <c r="M989" s="2" t="s">
        <v>46</v>
      </c>
      <c r="N989" s="2" t="s">
        <v>28</v>
      </c>
      <c r="O989" s="2" t="s">
        <v>26</v>
      </c>
      <c r="P989" s="2" t="s">
        <v>26</v>
      </c>
      <c r="Q989" s="2">
        <v>48</v>
      </c>
      <c r="R989" s="2" t="s">
        <v>46</v>
      </c>
      <c r="S989" s="2" t="s">
        <v>41</v>
      </c>
    </row>
    <row r="990" spans="1:19" x14ac:dyDescent="0.25">
      <c r="A990" s="2">
        <v>989</v>
      </c>
      <c r="B990" s="2">
        <v>50</v>
      </c>
      <c r="C990" s="2" t="s">
        <v>19</v>
      </c>
      <c r="D990" s="2" t="s">
        <v>95</v>
      </c>
      <c r="E990" s="2" t="s">
        <v>21</v>
      </c>
      <c r="F990" s="7">
        <v>84</v>
      </c>
      <c r="G990" s="2" t="s">
        <v>123</v>
      </c>
      <c r="H990" s="2" t="s">
        <v>45</v>
      </c>
      <c r="I990" s="2" t="s">
        <v>121</v>
      </c>
      <c r="J990" s="2" t="s">
        <v>25</v>
      </c>
      <c r="K990" s="2">
        <v>4.9000000000000004</v>
      </c>
      <c r="L990" s="2" t="s">
        <v>26</v>
      </c>
      <c r="M990" s="2" t="s">
        <v>29</v>
      </c>
      <c r="N990" s="2" t="s">
        <v>72</v>
      </c>
      <c r="O990" s="2" t="s">
        <v>26</v>
      </c>
      <c r="P990" s="2" t="s">
        <v>26</v>
      </c>
      <c r="Q990" s="2">
        <v>47</v>
      </c>
      <c r="R990" s="2" t="s">
        <v>46</v>
      </c>
      <c r="S990" s="2" t="s">
        <v>30</v>
      </c>
    </row>
    <row r="991" spans="1:19" x14ac:dyDescent="0.25">
      <c r="A991" s="2">
        <v>990</v>
      </c>
      <c r="B991" s="2">
        <v>70</v>
      </c>
      <c r="C991" s="2" t="s">
        <v>19</v>
      </c>
      <c r="D991" s="2" t="s">
        <v>73</v>
      </c>
      <c r="E991" s="2" t="s">
        <v>43</v>
      </c>
      <c r="F991" s="7">
        <v>31</v>
      </c>
      <c r="G991" s="2" t="s">
        <v>105</v>
      </c>
      <c r="H991" s="2" t="s">
        <v>45</v>
      </c>
      <c r="I991" s="2" t="s">
        <v>118</v>
      </c>
      <c r="J991" s="2" t="s">
        <v>39</v>
      </c>
      <c r="K991" s="2">
        <v>3.1</v>
      </c>
      <c r="L991" s="2" t="s">
        <v>26</v>
      </c>
      <c r="M991" s="2" t="s">
        <v>34</v>
      </c>
      <c r="N991" s="2" t="s">
        <v>76</v>
      </c>
      <c r="O991" s="2" t="s">
        <v>26</v>
      </c>
      <c r="P991" s="2" t="s">
        <v>26</v>
      </c>
      <c r="Q991" s="2">
        <v>2</v>
      </c>
      <c r="R991" s="2" t="s">
        <v>34</v>
      </c>
      <c r="S991" s="2" t="s">
        <v>88</v>
      </c>
    </row>
    <row r="992" spans="1:19" x14ac:dyDescent="0.25">
      <c r="A992" s="2">
        <v>991</v>
      </c>
      <c r="B992" s="2">
        <v>48</v>
      </c>
      <c r="C992" s="2" t="s">
        <v>19</v>
      </c>
      <c r="D992" s="2" t="s">
        <v>89</v>
      </c>
      <c r="E992" s="2" t="s">
        <v>69</v>
      </c>
      <c r="F992" s="7">
        <v>63</v>
      </c>
      <c r="G992" s="2" t="s">
        <v>149</v>
      </c>
      <c r="H992" s="2" t="s">
        <v>38</v>
      </c>
      <c r="I992" s="2" t="s">
        <v>134</v>
      </c>
      <c r="J992" s="2" t="s">
        <v>39</v>
      </c>
      <c r="K992" s="2">
        <v>4.8</v>
      </c>
      <c r="L992" s="2" t="s">
        <v>26</v>
      </c>
      <c r="M992" s="2" t="s">
        <v>46</v>
      </c>
      <c r="N992" s="2" t="s">
        <v>76</v>
      </c>
      <c r="O992" s="2" t="s">
        <v>26</v>
      </c>
      <c r="P992" s="2" t="s">
        <v>26</v>
      </c>
      <c r="Q992" s="2">
        <v>24</v>
      </c>
      <c r="R992" s="2" t="s">
        <v>35</v>
      </c>
      <c r="S992" s="2" t="s">
        <v>41</v>
      </c>
    </row>
    <row r="993" spans="1:19" x14ac:dyDescent="0.25">
      <c r="A993" s="2">
        <v>992</v>
      </c>
      <c r="B993" s="2">
        <v>20</v>
      </c>
      <c r="C993" s="2" t="s">
        <v>19</v>
      </c>
      <c r="D993" s="2" t="s">
        <v>61</v>
      </c>
      <c r="E993" s="2" t="s">
        <v>21</v>
      </c>
      <c r="F993" s="7">
        <v>97</v>
      </c>
      <c r="G993" s="2" t="s">
        <v>150</v>
      </c>
      <c r="H993" s="2" t="s">
        <v>92</v>
      </c>
      <c r="I993" s="2" t="s">
        <v>53</v>
      </c>
      <c r="J993" s="2" t="s">
        <v>39</v>
      </c>
      <c r="K993" s="2">
        <v>2.7</v>
      </c>
      <c r="L993" s="2" t="s">
        <v>26</v>
      </c>
      <c r="M993" s="2" t="s">
        <v>59</v>
      </c>
      <c r="N993" s="2" t="s">
        <v>55</v>
      </c>
      <c r="O993" s="2" t="s">
        <v>26</v>
      </c>
      <c r="P993" s="2" t="s">
        <v>26</v>
      </c>
      <c r="Q993" s="2">
        <v>40</v>
      </c>
      <c r="R993" s="2" t="s">
        <v>34</v>
      </c>
      <c r="S993" s="2" t="s">
        <v>77</v>
      </c>
    </row>
    <row r="994" spans="1:19" x14ac:dyDescent="0.25">
      <c r="A994" s="2">
        <v>993</v>
      </c>
      <c r="B994" s="2">
        <v>46</v>
      </c>
      <c r="C994" s="2" t="s">
        <v>19</v>
      </c>
      <c r="D994" s="2" t="s">
        <v>102</v>
      </c>
      <c r="E994" s="2" t="s">
        <v>65</v>
      </c>
      <c r="F994" s="7">
        <v>99</v>
      </c>
      <c r="G994" s="2" t="s">
        <v>62</v>
      </c>
      <c r="H994" s="2" t="s">
        <v>45</v>
      </c>
      <c r="I994" s="2" t="s">
        <v>24</v>
      </c>
      <c r="J994" s="2" t="s">
        <v>25</v>
      </c>
      <c r="K994" s="2">
        <v>4.5999999999999996</v>
      </c>
      <c r="L994" s="2" t="s">
        <v>26</v>
      </c>
      <c r="M994" s="2" t="s">
        <v>27</v>
      </c>
      <c r="N994" s="2" t="s">
        <v>28</v>
      </c>
      <c r="O994" s="2" t="s">
        <v>26</v>
      </c>
      <c r="P994" s="2" t="s">
        <v>26</v>
      </c>
      <c r="Q994" s="2">
        <v>50</v>
      </c>
      <c r="R994" s="2" t="s">
        <v>59</v>
      </c>
      <c r="S994" s="2" t="s">
        <v>41</v>
      </c>
    </row>
    <row r="995" spans="1:19" x14ac:dyDescent="0.25">
      <c r="A995" s="2">
        <v>994</v>
      </c>
      <c r="B995" s="2">
        <v>51</v>
      </c>
      <c r="C995" s="2" t="s">
        <v>19</v>
      </c>
      <c r="D995" s="2" t="s">
        <v>42</v>
      </c>
      <c r="E995" s="2" t="s">
        <v>43</v>
      </c>
      <c r="F995" s="7">
        <v>90</v>
      </c>
      <c r="G995" s="2" t="s">
        <v>146</v>
      </c>
      <c r="H995" s="2" t="s">
        <v>45</v>
      </c>
      <c r="I995" s="2" t="s">
        <v>100</v>
      </c>
      <c r="J995" s="2" t="s">
        <v>25</v>
      </c>
      <c r="K995" s="2">
        <v>4.4000000000000004</v>
      </c>
      <c r="L995" s="2" t="s">
        <v>26</v>
      </c>
      <c r="M995" s="2" t="s">
        <v>35</v>
      </c>
      <c r="N995" s="2" t="s">
        <v>76</v>
      </c>
      <c r="O995" s="2" t="s">
        <v>26</v>
      </c>
      <c r="P995" s="2" t="s">
        <v>26</v>
      </c>
      <c r="Q995" s="2">
        <v>25</v>
      </c>
      <c r="R995" s="2" t="s">
        <v>35</v>
      </c>
      <c r="S995" s="2" t="s">
        <v>41</v>
      </c>
    </row>
    <row r="996" spans="1:19" x14ac:dyDescent="0.25">
      <c r="A996" s="2">
        <v>995</v>
      </c>
      <c r="B996" s="2">
        <v>53</v>
      </c>
      <c r="C996" s="2" t="s">
        <v>19</v>
      </c>
      <c r="D996" s="2" t="s">
        <v>73</v>
      </c>
      <c r="E996" s="2" t="s">
        <v>43</v>
      </c>
      <c r="F996" s="7">
        <v>68</v>
      </c>
      <c r="G996" s="2" t="s">
        <v>85</v>
      </c>
      <c r="H996" s="2" t="s">
        <v>23</v>
      </c>
      <c r="I996" s="2" t="s">
        <v>84</v>
      </c>
      <c r="J996" s="2" t="s">
        <v>58</v>
      </c>
      <c r="K996" s="2">
        <v>3.2</v>
      </c>
      <c r="L996" s="2" t="s">
        <v>26</v>
      </c>
      <c r="M996" s="2" t="s">
        <v>46</v>
      </c>
      <c r="N996" s="2" t="s">
        <v>28</v>
      </c>
      <c r="O996" s="2" t="s">
        <v>26</v>
      </c>
      <c r="P996" s="2" t="s">
        <v>26</v>
      </c>
      <c r="Q996" s="2">
        <v>20</v>
      </c>
      <c r="R996" s="2" t="s">
        <v>59</v>
      </c>
      <c r="S996" s="2" t="s">
        <v>88</v>
      </c>
    </row>
    <row r="997" spans="1:19" x14ac:dyDescent="0.25">
      <c r="A997" s="2">
        <v>996</v>
      </c>
      <c r="B997" s="2">
        <v>44</v>
      </c>
      <c r="C997" s="2" t="s">
        <v>19</v>
      </c>
      <c r="D997" s="2" t="s">
        <v>106</v>
      </c>
      <c r="E997" s="2" t="s">
        <v>69</v>
      </c>
      <c r="F997" s="7">
        <v>80</v>
      </c>
      <c r="G997" s="2" t="s">
        <v>135</v>
      </c>
      <c r="H997" s="2" t="s">
        <v>45</v>
      </c>
      <c r="I997" s="2" t="s">
        <v>136</v>
      </c>
      <c r="J997" s="2" t="s">
        <v>39</v>
      </c>
      <c r="K997" s="2">
        <v>3</v>
      </c>
      <c r="L997" s="2" t="s">
        <v>26</v>
      </c>
      <c r="M997" s="2" t="s">
        <v>29</v>
      </c>
      <c r="N997" s="2" t="s">
        <v>72</v>
      </c>
      <c r="O997" s="2" t="s">
        <v>26</v>
      </c>
      <c r="P997" s="2" t="s">
        <v>26</v>
      </c>
      <c r="Q997" s="2">
        <v>10</v>
      </c>
      <c r="R997" s="2" t="s">
        <v>29</v>
      </c>
      <c r="S997" s="2" t="s">
        <v>41</v>
      </c>
    </row>
    <row r="998" spans="1:19" x14ac:dyDescent="0.25">
      <c r="A998" s="2">
        <v>997</v>
      </c>
      <c r="B998" s="2">
        <v>29</v>
      </c>
      <c r="C998" s="2" t="s">
        <v>19</v>
      </c>
      <c r="D998" s="2" t="s">
        <v>42</v>
      </c>
      <c r="E998" s="2" t="s">
        <v>43</v>
      </c>
      <c r="F998" s="7">
        <v>91</v>
      </c>
      <c r="G998" s="2" t="s">
        <v>80</v>
      </c>
      <c r="H998" s="2" t="s">
        <v>23</v>
      </c>
      <c r="I998" s="2" t="s">
        <v>33</v>
      </c>
      <c r="J998" s="2" t="s">
        <v>54</v>
      </c>
      <c r="K998" s="2">
        <v>4.9000000000000004</v>
      </c>
      <c r="L998" s="2" t="s">
        <v>26</v>
      </c>
      <c r="M998" s="2" t="s">
        <v>34</v>
      </c>
      <c r="N998" s="2" t="s">
        <v>55</v>
      </c>
      <c r="O998" s="2" t="s">
        <v>26</v>
      </c>
      <c r="P998" s="2" t="s">
        <v>26</v>
      </c>
      <c r="Q998" s="2">
        <v>32</v>
      </c>
      <c r="R998" s="2" t="s">
        <v>34</v>
      </c>
      <c r="S998" s="2" t="s">
        <v>60</v>
      </c>
    </row>
    <row r="999" spans="1:19" x14ac:dyDescent="0.25">
      <c r="A999" s="2">
        <v>998</v>
      </c>
      <c r="B999" s="2">
        <v>64</v>
      </c>
      <c r="C999" s="2" t="s">
        <v>19</v>
      </c>
      <c r="D999" s="2" t="s">
        <v>95</v>
      </c>
      <c r="E999" s="2" t="s">
        <v>21</v>
      </c>
      <c r="F999" s="7">
        <v>30</v>
      </c>
      <c r="G999" s="2" t="s">
        <v>22</v>
      </c>
      <c r="H999" s="2" t="s">
        <v>45</v>
      </c>
      <c r="I999" s="2" t="s">
        <v>109</v>
      </c>
      <c r="J999" s="2" t="s">
        <v>39</v>
      </c>
      <c r="K999" s="2">
        <v>3.6</v>
      </c>
      <c r="L999" s="2" t="s">
        <v>26</v>
      </c>
      <c r="M999" s="2" t="s">
        <v>59</v>
      </c>
      <c r="N999" s="2" t="s">
        <v>28</v>
      </c>
      <c r="O999" s="2" t="s">
        <v>26</v>
      </c>
      <c r="P999" s="2" t="s">
        <v>26</v>
      </c>
      <c r="Q999" s="2">
        <v>31</v>
      </c>
      <c r="R999" s="2" t="s">
        <v>35</v>
      </c>
      <c r="S999" s="2" t="s">
        <v>30</v>
      </c>
    </row>
    <row r="1000" spans="1:19" x14ac:dyDescent="0.25">
      <c r="A1000" s="2">
        <v>999</v>
      </c>
      <c r="B1000" s="2">
        <v>51</v>
      </c>
      <c r="C1000" s="2" t="s">
        <v>19</v>
      </c>
      <c r="D1000" s="2" t="s">
        <v>73</v>
      </c>
      <c r="E1000" s="2" t="s">
        <v>43</v>
      </c>
      <c r="F1000" s="7">
        <v>90</v>
      </c>
      <c r="G1000" s="2" t="s">
        <v>139</v>
      </c>
      <c r="H1000" s="2" t="s">
        <v>45</v>
      </c>
      <c r="I1000" s="2" t="s">
        <v>53</v>
      </c>
      <c r="J1000" s="2" t="s">
        <v>39</v>
      </c>
      <c r="K1000" s="2">
        <v>3.8</v>
      </c>
      <c r="L1000" s="2" t="s">
        <v>26</v>
      </c>
      <c r="M1000" s="2" t="s">
        <v>29</v>
      </c>
      <c r="N1000" s="2" t="s">
        <v>47</v>
      </c>
      <c r="O1000" s="2" t="s">
        <v>26</v>
      </c>
      <c r="P1000" s="2" t="s">
        <v>26</v>
      </c>
      <c r="Q1000" s="2">
        <v>48</v>
      </c>
      <c r="R1000" s="2" t="s">
        <v>34</v>
      </c>
      <c r="S1000" s="2" t="s">
        <v>77</v>
      </c>
    </row>
    <row r="1001" spans="1:19" x14ac:dyDescent="0.25">
      <c r="A1001" s="2">
        <v>1000</v>
      </c>
      <c r="B1001" s="2">
        <v>50</v>
      </c>
      <c r="C1001" s="2" t="s">
        <v>19</v>
      </c>
      <c r="D1001" s="2" t="s">
        <v>125</v>
      </c>
      <c r="E1001" s="2" t="s">
        <v>21</v>
      </c>
      <c r="F1001" s="7">
        <v>28</v>
      </c>
      <c r="G1001" s="2" t="s">
        <v>130</v>
      </c>
      <c r="H1001" s="2" t="s">
        <v>23</v>
      </c>
      <c r="I1001" s="2" t="s">
        <v>110</v>
      </c>
      <c r="J1001" s="2" t="s">
        <v>39</v>
      </c>
      <c r="K1001" s="2">
        <v>2.9</v>
      </c>
      <c r="L1001" s="2" t="s">
        <v>26</v>
      </c>
      <c r="M1001" s="2" t="s">
        <v>29</v>
      </c>
      <c r="N1001" s="2" t="s">
        <v>55</v>
      </c>
      <c r="O1001" s="2" t="s">
        <v>26</v>
      </c>
      <c r="P1001" s="2" t="s">
        <v>26</v>
      </c>
      <c r="Q1001" s="2">
        <v>23</v>
      </c>
      <c r="R1001" s="2" t="s">
        <v>59</v>
      </c>
      <c r="S1001" s="2" t="s">
        <v>88</v>
      </c>
    </row>
  </sheetData>
  <conditionalFormatting sqref="M978:M1001">
    <cfRule type="colorScale" priority="1">
      <colorScale>
        <cfvo type="min"/>
        <cfvo type="percentile" val="50"/>
        <cfvo type="max"/>
        <color rgb="FFF8696B"/>
        <color rgb="FFFFEB84"/>
        <color rgb="FF63BE7B"/>
      </colorScale>
    </cfRule>
  </conditionalFormatting>
  <conditionalFormatting sqref="S1:S1048576">
    <cfRule type="dataBar" priority="3">
      <dataBar>
        <cfvo type="min"/>
        <cfvo type="max"/>
        <color rgb="FF638EC6"/>
      </dataBar>
      <extLst>
        <ext xmlns:x14="http://schemas.microsoft.com/office/spreadsheetml/2009/9/main" uri="{B025F937-C7B1-47D3-B67F-A62EFF666E3E}">
          <x14:id>{4A0B6D3C-16F7-424B-8BE9-03525B910BE6}</x14:id>
        </ext>
      </extLst>
    </cfRule>
  </conditionalFormatting>
  <conditionalFormatting sqref="S2:S1001">
    <cfRule type="colorScale" priority="2">
      <colorScale>
        <cfvo type="min"/>
        <cfvo type="percentile" val="50"/>
        <cfvo type="max"/>
        <color rgb="FFF8696B"/>
        <color rgb="FFFFEB84"/>
        <color rgb="FF63BE7B"/>
      </colorScale>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4A0B6D3C-16F7-424B-8BE9-03525B910BE6}">
            <x14:dataBar minLength="0" maxLength="100" gradient="0">
              <x14:cfvo type="autoMin"/>
              <x14:cfvo type="autoMax"/>
              <x14:negativeFillColor rgb="FFFF0000"/>
              <x14:axisColor rgb="FF000000"/>
            </x14:dataBar>
          </x14:cfRule>
          <xm:sqref>S1:S1048576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111C1-56A7-4322-BABF-A04D517A1F6E}">
  <dimension ref="A3:AZ1116"/>
  <sheetViews>
    <sheetView topLeftCell="G749" workbookViewId="0">
      <selection activeCell="J785" sqref="J785"/>
    </sheetView>
  </sheetViews>
  <sheetFormatPr defaultRowHeight="15" x14ac:dyDescent="0.25"/>
  <cols>
    <col min="1" max="1" width="24" bestFit="1" customWidth="1"/>
    <col min="2" max="2" width="21" bestFit="1" customWidth="1"/>
    <col min="3" max="3" width="5" bestFit="1" customWidth="1"/>
    <col min="4" max="4" width="11.28515625" bestFit="1" customWidth="1"/>
    <col min="5" max="5" width="8.85546875" bestFit="1" customWidth="1"/>
    <col min="6" max="6" width="9.5703125" bestFit="1" customWidth="1"/>
    <col min="7" max="7" width="9" bestFit="1" customWidth="1"/>
    <col min="8" max="8" width="11.5703125" bestFit="1" customWidth="1"/>
    <col min="9" max="9" width="17" bestFit="1" customWidth="1"/>
    <col min="10" max="10" width="23.7109375" bestFit="1" customWidth="1"/>
    <col min="11" max="11" width="10.42578125" bestFit="1" customWidth="1"/>
    <col min="12" max="12" width="10.28515625" bestFit="1" customWidth="1"/>
    <col min="13" max="13" width="14.7109375" bestFit="1" customWidth="1"/>
    <col min="14" max="14" width="10.7109375" bestFit="1" customWidth="1"/>
    <col min="15" max="15" width="8.5703125" bestFit="1" customWidth="1"/>
    <col min="16" max="16" width="9.42578125" bestFit="1" customWidth="1"/>
    <col min="17" max="17" width="7.85546875" bestFit="1" customWidth="1"/>
    <col min="18" max="19" width="11.28515625" bestFit="1" customWidth="1"/>
    <col min="20" max="20" width="8.42578125" bestFit="1" customWidth="1"/>
    <col min="21" max="21" width="7.28515625" bestFit="1" customWidth="1"/>
    <col min="22" max="22" width="8.5703125" bestFit="1" customWidth="1"/>
    <col min="23" max="23" width="6.5703125" bestFit="1" customWidth="1"/>
    <col min="24" max="24" width="8.42578125" bestFit="1" customWidth="1"/>
    <col min="25" max="25" width="7.28515625" bestFit="1" customWidth="1"/>
    <col min="26" max="26" width="10.42578125" bestFit="1" customWidth="1"/>
    <col min="27" max="27" width="6.5703125" bestFit="1" customWidth="1"/>
    <col min="28" max="28" width="8.42578125" bestFit="1" customWidth="1"/>
    <col min="29" max="29" width="7.28515625" bestFit="1" customWidth="1"/>
    <col min="30" max="30" width="7.140625" bestFit="1" customWidth="1"/>
    <col min="31" max="31" width="6.5703125" bestFit="1" customWidth="1"/>
    <col min="32" max="32" width="8.42578125" bestFit="1" customWidth="1"/>
    <col min="33" max="33" width="7.28515625" bestFit="1" customWidth="1"/>
    <col min="34" max="34" width="7.140625" bestFit="1" customWidth="1"/>
    <col min="35" max="35" width="6.5703125" bestFit="1" customWidth="1"/>
    <col min="36" max="36" width="8.42578125" bestFit="1" customWidth="1"/>
    <col min="37" max="37" width="7.28515625" bestFit="1" customWidth="1"/>
    <col min="38" max="38" width="7" bestFit="1" customWidth="1"/>
    <col min="39" max="39" width="6.5703125" bestFit="1" customWidth="1"/>
    <col min="40" max="40" width="8.42578125" bestFit="1" customWidth="1"/>
    <col min="41" max="41" width="7.28515625" bestFit="1" customWidth="1"/>
    <col min="42" max="42" width="8.42578125" bestFit="1" customWidth="1"/>
    <col min="43" max="43" width="6.5703125" bestFit="1" customWidth="1"/>
    <col min="44" max="44" width="8.42578125" bestFit="1" customWidth="1"/>
    <col min="45" max="45" width="7.28515625" bestFit="1" customWidth="1"/>
    <col min="46" max="46" width="8.42578125" bestFit="1" customWidth="1"/>
    <col min="47" max="47" width="6.5703125" bestFit="1" customWidth="1"/>
    <col min="48" max="48" width="8.42578125" bestFit="1" customWidth="1"/>
    <col min="49" max="49" width="7.28515625" bestFit="1" customWidth="1"/>
    <col min="50" max="50" width="11" bestFit="1" customWidth="1"/>
    <col min="51" max="51" width="6.5703125" bestFit="1" customWidth="1"/>
    <col min="52" max="52" width="8.42578125" bestFit="1" customWidth="1"/>
    <col min="53" max="53" width="7.28515625" bestFit="1" customWidth="1"/>
    <col min="54" max="54" width="10.7109375" bestFit="1" customWidth="1"/>
    <col min="55" max="55" width="6.5703125" bestFit="1" customWidth="1"/>
    <col min="56" max="56" width="8.42578125" bestFit="1" customWidth="1"/>
    <col min="57" max="57" width="7.28515625" bestFit="1" customWidth="1"/>
    <col min="58" max="58" width="9.85546875" bestFit="1" customWidth="1"/>
    <col min="59" max="59" width="6.5703125" bestFit="1" customWidth="1"/>
    <col min="60" max="60" width="8.42578125" bestFit="1" customWidth="1"/>
    <col min="61" max="61" width="7.28515625" bestFit="1" customWidth="1"/>
    <col min="62" max="62" width="7.5703125" bestFit="1" customWidth="1"/>
    <col min="63" max="63" width="6.5703125" bestFit="1" customWidth="1"/>
    <col min="64" max="64" width="8.42578125" bestFit="1" customWidth="1"/>
    <col min="65" max="65" width="7.28515625" bestFit="1" customWidth="1"/>
    <col min="66" max="66" width="9.28515625" bestFit="1" customWidth="1"/>
    <col min="67" max="67" width="6.5703125" bestFit="1" customWidth="1"/>
    <col min="68" max="68" width="8.42578125" bestFit="1" customWidth="1"/>
    <col min="69" max="69" width="7.28515625" bestFit="1" customWidth="1"/>
    <col min="70" max="70" width="8.140625" bestFit="1" customWidth="1"/>
    <col min="71" max="71" width="6.5703125" bestFit="1" customWidth="1"/>
    <col min="72" max="72" width="8.42578125" bestFit="1" customWidth="1"/>
    <col min="73" max="73" width="7.28515625" bestFit="1" customWidth="1"/>
    <col min="74" max="74" width="6.7109375" bestFit="1" customWidth="1"/>
    <col min="75" max="75" width="6.5703125" bestFit="1" customWidth="1"/>
    <col min="76" max="76" width="8.42578125" bestFit="1" customWidth="1"/>
    <col min="77" max="77" width="7.28515625" bestFit="1" customWidth="1"/>
    <col min="78" max="78" width="8.7109375" bestFit="1" customWidth="1"/>
    <col min="79" max="79" width="6.5703125" bestFit="1" customWidth="1"/>
    <col min="80" max="80" width="8.42578125" bestFit="1" customWidth="1"/>
    <col min="81" max="81" width="7.28515625" bestFit="1" customWidth="1"/>
    <col min="82" max="82" width="6.28515625" bestFit="1" customWidth="1"/>
    <col min="83" max="83" width="6.5703125" bestFit="1" customWidth="1"/>
    <col min="84" max="84" width="8.42578125" bestFit="1" customWidth="1"/>
    <col min="85" max="85" width="7.28515625" bestFit="1" customWidth="1"/>
    <col min="86" max="86" width="7.85546875" bestFit="1" customWidth="1"/>
    <col min="87" max="87" width="6.5703125" bestFit="1" customWidth="1"/>
    <col min="88" max="88" width="8.42578125" bestFit="1" customWidth="1"/>
    <col min="89" max="89" width="7.28515625" bestFit="1" customWidth="1"/>
    <col min="90" max="91" width="6.5703125" bestFit="1" customWidth="1"/>
    <col min="92" max="92" width="8.42578125" bestFit="1" customWidth="1"/>
    <col min="93" max="93" width="7.28515625" bestFit="1" customWidth="1"/>
    <col min="94" max="94" width="11.7109375" bestFit="1" customWidth="1"/>
    <col min="95" max="95" width="6.5703125" bestFit="1" customWidth="1"/>
    <col min="96" max="96" width="8.42578125" bestFit="1" customWidth="1"/>
    <col min="97" max="97" width="7.28515625" bestFit="1" customWidth="1"/>
    <col min="98" max="98" width="8.28515625" bestFit="1" customWidth="1"/>
    <col min="99" max="99" width="6.5703125" bestFit="1" customWidth="1"/>
    <col min="100" max="100" width="8.42578125" bestFit="1" customWidth="1"/>
    <col min="101" max="101" width="7.28515625" bestFit="1" customWidth="1"/>
    <col min="102" max="102" width="8.42578125" bestFit="1" customWidth="1"/>
    <col min="103" max="103" width="6.5703125" bestFit="1" customWidth="1"/>
    <col min="104" max="104" width="8.42578125" bestFit="1" customWidth="1"/>
    <col min="105" max="105" width="7.28515625" bestFit="1" customWidth="1"/>
    <col min="106" max="106" width="9" bestFit="1" customWidth="1"/>
    <col min="107" max="107" width="6.5703125" bestFit="1" customWidth="1"/>
    <col min="108" max="108" width="8.42578125" bestFit="1" customWidth="1"/>
    <col min="109" max="109" width="7.28515625" bestFit="1" customWidth="1"/>
    <col min="110" max="110" width="11.28515625" bestFit="1" customWidth="1"/>
    <col min="111" max="1000" width="16.28515625" bestFit="1" customWidth="1"/>
    <col min="1001" max="1001" width="11.28515625" bestFit="1" customWidth="1"/>
  </cols>
  <sheetData>
    <row r="3" spans="1:52" x14ac:dyDescent="0.25">
      <c r="A3" s="3" t="s">
        <v>189</v>
      </c>
      <c r="B3" s="3" t="s">
        <v>188</v>
      </c>
    </row>
    <row r="4" spans="1:52" x14ac:dyDescent="0.25">
      <c r="A4" s="3" t="s">
        <v>190</v>
      </c>
      <c r="B4" t="s">
        <v>90</v>
      </c>
      <c r="C4" t="s">
        <v>120</v>
      </c>
      <c r="D4" t="s">
        <v>117</v>
      </c>
      <c r="E4" t="s">
        <v>74</v>
      </c>
      <c r="F4" t="s">
        <v>99</v>
      </c>
      <c r="G4" t="s">
        <v>112</v>
      </c>
      <c r="H4" t="s">
        <v>139</v>
      </c>
      <c r="I4" t="s">
        <v>80</v>
      </c>
      <c r="J4" t="s">
        <v>103</v>
      </c>
      <c r="K4" t="s">
        <v>142</v>
      </c>
      <c r="L4" t="s">
        <v>78</v>
      </c>
      <c r="M4" t="s">
        <v>135</v>
      </c>
      <c r="N4" t="s">
        <v>115</v>
      </c>
      <c r="O4" t="s">
        <v>116</v>
      </c>
      <c r="P4" t="s">
        <v>146</v>
      </c>
      <c r="Q4" t="s">
        <v>111</v>
      </c>
      <c r="R4" t="s">
        <v>22</v>
      </c>
      <c r="S4" t="s">
        <v>62</v>
      </c>
      <c r="T4" t="s">
        <v>32</v>
      </c>
      <c r="U4" t="s">
        <v>128</v>
      </c>
      <c r="V4" t="s">
        <v>37</v>
      </c>
      <c r="W4" t="s">
        <v>151</v>
      </c>
      <c r="X4" t="s">
        <v>148</v>
      </c>
      <c r="Y4" t="s">
        <v>91</v>
      </c>
      <c r="Z4" t="s">
        <v>70</v>
      </c>
      <c r="AA4" t="s">
        <v>57</v>
      </c>
      <c r="AB4" t="s">
        <v>145</v>
      </c>
      <c r="AC4" t="s">
        <v>107</v>
      </c>
      <c r="AD4" t="s">
        <v>83</v>
      </c>
      <c r="AE4" t="s">
        <v>127</v>
      </c>
      <c r="AF4" t="s">
        <v>130</v>
      </c>
      <c r="AG4" t="s">
        <v>85</v>
      </c>
      <c r="AH4" t="s">
        <v>98</v>
      </c>
      <c r="AI4" t="s">
        <v>114</v>
      </c>
      <c r="AJ4" t="s">
        <v>123</v>
      </c>
      <c r="AK4" t="s">
        <v>101</v>
      </c>
      <c r="AL4" t="s">
        <v>48</v>
      </c>
      <c r="AM4" t="s">
        <v>138</v>
      </c>
      <c r="AN4" t="s">
        <v>44</v>
      </c>
      <c r="AO4" t="s">
        <v>131</v>
      </c>
      <c r="AP4" t="s">
        <v>147</v>
      </c>
      <c r="AQ4" t="s">
        <v>122</v>
      </c>
      <c r="AR4" t="s">
        <v>105</v>
      </c>
      <c r="AS4" t="s">
        <v>140</v>
      </c>
      <c r="AT4" t="s">
        <v>129</v>
      </c>
      <c r="AU4" t="s">
        <v>141</v>
      </c>
      <c r="AV4" t="s">
        <v>149</v>
      </c>
      <c r="AW4" t="s">
        <v>66</v>
      </c>
      <c r="AX4" t="s">
        <v>150</v>
      </c>
      <c r="AY4" t="s">
        <v>52</v>
      </c>
      <c r="AZ4" t="s">
        <v>186</v>
      </c>
    </row>
    <row r="5" spans="1:52" x14ac:dyDescent="0.25">
      <c r="A5" s="4" t="s">
        <v>132</v>
      </c>
      <c r="B5" s="1"/>
      <c r="C5" s="1"/>
      <c r="D5" s="1">
        <v>29</v>
      </c>
      <c r="E5" s="1"/>
      <c r="F5" s="1">
        <v>78</v>
      </c>
      <c r="G5" s="1">
        <v>57</v>
      </c>
      <c r="H5" s="1"/>
      <c r="I5" s="1">
        <v>25</v>
      </c>
      <c r="J5" s="1"/>
      <c r="K5" s="1">
        <v>38</v>
      </c>
      <c r="L5" s="1"/>
      <c r="M5" s="1">
        <v>43</v>
      </c>
      <c r="N5" s="1">
        <v>186</v>
      </c>
      <c r="O5" s="1"/>
      <c r="P5" s="1"/>
      <c r="Q5" s="1"/>
      <c r="R5" s="1">
        <v>137</v>
      </c>
      <c r="S5" s="1">
        <v>130</v>
      </c>
      <c r="T5" s="1"/>
      <c r="U5" s="1"/>
      <c r="V5" s="1">
        <v>21</v>
      </c>
      <c r="W5" s="1">
        <v>59</v>
      </c>
      <c r="X5" s="1">
        <v>56</v>
      </c>
      <c r="Y5" s="1">
        <v>73</v>
      </c>
      <c r="Z5" s="1">
        <v>94</v>
      </c>
      <c r="AA5" s="1"/>
      <c r="AB5" s="1">
        <v>200</v>
      </c>
      <c r="AC5" s="1">
        <v>212</v>
      </c>
      <c r="AD5" s="1">
        <v>150</v>
      </c>
      <c r="AE5" s="1">
        <v>36</v>
      </c>
      <c r="AF5" s="1">
        <v>95</v>
      </c>
      <c r="AG5" s="1">
        <v>122</v>
      </c>
      <c r="AH5" s="1"/>
      <c r="AI5" s="1">
        <v>49</v>
      </c>
      <c r="AJ5" s="1"/>
      <c r="AK5" s="1"/>
      <c r="AL5" s="1"/>
      <c r="AM5" s="1"/>
      <c r="AN5" s="1">
        <v>89</v>
      </c>
      <c r="AO5" s="1"/>
      <c r="AP5" s="1">
        <v>67</v>
      </c>
      <c r="AQ5" s="1"/>
      <c r="AR5" s="1"/>
      <c r="AS5" s="1"/>
      <c r="AT5" s="1"/>
      <c r="AU5" s="1">
        <v>85</v>
      </c>
      <c r="AV5" s="1">
        <v>40</v>
      </c>
      <c r="AW5" s="1">
        <v>38</v>
      </c>
      <c r="AX5" s="1"/>
      <c r="AY5" s="1">
        <v>139</v>
      </c>
      <c r="AZ5" s="1">
        <v>2348</v>
      </c>
    </row>
    <row r="6" spans="1:52" x14ac:dyDescent="0.25">
      <c r="A6" s="4" t="s">
        <v>133</v>
      </c>
      <c r="B6" s="1">
        <v>29</v>
      </c>
      <c r="C6" s="1">
        <v>39</v>
      </c>
      <c r="D6" s="1">
        <v>84</v>
      </c>
      <c r="E6" s="1">
        <v>137</v>
      </c>
      <c r="F6" s="1"/>
      <c r="G6" s="1">
        <v>44</v>
      </c>
      <c r="H6" s="1">
        <v>42</v>
      </c>
      <c r="I6" s="1"/>
      <c r="J6" s="1"/>
      <c r="K6" s="1">
        <v>62</v>
      </c>
      <c r="L6" s="1"/>
      <c r="M6" s="1"/>
      <c r="N6" s="1"/>
      <c r="O6" s="1">
        <v>97</v>
      </c>
      <c r="P6" s="1">
        <v>23</v>
      </c>
      <c r="Q6" s="1"/>
      <c r="R6" s="1"/>
      <c r="S6" s="1">
        <v>135</v>
      </c>
      <c r="T6" s="1"/>
      <c r="U6" s="1">
        <v>42</v>
      </c>
      <c r="V6" s="1">
        <v>75</v>
      </c>
      <c r="W6" s="1">
        <v>21</v>
      </c>
      <c r="X6" s="1">
        <v>54</v>
      </c>
      <c r="Y6" s="1">
        <v>46</v>
      </c>
      <c r="Z6" s="1"/>
      <c r="AA6" s="1">
        <v>99</v>
      </c>
      <c r="AB6" s="1">
        <v>145</v>
      </c>
      <c r="AC6" s="1">
        <v>213</v>
      </c>
      <c r="AD6" s="1"/>
      <c r="AE6" s="1"/>
      <c r="AF6" s="1">
        <v>75</v>
      </c>
      <c r="AG6" s="1"/>
      <c r="AH6" s="1"/>
      <c r="AI6" s="1">
        <v>100</v>
      </c>
      <c r="AJ6" s="1"/>
      <c r="AK6" s="1">
        <v>61</v>
      </c>
      <c r="AL6" s="1">
        <v>97</v>
      </c>
      <c r="AM6" s="1">
        <v>100</v>
      </c>
      <c r="AN6" s="1"/>
      <c r="AO6" s="1"/>
      <c r="AP6" s="1"/>
      <c r="AQ6" s="1">
        <v>165</v>
      </c>
      <c r="AR6" s="1"/>
      <c r="AS6" s="1">
        <v>42</v>
      </c>
      <c r="AT6" s="1"/>
      <c r="AU6" s="1"/>
      <c r="AV6" s="1">
        <v>20</v>
      </c>
      <c r="AW6" s="1"/>
      <c r="AX6" s="1">
        <v>40</v>
      </c>
      <c r="AY6" s="1"/>
      <c r="AZ6" s="1">
        <v>2087</v>
      </c>
    </row>
    <row r="7" spans="1:52" x14ac:dyDescent="0.25">
      <c r="A7" s="4" t="s">
        <v>20</v>
      </c>
      <c r="B7" s="1"/>
      <c r="C7" s="1">
        <v>78</v>
      </c>
      <c r="D7" s="1"/>
      <c r="E7" s="1"/>
      <c r="F7" s="1">
        <v>57</v>
      </c>
      <c r="G7" s="1">
        <v>26</v>
      </c>
      <c r="H7" s="1"/>
      <c r="I7" s="1"/>
      <c r="J7" s="1"/>
      <c r="K7" s="1">
        <v>138</v>
      </c>
      <c r="L7" s="1"/>
      <c r="M7" s="1"/>
      <c r="N7" s="1"/>
      <c r="O7" s="1">
        <v>32</v>
      </c>
      <c r="P7" s="1"/>
      <c r="Q7" s="1">
        <v>46</v>
      </c>
      <c r="R7" s="1">
        <v>53</v>
      </c>
      <c r="S7" s="1"/>
      <c r="T7" s="1">
        <v>74</v>
      </c>
      <c r="U7" s="1">
        <v>28</v>
      </c>
      <c r="V7" s="1">
        <v>104</v>
      </c>
      <c r="W7" s="1"/>
      <c r="X7" s="1"/>
      <c r="Y7" s="1">
        <v>70</v>
      </c>
      <c r="Z7" s="1">
        <v>22</v>
      </c>
      <c r="AA7" s="1"/>
      <c r="AB7" s="1"/>
      <c r="AC7" s="1"/>
      <c r="AD7" s="1">
        <v>131</v>
      </c>
      <c r="AE7" s="1"/>
      <c r="AF7" s="1"/>
      <c r="AG7" s="1"/>
      <c r="AH7" s="1">
        <v>96</v>
      </c>
      <c r="AI7" s="1"/>
      <c r="AJ7" s="1"/>
      <c r="AK7" s="1"/>
      <c r="AL7" s="1">
        <v>149</v>
      </c>
      <c r="AM7" s="1">
        <v>94</v>
      </c>
      <c r="AN7" s="1"/>
      <c r="AO7" s="1">
        <v>145</v>
      </c>
      <c r="AP7" s="1"/>
      <c r="AQ7" s="1">
        <v>26</v>
      </c>
      <c r="AR7" s="1"/>
      <c r="AS7" s="1">
        <v>100</v>
      </c>
      <c r="AT7" s="1"/>
      <c r="AU7" s="1">
        <v>49</v>
      </c>
      <c r="AV7" s="1"/>
      <c r="AW7" s="1">
        <v>82</v>
      </c>
      <c r="AX7" s="1">
        <v>97</v>
      </c>
      <c r="AY7" s="1"/>
      <c r="AZ7" s="1">
        <v>1697</v>
      </c>
    </row>
    <row r="8" spans="1:52" x14ac:dyDescent="0.25">
      <c r="A8" s="4" t="s">
        <v>137</v>
      </c>
      <c r="B8" s="1">
        <v>83</v>
      </c>
      <c r="C8" s="1">
        <v>56</v>
      </c>
      <c r="D8" s="1"/>
      <c r="E8" s="1"/>
      <c r="F8" s="1">
        <v>96</v>
      </c>
      <c r="G8" s="1"/>
      <c r="H8" s="1">
        <v>21</v>
      </c>
      <c r="I8" s="1">
        <v>55</v>
      </c>
      <c r="J8" s="1">
        <v>45</v>
      </c>
      <c r="K8" s="1"/>
      <c r="L8" s="1"/>
      <c r="M8" s="1">
        <v>90</v>
      </c>
      <c r="N8" s="1">
        <v>176</v>
      </c>
      <c r="O8" s="1">
        <v>122</v>
      </c>
      <c r="P8" s="1">
        <v>148</v>
      </c>
      <c r="Q8" s="1"/>
      <c r="R8" s="1">
        <v>72</v>
      </c>
      <c r="S8" s="1"/>
      <c r="T8" s="1"/>
      <c r="U8" s="1">
        <v>124</v>
      </c>
      <c r="V8" s="1">
        <v>105</v>
      </c>
      <c r="W8" s="1"/>
      <c r="X8" s="1">
        <v>38</v>
      </c>
      <c r="Y8" s="1">
        <v>124</v>
      </c>
      <c r="Z8" s="1"/>
      <c r="AA8" s="1">
        <v>67</v>
      </c>
      <c r="AB8" s="1">
        <v>94</v>
      </c>
      <c r="AC8" s="1"/>
      <c r="AD8" s="1">
        <v>60</v>
      </c>
      <c r="AE8" s="1"/>
      <c r="AF8" s="1"/>
      <c r="AG8" s="1"/>
      <c r="AH8" s="1"/>
      <c r="AI8" s="1">
        <v>78</v>
      </c>
      <c r="AJ8" s="1">
        <v>93</v>
      </c>
      <c r="AK8" s="1">
        <v>73</v>
      </c>
      <c r="AL8" s="1"/>
      <c r="AM8" s="1">
        <v>72</v>
      </c>
      <c r="AN8" s="1"/>
      <c r="AO8" s="1">
        <v>144</v>
      </c>
      <c r="AP8" s="1">
        <v>60</v>
      </c>
      <c r="AQ8" s="1"/>
      <c r="AR8" s="1"/>
      <c r="AS8" s="1">
        <v>66</v>
      </c>
      <c r="AT8" s="1"/>
      <c r="AU8" s="1">
        <v>77</v>
      </c>
      <c r="AV8" s="1">
        <v>156</v>
      </c>
      <c r="AW8" s="1">
        <v>89</v>
      </c>
      <c r="AX8" s="1"/>
      <c r="AY8" s="1"/>
      <c r="AZ8" s="1">
        <v>2484</v>
      </c>
    </row>
    <row r="9" spans="1:52" x14ac:dyDescent="0.25">
      <c r="A9" s="4" t="s">
        <v>64</v>
      </c>
      <c r="B9" s="1">
        <v>32</v>
      </c>
      <c r="C9" s="1">
        <v>35</v>
      </c>
      <c r="D9" s="1">
        <v>32</v>
      </c>
      <c r="E9" s="1">
        <v>112</v>
      </c>
      <c r="F9" s="1">
        <v>31</v>
      </c>
      <c r="G9" s="1"/>
      <c r="H9" s="1">
        <v>64</v>
      </c>
      <c r="I9" s="1">
        <v>72</v>
      </c>
      <c r="J9" s="1">
        <v>169</v>
      </c>
      <c r="K9" s="1">
        <v>93</v>
      </c>
      <c r="L9" s="1"/>
      <c r="M9" s="1">
        <v>78</v>
      </c>
      <c r="N9" s="1"/>
      <c r="O9" s="1">
        <v>70</v>
      </c>
      <c r="P9" s="1">
        <v>79</v>
      </c>
      <c r="Q9" s="1"/>
      <c r="R9" s="1">
        <v>65</v>
      </c>
      <c r="S9" s="1"/>
      <c r="T9" s="1"/>
      <c r="U9" s="1">
        <v>82</v>
      </c>
      <c r="V9" s="1">
        <v>95</v>
      </c>
      <c r="W9" s="1"/>
      <c r="X9" s="1"/>
      <c r="Y9" s="1"/>
      <c r="Z9" s="1">
        <v>48</v>
      </c>
      <c r="AA9" s="1">
        <v>234</v>
      </c>
      <c r="AB9" s="1">
        <v>36</v>
      </c>
      <c r="AC9" s="1"/>
      <c r="AD9" s="1"/>
      <c r="AE9" s="1"/>
      <c r="AF9" s="1">
        <v>94</v>
      </c>
      <c r="AG9" s="1">
        <v>223</v>
      </c>
      <c r="AH9" s="1"/>
      <c r="AI9" s="1">
        <v>213</v>
      </c>
      <c r="AJ9" s="1"/>
      <c r="AK9" s="1">
        <v>86</v>
      </c>
      <c r="AL9" s="1"/>
      <c r="AM9" s="1">
        <v>152</v>
      </c>
      <c r="AN9" s="1"/>
      <c r="AO9" s="1"/>
      <c r="AP9" s="1">
        <v>24</v>
      </c>
      <c r="AQ9" s="1">
        <v>100</v>
      </c>
      <c r="AR9" s="1">
        <v>62</v>
      </c>
      <c r="AS9" s="1"/>
      <c r="AT9" s="1">
        <v>69</v>
      </c>
      <c r="AU9" s="1"/>
      <c r="AV9" s="1"/>
      <c r="AW9" s="1">
        <v>203</v>
      </c>
      <c r="AX9" s="1"/>
      <c r="AY9" s="1">
        <v>188</v>
      </c>
      <c r="AZ9" s="1">
        <v>2841</v>
      </c>
    </row>
    <row r="10" spans="1:52" x14ac:dyDescent="0.25">
      <c r="A10" s="4" t="s">
        <v>82</v>
      </c>
      <c r="B10" s="1"/>
      <c r="C10" s="1">
        <v>134</v>
      </c>
      <c r="D10" s="1">
        <v>91</v>
      </c>
      <c r="E10" s="1">
        <v>37</v>
      </c>
      <c r="F10" s="1">
        <v>149</v>
      </c>
      <c r="G10" s="1">
        <v>58</v>
      </c>
      <c r="H10" s="1">
        <v>117</v>
      </c>
      <c r="I10" s="1">
        <v>79</v>
      </c>
      <c r="J10" s="1">
        <v>97</v>
      </c>
      <c r="K10" s="1">
        <v>26</v>
      </c>
      <c r="L10" s="1"/>
      <c r="M10" s="1"/>
      <c r="N10" s="1"/>
      <c r="O10" s="1"/>
      <c r="P10" s="1">
        <v>90</v>
      </c>
      <c r="Q10" s="1"/>
      <c r="R10" s="1">
        <v>76</v>
      </c>
      <c r="S10" s="1"/>
      <c r="T10" s="1"/>
      <c r="U10" s="1"/>
      <c r="V10" s="1">
        <v>94</v>
      </c>
      <c r="W10" s="1"/>
      <c r="X10" s="1">
        <v>85</v>
      </c>
      <c r="Y10" s="1">
        <v>205</v>
      </c>
      <c r="Z10" s="1"/>
      <c r="AA10" s="1"/>
      <c r="AB10" s="1"/>
      <c r="AC10" s="1">
        <v>62</v>
      </c>
      <c r="AD10" s="1">
        <v>51</v>
      </c>
      <c r="AE10" s="1"/>
      <c r="AF10" s="1"/>
      <c r="AG10" s="1"/>
      <c r="AH10" s="1">
        <v>83</v>
      </c>
      <c r="AI10" s="1"/>
      <c r="AJ10" s="1">
        <v>99</v>
      </c>
      <c r="AK10" s="1">
        <v>98</v>
      </c>
      <c r="AL10" s="1">
        <v>84</v>
      </c>
      <c r="AM10" s="1">
        <v>128</v>
      </c>
      <c r="AN10" s="1">
        <v>107</v>
      </c>
      <c r="AO10" s="1">
        <v>125</v>
      </c>
      <c r="AP10" s="1"/>
      <c r="AQ10" s="1">
        <v>40</v>
      </c>
      <c r="AR10" s="1">
        <v>40</v>
      </c>
      <c r="AS10" s="1">
        <v>94</v>
      </c>
      <c r="AT10" s="1">
        <v>77</v>
      </c>
      <c r="AU10" s="1">
        <v>48</v>
      </c>
      <c r="AV10" s="1">
        <v>67</v>
      </c>
      <c r="AW10" s="1">
        <v>79</v>
      </c>
      <c r="AX10" s="1"/>
      <c r="AY10" s="1">
        <v>48</v>
      </c>
      <c r="AZ10" s="1">
        <v>2668</v>
      </c>
    </row>
    <row r="11" spans="1:52" x14ac:dyDescent="0.25">
      <c r="A11" s="4" t="s">
        <v>143</v>
      </c>
      <c r="B11" s="1">
        <v>170</v>
      </c>
      <c r="C11" s="1"/>
      <c r="D11" s="1"/>
      <c r="E11" s="1">
        <v>27</v>
      </c>
      <c r="F11" s="1"/>
      <c r="G11" s="1">
        <v>40</v>
      </c>
      <c r="H11" s="1"/>
      <c r="I11" s="1">
        <v>73</v>
      </c>
      <c r="J11" s="1">
        <v>209</v>
      </c>
      <c r="K11" s="1"/>
      <c r="L11" s="1"/>
      <c r="M11" s="1"/>
      <c r="N11" s="1">
        <v>98</v>
      </c>
      <c r="O11" s="1">
        <v>129</v>
      </c>
      <c r="P11" s="1"/>
      <c r="Q11" s="1"/>
      <c r="R11" s="1"/>
      <c r="S11" s="1"/>
      <c r="T11" s="1">
        <v>57</v>
      </c>
      <c r="U11" s="1">
        <v>55</v>
      </c>
      <c r="V11" s="1"/>
      <c r="W11" s="1"/>
      <c r="X11" s="1">
        <v>138</v>
      </c>
      <c r="Y11" s="1"/>
      <c r="Z11" s="1">
        <v>23</v>
      </c>
      <c r="AA11" s="1"/>
      <c r="AB11" s="1"/>
      <c r="AC11" s="1">
        <v>48</v>
      </c>
      <c r="AD11" s="1">
        <v>27</v>
      </c>
      <c r="AE11" s="1"/>
      <c r="AF11" s="1"/>
      <c r="AG11" s="1">
        <v>194</v>
      </c>
      <c r="AH11" s="1">
        <v>41</v>
      </c>
      <c r="AI11" s="1"/>
      <c r="AJ11" s="1">
        <v>72</v>
      </c>
      <c r="AK11" s="1"/>
      <c r="AL11" s="1"/>
      <c r="AM11" s="1">
        <v>72</v>
      </c>
      <c r="AN11" s="1">
        <v>190</v>
      </c>
      <c r="AO11" s="1"/>
      <c r="AP11" s="1">
        <v>39</v>
      </c>
      <c r="AQ11" s="1"/>
      <c r="AR11" s="1">
        <v>23</v>
      </c>
      <c r="AS11" s="1"/>
      <c r="AT11" s="1"/>
      <c r="AU11" s="1">
        <v>46</v>
      </c>
      <c r="AV11" s="1">
        <v>63</v>
      </c>
      <c r="AW11" s="1">
        <v>216</v>
      </c>
      <c r="AX11" s="1"/>
      <c r="AY11" s="1">
        <v>90</v>
      </c>
      <c r="AZ11" s="1">
        <v>2140</v>
      </c>
    </row>
    <row r="12" spans="1:52" x14ac:dyDescent="0.25">
      <c r="A12" s="4" t="s">
        <v>68</v>
      </c>
      <c r="B12" s="1"/>
      <c r="C12" s="1">
        <v>47</v>
      </c>
      <c r="D12" s="1"/>
      <c r="E12" s="1"/>
      <c r="F12" s="1">
        <v>81</v>
      </c>
      <c r="G12" s="1"/>
      <c r="H12" s="1">
        <v>85</v>
      </c>
      <c r="I12" s="1">
        <v>65</v>
      </c>
      <c r="J12" s="1"/>
      <c r="K12" s="1"/>
      <c r="L12" s="1">
        <v>42</v>
      </c>
      <c r="M12" s="1">
        <v>84</v>
      </c>
      <c r="N12" s="1">
        <v>35</v>
      </c>
      <c r="O12" s="1"/>
      <c r="P12" s="1">
        <v>84</v>
      </c>
      <c r="Q12" s="1"/>
      <c r="R12" s="1">
        <v>152</v>
      </c>
      <c r="S12" s="1">
        <v>76</v>
      </c>
      <c r="T12" s="1"/>
      <c r="U12" s="1">
        <v>29</v>
      </c>
      <c r="V12" s="1">
        <v>46</v>
      </c>
      <c r="W12" s="1">
        <v>121</v>
      </c>
      <c r="X12" s="1">
        <v>47</v>
      </c>
      <c r="Y12" s="1">
        <v>36</v>
      </c>
      <c r="Z12" s="1">
        <v>31</v>
      </c>
      <c r="AA12" s="1">
        <v>45</v>
      </c>
      <c r="AB12" s="1">
        <v>65</v>
      </c>
      <c r="AC12" s="1">
        <v>114</v>
      </c>
      <c r="AD12" s="1"/>
      <c r="AE12" s="1"/>
      <c r="AF12" s="1"/>
      <c r="AG12" s="1"/>
      <c r="AH12" s="1">
        <v>94</v>
      </c>
      <c r="AI12" s="1"/>
      <c r="AJ12" s="1"/>
      <c r="AK12" s="1">
        <v>107</v>
      </c>
      <c r="AL12" s="1"/>
      <c r="AM12" s="1"/>
      <c r="AN12" s="1"/>
      <c r="AO12" s="1"/>
      <c r="AP12" s="1"/>
      <c r="AQ12" s="1"/>
      <c r="AR12" s="1"/>
      <c r="AS12" s="1">
        <v>46</v>
      </c>
      <c r="AT12" s="1"/>
      <c r="AU12" s="1">
        <v>84</v>
      </c>
      <c r="AV12" s="1">
        <v>82</v>
      </c>
      <c r="AW12" s="1">
        <v>180</v>
      </c>
      <c r="AX12" s="1">
        <v>30</v>
      </c>
      <c r="AY12" s="1">
        <v>51</v>
      </c>
      <c r="AZ12" s="1">
        <v>1959</v>
      </c>
    </row>
    <row r="13" spans="1:52" x14ac:dyDescent="0.25">
      <c r="A13" s="4" t="s">
        <v>124</v>
      </c>
      <c r="B13" s="1">
        <v>172</v>
      </c>
      <c r="C13" s="1"/>
      <c r="D13" s="1">
        <v>87</v>
      </c>
      <c r="E13" s="1">
        <v>32</v>
      </c>
      <c r="F13" s="1">
        <v>116</v>
      </c>
      <c r="G13" s="1"/>
      <c r="H13" s="1"/>
      <c r="I13" s="1">
        <v>86</v>
      </c>
      <c r="J13" s="1"/>
      <c r="K13" s="1"/>
      <c r="L13" s="1">
        <v>46</v>
      </c>
      <c r="M13" s="1">
        <v>144</v>
      </c>
      <c r="N13" s="1"/>
      <c r="O13" s="1">
        <v>21</v>
      </c>
      <c r="P13" s="1">
        <v>98</v>
      </c>
      <c r="Q13" s="1"/>
      <c r="R13" s="1">
        <v>164</v>
      </c>
      <c r="S13" s="1">
        <v>74</v>
      </c>
      <c r="T13" s="1"/>
      <c r="U13" s="1">
        <v>30</v>
      </c>
      <c r="V13" s="1"/>
      <c r="W13" s="1"/>
      <c r="X13" s="1">
        <v>25</v>
      </c>
      <c r="Y13" s="1">
        <v>69</v>
      </c>
      <c r="Z13" s="1">
        <v>73</v>
      </c>
      <c r="AA13" s="1">
        <v>57</v>
      </c>
      <c r="AB13" s="1">
        <v>38</v>
      </c>
      <c r="AC13" s="1">
        <v>46</v>
      </c>
      <c r="AD13" s="1">
        <v>206</v>
      </c>
      <c r="AE13" s="1">
        <v>54</v>
      </c>
      <c r="AF13" s="1">
        <v>45</v>
      </c>
      <c r="AG13" s="1"/>
      <c r="AH13" s="1">
        <v>68</v>
      </c>
      <c r="AI13" s="1"/>
      <c r="AJ13" s="1"/>
      <c r="AK13" s="1">
        <v>63</v>
      </c>
      <c r="AL13" s="1"/>
      <c r="AM13" s="1"/>
      <c r="AN13" s="1">
        <v>81</v>
      </c>
      <c r="AO13" s="1">
        <v>111</v>
      </c>
      <c r="AP13" s="1">
        <v>39</v>
      </c>
      <c r="AQ13" s="1"/>
      <c r="AR13" s="1">
        <v>155</v>
      </c>
      <c r="AS13" s="1">
        <v>96</v>
      </c>
      <c r="AT13" s="1">
        <v>68</v>
      </c>
      <c r="AU13" s="1"/>
      <c r="AV13" s="1">
        <v>68</v>
      </c>
      <c r="AW13" s="1">
        <v>266</v>
      </c>
      <c r="AX13" s="1">
        <v>88</v>
      </c>
      <c r="AY13" s="1"/>
      <c r="AZ13" s="1">
        <v>2786</v>
      </c>
    </row>
    <row r="14" spans="1:52" x14ac:dyDescent="0.25">
      <c r="A14" s="4" t="s">
        <v>104</v>
      </c>
      <c r="B14" s="1"/>
      <c r="C14" s="1"/>
      <c r="D14" s="1"/>
      <c r="E14" s="1">
        <v>109</v>
      </c>
      <c r="F14" s="1"/>
      <c r="G14" s="1">
        <v>26</v>
      </c>
      <c r="H14" s="1"/>
      <c r="I14" s="1">
        <v>88</v>
      </c>
      <c r="J14" s="1">
        <v>139</v>
      </c>
      <c r="K14" s="1">
        <v>26</v>
      </c>
      <c r="L14" s="1">
        <v>57</v>
      </c>
      <c r="M14" s="1">
        <v>66</v>
      </c>
      <c r="N14" s="1">
        <v>28</v>
      </c>
      <c r="O14" s="1">
        <v>23</v>
      </c>
      <c r="P14" s="1"/>
      <c r="Q14" s="1">
        <v>42</v>
      </c>
      <c r="R14" s="1"/>
      <c r="S14" s="1"/>
      <c r="T14" s="1"/>
      <c r="U14" s="1"/>
      <c r="V14" s="1">
        <v>79</v>
      </c>
      <c r="W14" s="1">
        <v>31</v>
      </c>
      <c r="X14" s="1">
        <v>32</v>
      </c>
      <c r="Y14" s="1"/>
      <c r="Z14" s="1">
        <v>94</v>
      </c>
      <c r="AA14" s="1"/>
      <c r="AB14" s="1"/>
      <c r="AC14" s="1">
        <v>41</v>
      </c>
      <c r="AD14" s="1"/>
      <c r="AE14" s="1">
        <v>74</v>
      </c>
      <c r="AF14" s="1">
        <v>74</v>
      </c>
      <c r="AG14" s="1"/>
      <c r="AH14" s="1">
        <v>131</v>
      </c>
      <c r="AI14" s="1"/>
      <c r="AJ14" s="1">
        <v>51</v>
      </c>
      <c r="AK14" s="1">
        <v>198</v>
      </c>
      <c r="AL14" s="1">
        <v>90</v>
      </c>
      <c r="AM14" s="1">
        <v>171</v>
      </c>
      <c r="AN14" s="1"/>
      <c r="AO14" s="1">
        <v>84</v>
      </c>
      <c r="AP14" s="1"/>
      <c r="AQ14" s="1">
        <v>78</v>
      </c>
      <c r="AR14" s="1">
        <v>25</v>
      </c>
      <c r="AS14" s="1"/>
      <c r="AT14" s="1">
        <v>127</v>
      </c>
      <c r="AU14" s="1"/>
      <c r="AV14" s="1"/>
      <c r="AW14" s="1">
        <v>107</v>
      </c>
      <c r="AX14" s="1">
        <v>93</v>
      </c>
      <c r="AY14" s="1">
        <v>60</v>
      </c>
      <c r="AZ14" s="1">
        <v>2244</v>
      </c>
    </row>
    <row r="15" spans="1:52" x14ac:dyDescent="0.25">
      <c r="A15" s="4" t="s">
        <v>102</v>
      </c>
      <c r="B15" s="1">
        <v>65</v>
      </c>
      <c r="C15" s="1"/>
      <c r="D15" s="1">
        <v>80</v>
      </c>
      <c r="E15" s="1">
        <v>22</v>
      </c>
      <c r="F15" s="1">
        <v>163</v>
      </c>
      <c r="G15" s="1">
        <v>172</v>
      </c>
      <c r="H15" s="1">
        <v>27</v>
      </c>
      <c r="I15" s="1"/>
      <c r="J15" s="1">
        <v>22</v>
      </c>
      <c r="K15" s="1"/>
      <c r="L15" s="1">
        <v>50</v>
      </c>
      <c r="M15" s="1">
        <v>50</v>
      </c>
      <c r="N15" s="1">
        <v>254</v>
      </c>
      <c r="O15" s="1">
        <v>94</v>
      </c>
      <c r="P15" s="1">
        <v>194</v>
      </c>
      <c r="Q15" s="1">
        <v>67</v>
      </c>
      <c r="R15" s="1">
        <v>76</v>
      </c>
      <c r="S15" s="1">
        <v>99</v>
      </c>
      <c r="T15" s="1">
        <v>139</v>
      </c>
      <c r="U15" s="1"/>
      <c r="V15" s="1">
        <v>79</v>
      </c>
      <c r="W15" s="1"/>
      <c r="X15" s="1">
        <v>35</v>
      </c>
      <c r="Y15" s="1"/>
      <c r="Z15" s="1">
        <v>29</v>
      </c>
      <c r="AA15" s="1"/>
      <c r="AB15" s="1">
        <v>58</v>
      </c>
      <c r="AC15" s="1">
        <v>80</v>
      </c>
      <c r="AD15" s="1"/>
      <c r="AE15" s="1">
        <v>97</v>
      </c>
      <c r="AF15" s="1"/>
      <c r="AG15" s="1">
        <v>25</v>
      </c>
      <c r="AH15" s="1"/>
      <c r="AI15" s="1">
        <v>49</v>
      </c>
      <c r="AJ15" s="1"/>
      <c r="AK15" s="1">
        <v>26</v>
      </c>
      <c r="AL15" s="1"/>
      <c r="AM15" s="1"/>
      <c r="AN15" s="1"/>
      <c r="AO15" s="1">
        <v>28</v>
      </c>
      <c r="AP15" s="1">
        <v>70</v>
      </c>
      <c r="AQ15" s="1"/>
      <c r="AR15" s="1">
        <v>87</v>
      </c>
      <c r="AS15" s="1"/>
      <c r="AT15" s="1">
        <v>22</v>
      </c>
      <c r="AU15" s="1"/>
      <c r="AV15" s="1">
        <v>45</v>
      </c>
      <c r="AW15" s="1"/>
      <c r="AX15" s="1"/>
      <c r="AY15" s="1"/>
      <c r="AZ15" s="1">
        <v>2304</v>
      </c>
    </row>
    <row r="16" spans="1:52" x14ac:dyDescent="0.25">
      <c r="A16" s="4" t="s">
        <v>36</v>
      </c>
      <c r="B16" s="1">
        <v>72</v>
      </c>
      <c r="C16" s="1"/>
      <c r="D16" s="1">
        <v>88</v>
      </c>
      <c r="E16" s="1"/>
      <c r="F16" s="1">
        <v>219</v>
      </c>
      <c r="G16" s="1"/>
      <c r="H16" s="1"/>
      <c r="I16" s="1">
        <v>63</v>
      </c>
      <c r="J16" s="1">
        <v>56</v>
      </c>
      <c r="K16" s="1">
        <v>39</v>
      </c>
      <c r="L16" s="1"/>
      <c r="M16" s="1"/>
      <c r="N16" s="1">
        <v>56</v>
      </c>
      <c r="O16" s="1">
        <v>45</v>
      </c>
      <c r="P16" s="1">
        <v>47</v>
      </c>
      <c r="Q16" s="1"/>
      <c r="R16" s="1">
        <v>59</v>
      </c>
      <c r="S16" s="1">
        <v>57</v>
      </c>
      <c r="T16" s="1"/>
      <c r="U16" s="1"/>
      <c r="V16" s="1">
        <v>136</v>
      </c>
      <c r="W16" s="1">
        <v>29</v>
      </c>
      <c r="X16" s="1"/>
      <c r="Y16" s="1"/>
      <c r="Z16" s="1">
        <v>123</v>
      </c>
      <c r="AA16" s="1">
        <v>36</v>
      </c>
      <c r="AB16" s="1">
        <v>164</v>
      </c>
      <c r="AC16" s="1"/>
      <c r="AD16" s="1"/>
      <c r="AE16" s="1"/>
      <c r="AF16" s="1">
        <v>50</v>
      </c>
      <c r="AG16" s="1">
        <v>67</v>
      </c>
      <c r="AH16" s="1"/>
      <c r="AI16" s="1">
        <v>172</v>
      </c>
      <c r="AJ16" s="1"/>
      <c r="AK16" s="1"/>
      <c r="AL16" s="1">
        <v>47</v>
      </c>
      <c r="AM16" s="1">
        <v>23</v>
      </c>
      <c r="AN16" s="1">
        <v>142</v>
      </c>
      <c r="AO16" s="1">
        <v>74</v>
      </c>
      <c r="AP16" s="1">
        <v>69</v>
      </c>
      <c r="AQ16" s="1"/>
      <c r="AR16" s="1">
        <v>71</v>
      </c>
      <c r="AS16" s="1"/>
      <c r="AT16" s="1">
        <v>24</v>
      </c>
      <c r="AU16" s="1"/>
      <c r="AV16" s="1"/>
      <c r="AW16" s="1"/>
      <c r="AX16" s="1"/>
      <c r="AY16" s="1"/>
      <c r="AZ16" s="1">
        <v>2028</v>
      </c>
    </row>
    <row r="17" spans="1:52" x14ac:dyDescent="0.25">
      <c r="A17" s="4" t="s">
        <v>106</v>
      </c>
      <c r="B17" s="1"/>
      <c r="C17" s="1">
        <v>69</v>
      </c>
      <c r="D17" s="1"/>
      <c r="E17" s="1">
        <v>29</v>
      </c>
      <c r="F17" s="1"/>
      <c r="G17" s="1"/>
      <c r="H17" s="1"/>
      <c r="I17" s="1">
        <v>79</v>
      </c>
      <c r="J17" s="1"/>
      <c r="K17" s="1">
        <v>81</v>
      </c>
      <c r="L17" s="1">
        <v>27</v>
      </c>
      <c r="M17" s="1">
        <v>165</v>
      </c>
      <c r="N17" s="1">
        <v>20</v>
      </c>
      <c r="O17" s="1"/>
      <c r="P17" s="1"/>
      <c r="Q17" s="1">
        <v>115</v>
      </c>
      <c r="R17" s="1">
        <v>100</v>
      </c>
      <c r="S17" s="1">
        <v>210</v>
      </c>
      <c r="T17" s="1">
        <v>25</v>
      </c>
      <c r="U17" s="1">
        <v>32</v>
      </c>
      <c r="V17" s="1"/>
      <c r="W17" s="1"/>
      <c r="X17" s="1"/>
      <c r="Y17" s="1">
        <v>94</v>
      </c>
      <c r="Z17" s="1">
        <v>177</v>
      </c>
      <c r="AA17" s="1">
        <v>54</v>
      </c>
      <c r="AB17" s="1">
        <v>174</v>
      </c>
      <c r="AC17" s="1">
        <v>210</v>
      </c>
      <c r="AD17" s="1"/>
      <c r="AE17" s="1"/>
      <c r="AF17" s="1">
        <v>112</v>
      </c>
      <c r="AG17" s="1">
        <v>45</v>
      </c>
      <c r="AH17" s="1">
        <v>31</v>
      </c>
      <c r="AI17" s="1"/>
      <c r="AJ17" s="1">
        <v>78</v>
      </c>
      <c r="AK17" s="1"/>
      <c r="AL17" s="1">
        <v>68</v>
      </c>
      <c r="AM17" s="1">
        <v>76</v>
      </c>
      <c r="AN17" s="1"/>
      <c r="AO17" s="1"/>
      <c r="AP17" s="1">
        <v>30</v>
      </c>
      <c r="AQ17" s="1"/>
      <c r="AR17" s="1"/>
      <c r="AS17" s="1">
        <v>45</v>
      </c>
      <c r="AT17" s="1"/>
      <c r="AU17" s="1">
        <v>31</v>
      </c>
      <c r="AV17" s="1">
        <v>33</v>
      </c>
      <c r="AW17" s="1"/>
      <c r="AX17" s="1">
        <v>24</v>
      </c>
      <c r="AY17" s="1"/>
      <c r="AZ17" s="1">
        <v>2234</v>
      </c>
    </row>
    <row r="18" spans="1:52" x14ac:dyDescent="0.25">
      <c r="A18" s="4" t="s">
        <v>95</v>
      </c>
      <c r="B18" s="1">
        <v>35</v>
      </c>
      <c r="C18" s="1"/>
      <c r="D18" s="1">
        <v>60</v>
      </c>
      <c r="E18" s="1">
        <v>90</v>
      </c>
      <c r="F18" s="1">
        <v>149</v>
      </c>
      <c r="G18" s="1">
        <v>199</v>
      </c>
      <c r="H18" s="1">
        <v>60</v>
      </c>
      <c r="I18" s="1">
        <v>210</v>
      </c>
      <c r="J18" s="1"/>
      <c r="K18" s="1">
        <v>28</v>
      </c>
      <c r="L18" s="1">
        <v>125</v>
      </c>
      <c r="M18" s="1"/>
      <c r="N18" s="1"/>
      <c r="O18" s="1"/>
      <c r="P18" s="1"/>
      <c r="Q18" s="1"/>
      <c r="R18" s="1">
        <v>30</v>
      </c>
      <c r="S18" s="1">
        <v>122</v>
      </c>
      <c r="T18" s="1"/>
      <c r="U18" s="1"/>
      <c r="V18" s="1">
        <v>150</v>
      </c>
      <c r="W18" s="1"/>
      <c r="X18" s="1">
        <v>59</v>
      </c>
      <c r="Y18" s="1"/>
      <c r="Z18" s="1">
        <v>45</v>
      </c>
      <c r="AA18" s="1">
        <v>85</v>
      </c>
      <c r="AB18" s="1"/>
      <c r="AC18" s="1">
        <v>119</v>
      </c>
      <c r="AD18" s="1"/>
      <c r="AE18" s="1">
        <v>76</v>
      </c>
      <c r="AF18" s="1">
        <v>55</v>
      </c>
      <c r="AG18" s="1"/>
      <c r="AH18" s="1">
        <v>62</v>
      </c>
      <c r="AI18" s="1"/>
      <c r="AJ18" s="1">
        <v>84</v>
      </c>
      <c r="AK18" s="1">
        <v>88</v>
      </c>
      <c r="AL18" s="1"/>
      <c r="AM18" s="1"/>
      <c r="AN18" s="1">
        <v>171</v>
      </c>
      <c r="AO18" s="1">
        <v>173</v>
      </c>
      <c r="AP18" s="1"/>
      <c r="AQ18" s="1">
        <v>46</v>
      </c>
      <c r="AR18" s="1">
        <v>76</v>
      </c>
      <c r="AS18" s="1">
        <v>88</v>
      </c>
      <c r="AT18" s="1">
        <v>195</v>
      </c>
      <c r="AU18" s="1"/>
      <c r="AV18" s="1"/>
      <c r="AW18" s="1"/>
      <c r="AX18" s="1">
        <v>79</v>
      </c>
      <c r="AY18" s="1">
        <v>41</v>
      </c>
      <c r="AZ18" s="1">
        <v>2800</v>
      </c>
    </row>
    <row r="19" spans="1:52" x14ac:dyDescent="0.25">
      <c r="A19" s="4" t="s">
        <v>42</v>
      </c>
      <c r="B19" s="1"/>
      <c r="C19" s="1"/>
      <c r="D19" s="1">
        <v>51</v>
      </c>
      <c r="E19" s="1"/>
      <c r="F19" s="1">
        <v>41</v>
      </c>
      <c r="G19" s="1"/>
      <c r="H19" s="1"/>
      <c r="I19" s="1">
        <v>204</v>
      </c>
      <c r="J19" s="1"/>
      <c r="K19" s="1"/>
      <c r="L19" s="1"/>
      <c r="M19" s="1"/>
      <c r="N19" s="1"/>
      <c r="O19" s="1">
        <v>74</v>
      </c>
      <c r="P19" s="1">
        <v>90</v>
      </c>
      <c r="Q19" s="1">
        <v>81</v>
      </c>
      <c r="R19" s="1"/>
      <c r="S19" s="1"/>
      <c r="T19" s="1">
        <v>90</v>
      </c>
      <c r="U19" s="1">
        <v>120</v>
      </c>
      <c r="V19" s="1">
        <v>86</v>
      </c>
      <c r="W19" s="1">
        <v>176</v>
      </c>
      <c r="X19" s="1">
        <v>130</v>
      </c>
      <c r="Y19" s="1">
        <v>81</v>
      </c>
      <c r="Z19" s="1">
        <v>48</v>
      </c>
      <c r="AA19" s="1">
        <v>69</v>
      </c>
      <c r="AB19" s="1">
        <v>39</v>
      </c>
      <c r="AC19" s="1"/>
      <c r="AD19" s="1"/>
      <c r="AE19" s="1"/>
      <c r="AF19" s="1">
        <v>63</v>
      </c>
      <c r="AG19" s="1">
        <v>98</v>
      </c>
      <c r="AH19" s="1">
        <v>60</v>
      </c>
      <c r="AI19" s="1">
        <v>39</v>
      </c>
      <c r="AJ19" s="1">
        <v>28</v>
      </c>
      <c r="AK19" s="1"/>
      <c r="AL19" s="1">
        <v>145</v>
      </c>
      <c r="AM19" s="1"/>
      <c r="AN19" s="1">
        <v>143</v>
      </c>
      <c r="AO19" s="1">
        <v>61</v>
      </c>
      <c r="AP19" s="1">
        <v>113</v>
      </c>
      <c r="AQ19" s="1"/>
      <c r="AR19" s="1"/>
      <c r="AS19" s="1"/>
      <c r="AT19" s="1">
        <v>51</v>
      </c>
      <c r="AU19" s="1"/>
      <c r="AV19" s="1">
        <v>158</v>
      </c>
      <c r="AW19" s="1"/>
      <c r="AX19" s="1"/>
      <c r="AY19" s="1"/>
      <c r="AZ19" s="1">
        <v>2339</v>
      </c>
    </row>
    <row r="20" spans="1:52" x14ac:dyDescent="0.25">
      <c r="A20" s="4" t="s">
        <v>119</v>
      </c>
      <c r="B20" s="1"/>
      <c r="C20" s="1">
        <v>39</v>
      </c>
      <c r="D20" s="1">
        <v>41</v>
      </c>
      <c r="E20" s="1"/>
      <c r="F20" s="1">
        <v>65</v>
      </c>
      <c r="G20" s="1">
        <v>90</v>
      </c>
      <c r="H20" s="1">
        <v>186</v>
      </c>
      <c r="I20" s="1">
        <v>37</v>
      </c>
      <c r="J20" s="1"/>
      <c r="K20" s="1">
        <v>40</v>
      </c>
      <c r="L20" s="1"/>
      <c r="M20" s="1">
        <v>35</v>
      </c>
      <c r="N20" s="1"/>
      <c r="O20" s="1">
        <v>61</v>
      </c>
      <c r="P20" s="1"/>
      <c r="Q20" s="1"/>
      <c r="R20" s="1">
        <v>39</v>
      </c>
      <c r="S20" s="1"/>
      <c r="T20" s="1">
        <v>32</v>
      </c>
      <c r="U20" s="1">
        <v>20</v>
      </c>
      <c r="V20" s="1"/>
      <c r="W20" s="1">
        <v>59</v>
      </c>
      <c r="X20" s="1"/>
      <c r="Y20" s="1"/>
      <c r="Z20" s="1">
        <v>140</v>
      </c>
      <c r="AA20" s="1"/>
      <c r="AB20" s="1"/>
      <c r="AC20" s="1"/>
      <c r="AD20" s="1">
        <v>77</v>
      </c>
      <c r="AE20" s="1">
        <v>105</v>
      </c>
      <c r="AF20" s="1">
        <v>65</v>
      </c>
      <c r="AG20" s="1">
        <v>26</v>
      </c>
      <c r="AH20" s="1">
        <v>44</v>
      </c>
      <c r="AI20" s="1">
        <v>160</v>
      </c>
      <c r="AJ20" s="1">
        <v>154</v>
      </c>
      <c r="AK20" s="1">
        <v>71</v>
      </c>
      <c r="AL20" s="1">
        <v>34</v>
      </c>
      <c r="AM20" s="1"/>
      <c r="AN20" s="1"/>
      <c r="AO20" s="1">
        <v>274</v>
      </c>
      <c r="AP20" s="1">
        <v>83</v>
      </c>
      <c r="AQ20" s="1"/>
      <c r="AR20" s="1">
        <v>68</v>
      </c>
      <c r="AS20" s="1">
        <v>173</v>
      </c>
      <c r="AT20" s="1">
        <v>44</v>
      </c>
      <c r="AU20" s="1">
        <v>91</v>
      </c>
      <c r="AV20" s="1"/>
      <c r="AW20" s="1"/>
      <c r="AX20" s="1"/>
      <c r="AY20" s="1"/>
      <c r="AZ20" s="1">
        <v>2353</v>
      </c>
    </row>
    <row r="21" spans="1:52" x14ac:dyDescent="0.25">
      <c r="A21" s="4" t="s">
        <v>56</v>
      </c>
      <c r="B21" s="1">
        <v>84</v>
      </c>
      <c r="C21" s="1">
        <v>93</v>
      </c>
      <c r="D21" s="1"/>
      <c r="E21" s="1">
        <v>24</v>
      </c>
      <c r="F21" s="1">
        <v>43</v>
      </c>
      <c r="G21" s="1"/>
      <c r="H21" s="1">
        <v>73</v>
      </c>
      <c r="I21" s="1"/>
      <c r="J21" s="1">
        <v>120</v>
      </c>
      <c r="K21" s="1">
        <v>29</v>
      </c>
      <c r="L21" s="1">
        <v>110</v>
      </c>
      <c r="M21" s="1">
        <v>91</v>
      </c>
      <c r="N21" s="1">
        <v>122</v>
      </c>
      <c r="O21" s="1">
        <v>86</v>
      </c>
      <c r="P21" s="1">
        <v>68</v>
      </c>
      <c r="Q21" s="1"/>
      <c r="R21" s="1">
        <v>40</v>
      </c>
      <c r="S21" s="1">
        <v>97</v>
      </c>
      <c r="T21" s="1"/>
      <c r="U21" s="1"/>
      <c r="V21" s="1">
        <v>82</v>
      </c>
      <c r="W21" s="1">
        <v>62</v>
      </c>
      <c r="X21" s="1">
        <v>132</v>
      </c>
      <c r="Y21" s="1">
        <v>158</v>
      </c>
      <c r="Z21" s="1">
        <v>87</v>
      </c>
      <c r="AA21" s="1">
        <v>156</v>
      </c>
      <c r="AB21" s="1"/>
      <c r="AC21" s="1">
        <v>55</v>
      </c>
      <c r="AD21" s="1">
        <v>57</v>
      </c>
      <c r="AE21" s="1">
        <v>69</v>
      </c>
      <c r="AF21" s="1"/>
      <c r="AG21" s="1">
        <v>86</v>
      </c>
      <c r="AH21" s="1">
        <v>28</v>
      </c>
      <c r="AI21" s="1"/>
      <c r="AJ21" s="1"/>
      <c r="AK21" s="1">
        <v>155</v>
      </c>
      <c r="AL21" s="1"/>
      <c r="AM21" s="1">
        <v>39</v>
      </c>
      <c r="AN21" s="1"/>
      <c r="AO21" s="1">
        <v>85</v>
      </c>
      <c r="AP21" s="1"/>
      <c r="AQ21" s="1"/>
      <c r="AR21" s="1">
        <v>40</v>
      </c>
      <c r="AS21" s="1"/>
      <c r="AT21" s="1"/>
      <c r="AU21" s="1"/>
      <c r="AV21" s="1"/>
      <c r="AW21" s="1">
        <v>161</v>
      </c>
      <c r="AX21" s="1"/>
      <c r="AY21" s="1">
        <v>107</v>
      </c>
      <c r="AZ21" s="1">
        <v>2639</v>
      </c>
    </row>
    <row r="22" spans="1:52" x14ac:dyDescent="0.25">
      <c r="A22" s="4" t="s">
        <v>73</v>
      </c>
      <c r="B22" s="1"/>
      <c r="C22" s="1"/>
      <c r="D22" s="1"/>
      <c r="E22" s="1">
        <v>34</v>
      </c>
      <c r="F22" s="1"/>
      <c r="G22" s="1">
        <v>51</v>
      </c>
      <c r="H22" s="1">
        <v>110</v>
      </c>
      <c r="I22" s="1">
        <v>103</v>
      </c>
      <c r="J22" s="1"/>
      <c r="K22" s="1">
        <v>136</v>
      </c>
      <c r="L22" s="1"/>
      <c r="M22" s="1">
        <v>163</v>
      </c>
      <c r="N22" s="1"/>
      <c r="O22" s="1"/>
      <c r="P22" s="1"/>
      <c r="Q22" s="1"/>
      <c r="R22" s="1"/>
      <c r="S22" s="1">
        <v>80</v>
      </c>
      <c r="T22" s="1">
        <v>84</v>
      </c>
      <c r="U22" s="1"/>
      <c r="V22" s="1">
        <v>71</v>
      </c>
      <c r="W22" s="1"/>
      <c r="X22" s="1"/>
      <c r="Y22" s="1"/>
      <c r="Z22" s="1">
        <v>22</v>
      </c>
      <c r="AA22" s="1">
        <v>37</v>
      </c>
      <c r="AB22" s="1">
        <v>29</v>
      </c>
      <c r="AC22" s="1">
        <v>70</v>
      </c>
      <c r="AD22" s="1"/>
      <c r="AE22" s="1">
        <v>43</v>
      </c>
      <c r="AF22" s="1"/>
      <c r="AG22" s="1">
        <v>94</v>
      </c>
      <c r="AH22" s="1"/>
      <c r="AI22" s="1">
        <v>88</v>
      </c>
      <c r="AJ22" s="1">
        <v>53</v>
      </c>
      <c r="AK22" s="1">
        <v>52</v>
      </c>
      <c r="AL22" s="1">
        <v>58</v>
      </c>
      <c r="AM22" s="1"/>
      <c r="AN22" s="1">
        <v>99</v>
      </c>
      <c r="AO22" s="1">
        <v>203</v>
      </c>
      <c r="AP22" s="1"/>
      <c r="AQ22" s="1">
        <v>44</v>
      </c>
      <c r="AR22" s="1">
        <v>105</v>
      </c>
      <c r="AS22" s="1">
        <v>177</v>
      </c>
      <c r="AT22" s="1">
        <v>190</v>
      </c>
      <c r="AU22" s="1">
        <v>274</v>
      </c>
      <c r="AV22" s="1"/>
      <c r="AW22" s="1">
        <v>24</v>
      </c>
      <c r="AX22" s="1">
        <v>96</v>
      </c>
      <c r="AY22" s="1">
        <v>59</v>
      </c>
      <c r="AZ22" s="1">
        <v>2649</v>
      </c>
    </row>
    <row r="23" spans="1:52" x14ac:dyDescent="0.25">
      <c r="A23" s="4" t="s">
        <v>61</v>
      </c>
      <c r="B23" s="1">
        <v>46</v>
      </c>
      <c r="C23" s="1">
        <v>68</v>
      </c>
      <c r="D23" s="1"/>
      <c r="E23" s="1">
        <v>91</v>
      </c>
      <c r="F23" s="1">
        <v>216</v>
      </c>
      <c r="G23" s="1"/>
      <c r="H23" s="1">
        <v>38</v>
      </c>
      <c r="I23" s="1">
        <v>41</v>
      </c>
      <c r="J23" s="1">
        <v>88</v>
      </c>
      <c r="K23" s="1"/>
      <c r="L23" s="1">
        <v>68</v>
      </c>
      <c r="M23" s="1"/>
      <c r="N23" s="1"/>
      <c r="O23" s="1"/>
      <c r="P23" s="1">
        <v>70</v>
      </c>
      <c r="Q23" s="1"/>
      <c r="R23" s="1">
        <v>56</v>
      </c>
      <c r="S23" s="1">
        <v>96</v>
      </c>
      <c r="T23" s="1">
        <v>94</v>
      </c>
      <c r="U23" s="1"/>
      <c r="V23" s="1">
        <v>61</v>
      </c>
      <c r="W23" s="1"/>
      <c r="X23" s="1">
        <v>80</v>
      </c>
      <c r="Y23" s="1">
        <v>58</v>
      </c>
      <c r="Z23" s="1">
        <v>86</v>
      </c>
      <c r="AA23" s="1"/>
      <c r="AB23" s="1"/>
      <c r="AC23" s="1">
        <v>67</v>
      </c>
      <c r="AD23" s="1"/>
      <c r="AE23" s="1">
        <v>47</v>
      </c>
      <c r="AF23" s="1">
        <v>64</v>
      </c>
      <c r="AG23" s="1"/>
      <c r="AH23" s="1">
        <v>109</v>
      </c>
      <c r="AI23" s="1">
        <v>78</v>
      </c>
      <c r="AJ23" s="1"/>
      <c r="AK23" s="1">
        <v>146</v>
      </c>
      <c r="AL23" s="1"/>
      <c r="AM23" s="1">
        <v>33</v>
      </c>
      <c r="AN23" s="1"/>
      <c r="AO23" s="1"/>
      <c r="AP23" s="1"/>
      <c r="AQ23" s="1"/>
      <c r="AR23" s="1"/>
      <c r="AS23" s="1">
        <v>145</v>
      </c>
      <c r="AT23" s="1">
        <v>93</v>
      </c>
      <c r="AU23" s="1">
        <v>159</v>
      </c>
      <c r="AV23" s="1">
        <v>82</v>
      </c>
      <c r="AW23" s="1">
        <v>93</v>
      </c>
      <c r="AX23" s="1">
        <v>97</v>
      </c>
      <c r="AY23" s="1">
        <v>76</v>
      </c>
      <c r="AZ23" s="1">
        <v>2546</v>
      </c>
    </row>
    <row r="24" spans="1:52" x14ac:dyDescent="0.25">
      <c r="A24" s="4" t="s">
        <v>87</v>
      </c>
      <c r="B24" s="1">
        <v>275</v>
      </c>
      <c r="C24" s="1"/>
      <c r="D24" s="1"/>
      <c r="E24" s="1">
        <v>25</v>
      </c>
      <c r="F24" s="1"/>
      <c r="G24" s="1">
        <v>30</v>
      </c>
      <c r="H24" s="1"/>
      <c r="I24" s="1"/>
      <c r="J24" s="1"/>
      <c r="K24" s="1">
        <v>29</v>
      </c>
      <c r="L24" s="1">
        <v>91</v>
      </c>
      <c r="M24" s="1">
        <v>43</v>
      </c>
      <c r="N24" s="1"/>
      <c r="O24" s="1">
        <v>86</v>
      </c>
      <c r="P24" s="1"/>
      <c r="Q24" s="1"/>
      <c r="R24" s="1"/>
      <c r="S24" s="1"/>
      <c r="T24" s="1">
        <v>29</v>
      </c>
      <c r="U24" s="1"/>
      <c r="V24" s="1"/>
      <c r="W24" s="1"/>
      <c r="X24" s="1">
        <v>182</v>
      </c>
      <c r="Y24" s="1">
        <v>49</v>
      </c>
      <c r="Z24" s="1"/>
      <c r="AA24" s="1"/>
      <c r="AB24" s="1">
        <v>91</v>
      </c>
      <c r="AC24" s="1">
        <v>175</v>
      </c>
      <c r="AD24" s="1"/>
      <c r="AE24" s="1">
        <v>20</v>
      </c>
      <c r="AF24" s="1"/>
      <c r="AG24" s="1">
        <v>90</v>
      </c>
      <c r="AH24" s="1">
        <v>90</v>
      </c>
      <c r="AI24" s="1"/>
      <c r="AJ24" s="1">
        <v>108</v>
      </c>
      <c r="AK24" s="1">
        <v>88</v>
      </c>
      <c r="AL24" s="1"/>
      <c r="AM24" s="1">
        <v>121</v>
      </c>
      <c r="AN24" s="1">
        <v>81</v>
      </c>
      <c r="AO24" s="1"/>
      <c r="AP24" s="1">
        <v>122</v>
      </c>
      <c r="AQ24" s="1"/>
      <c r="AR24" s="1"/>
      <c r="AS24" s="1"/>
      <c r="AT24" s="1">
        <v>59</v>
      </c>
      <c r="AU24" s="1">
        <v>277</v>
      </c>
      <c r="AV24" s="1"/>
      <c r="AW24" s="1"/>
      <c r="AX24" s="1">
        <v>38</v>
      </c>
      <c r="AY24" s="1">
        <v>170</v>
      </c>
      <c r="AZ24" s="1">
        <v>2369</v>
      </c>
    </row>
    <row r="25" spans="1:52" x14ac:dyDescent="0.25">
      <c r="A25" s="4" t="s">
        <v>51</v>
      </c>
      <c r="B25" s="1">
        <v>159</v>
      </c>
      <c r="C25" s="1">
        <v>99</v>
      </c>
      <c r="D25" s="1">
        <v>157</v>
      </c>
      <c r="E25" s="1">
        <v>69</v>
      </c>
      <c r="F25" s="1"/>
      <c r="G25" s="1">
        <v>230</v>
      </c>
      <c r="H25" s="1"/>
      <c r="I25" s="1">
        <v>31</v>
      </c>
      <c r="J25" s="1"/>
      <c r="K25" s="1">
        <v>134</v>
      </c>
      <c r="L25" s="1">
        <v>33</v>
      </c>
      <c r="M25" s="1"/>
      <c r="N25" s="1">
        <v>35</v>
      </c>
      <c r="O25" s="1"/>
      <c r="P25" s="1">
        <v>77</v>
      </c>
      <c r="Q25" s="1"/>
      <c r="R25" s="1"/>
      <c r="S25" s="1">
        <v>39</v>
      </c>
      <c r="T25" s="1">
        <v>79</v>
      </c>
      <c r="U25" s="1">
        <v>155</v>
      </c>
      <c r="V25" s="1"/>
      <c r="W25" s="1"/>
      <c r="X25" s="1">
        <v>47</v>
      </c>
      <c r="Y25" s="1">
        <v>21</v>
      </c>
      <c r="Z25" s="1">
        <v>164</v>
      </c>
      <c r="AA25" s="1"/>
      <c r="AB25" s="1"/>
      <c r="AC25" s="1">
        <v>45</v>
      </c>
      <c r="AD25" s="1"/>
      <c r="AE25" s="1">
        <v>45</v>
      </c>
      <c r="AF25" s="1">
        <v>78</v>
      </c>
      <c r="AG25" s="1"/>
      <c r="AH25" s="1">
        <v>83</v>
      </c>
      <c r="AI25" s="1"/>
      <c r="AJ25" s="1">
        <v>126</v>
      </c>
      <c r="AK25" s="1">
        <v>39</v>
      </c>
      <c r="AL25" s="1"/>
      <c r="AM25" s="1">
        <v>117</v>
      </c>
      <c r="AN25" s="1">
        <v>65</v>
      </c>
      <c r="AO25" s="1"/>
      <c r="AP25" s="1"/>
      <c r="AQ25" s="1">
        <v>25</v>
      </c>
      <c r="AR25" s="1">
        <v>64</v>
      </c>
      <c r="AS25" s="1">
        <v>47</v>
      </c>
      <c r="AT25" s="1">
        <v>131</v>
      </c>
      <c r="AU25" s="1"/>
      <c r="AV25" s="1">
        <v>53</v>
      </c>
      <c r="AW25" s="1"/>
      <c r="AX25" s="1"/>
      <c r="AY25" s="1">
        <v>20</v>
      </c>
      <c r="AZ25" s="1">
        <v>2467</v>
      </c>
    </row>
    <row r="26" spans="1:52" x14ac:dyDescent="0.25">
      <c r="A26" s="4" t="s">
        <v>125</v>
      </c>
      <c r="B26" s="1"/>
      <c r="C26" s="1">
        <v>129</v>
      </c>
      <c r="D26" s="1">
        <v>78</v>
      </c>
      <c r="E26" s="1"/>
      <c r="F26" s="1"/>
      <c r="G26" s="1"/>
      <c r="H26" s="1"/>
      <c r="I26" s="1">
        <v>100</v>
      </c>
      <c r="J26" s="1"/>
      <c r="K26" s="1">
        <v>63</v>
      </c>
      <c r="L26" s="1"/>
      <c r="M26" s="1">
        <v>57</v>
      </c>
      <c r="N26" s="1"/>
      <c r="O26" s="1">
        <v>94</v>
      </c>
      <c r="P26" s="1"/>
      <c r="Q26" s="1">
        <v>78</v>
      </c>
      <c r="R26" s="1"/>
      <c r="S26" s="1"/>
      <c r="T26" s="1">
        <v>77</v>
      </c>
      <c r="U26" s="1"/>
      <c r="V26" s="1">
        <v>50</v>
      </c>
      <c r="W26" s="1"/>
      <c r="X26" s="1"/>
      <c r="Y26" s="1"/>
      <c r="Z26" s="1"/>
      <c r="AA26" s="1">
        <v>79</v>
      </c>
      <c r="AB26" s="1">
        <v>36</v>
      </c>
      <c r="AC26" s="1">
        <v>93</v>
      </c>
      <c r="AD26" s="1">
        <v>79</v>
      </c>
      <c r="AE26" s="1"/>
      <c r="AF26" s="1">
        <v>28</v>
      </c>
      <c r="AG26" s="1"/>
      <c r="AH26" s="1">
        <v>54</v>
      </c>
      <c r="AI26" s="1"/>
      <c r="AJ26" s="1"/>
      <c r="AK26" s="1">
        <v>67</v>
      </c>
      <c r="AL26" s="1">
        <v>76</v>
      </c>
      <c r="AM26" s="1"/>
      <c r="AN26" s="1"/>
      <c r="AO26" s="1">
        <v>23</v>
      </c>
      <c r="AP26" s="1">
        <v>168</v>
      </c>
      <c r="AQ26" s="1">
        <v>21</v>
      </c>
      <c r="AR26" s="1"/>
      <c r="AS26" s="1">
        <v>20</v>
      </c>
      <c r="AT26" s="1"/>
      <c r="AU26" s="1">
        <v>22</v>
      </c>
      <c r="AV26" s="1">
        <v>201</v>
      </c>
      <c r="AW26" s="1"/>
      <c r="AX26" s="1"/>
      <c r="AY26" s="1">
        <v>32</v>
      </c>
      <c r="AZ26" s="1">
        <v>1725</v>
      </c>
    </row>
    <row r="27" spans="1:52" x14ac:dyDescent="0.25">
      <c r="A27" s="4" t="s">
        <v>89</v>
      </c>
      <c r="B27" s="1">
        <v>88</v>
      </c>
      <c r="C27" s="1"/>
      <c r="D27" s="1">
        <v>155</v>
      </c>
      <c r="E27" s="1">
        <v>86</v>
      </c>
      <c r="F27" s="1">
        <v>74</v>
      </c>
      <c r="G27" s="1">
        <v>36</v>
      </c>
      <c r="H27" s="1"/>
      <c r="I27" s="1"/>
      <c r="J27" s="1">
        <v>59</v>
      </c>
      <c r="K27" s="1">
        <v>27</v>
      </c>
      <c r="L27" s="1">
        <v>67</v>
      </c>
      <c r="M27" s="1"/>
      <c r="N27" s="1"/>
      <c r="O27" s="1">
        <v>109</v>
      </c>
      <c r="P27" s="1"/>
      <c r="Q27" s="1">
        <v>27</v>
      </c>
      <c r="R27" s="1"/>
      <c r="S27" s="1"/>
      <c r="T27" s="1"/>
      <c r="U27" s="1">
        <v>69</v>
      </c>
      <c r="V27" s="1"/>
      <c r="W27" s="1">
        <v>133</v>
      </c>
      <c r="X27" s="1">
        <v>114</v>
      </c>
      <c r="Y27" s="1"/>
      <c r="Z27" s="1"/>
      <c r="AA27" s="1">
        <v>48</v>
      </c>
      <c r="AB27" s="1">
        <v>24</v>
      </c>
      <c r="AC27" s="1">
        <v>86</v>
      </c>
      <c r="AD27" s="1">
        <v>103</v>
      </c>
      <c r="AE27" s="1">
        <v>188</v>
      </c>
      <c r="AF27" s="1">
        <v>164</v>
      </c>
      <c r="AG27" s="1"/>
      <c r="AH27" s="1">
        <v>84</v>
      </c>
      <c r="AI27" s="1">
        <v>142</v>
      </c>
      <c r="AJ27" s="1"/>
      <c r="AK27" s="1">
        <v>80</v>
      </c>
      <c r="AL27" s="1"/>
      <c r="AM27" s="1"/>
      <c r="AN27" s="1"/>
      <c r="AO27" s="1">
        <v>84</v>
      </c>
      <c r="AP27" s="1">
        <v>98</v>
      </c>
      <c r="AQ27" s="1">
        <v>89</v>
      </c>
      <c r="AR27" s="1"/>
      <c r="AS27" s="1">
        <v>50</v>
      </c>
      <c r="AT27" s="1"/>
      <c r="AU27" s="1"/>
      <c r="AV27" s="1">
        <v>63</v>
      </c>
      <c r="AW27" s="1">
        <v>211</v>
      </c>
      <c r="AX27" s="1"/>
      <c r="AY27" s="1"/>
      <c r="AZ27" s="1">
        <v>2558</v>
      </c>
    </row>
    <row r="28" spans="1:52" x14ac:dyDescent="0.25">
      <c r="A28" s="4" t="s">
        <v>31</v>
      </c>
      <c r="B28" s="1"/>
      <c r="C28" s="1">
        <v>64</v>
      </c>
      <c r="D28" s="1">
        <v>83</v>
      </c>
      <c r="E28" s="1">
        <v>173</v>
      </c>
      <c r="F28" s="1">
        <v>33</v>
      </c>
      <c r="G28" s="1"/>
      <c r="H28" s="1"/>
      <c r="I28" s="1">
        <v>44</v>
      </c>
      <c r="J28" s="1">
        <v>62</v>
      </c>
      <c r="K28" s="1"/>
      <c r="L28" s="1">
        <v>163</v>
      </c>
      <c r="M28" s="1">
        <v>37</v>
      </c>
      <c r="N28" s="1">
        <v>120</v>
      </c>
      <c r="O28" s="1">
        <v>35</v>
      </c>
      <c r="P28" s="1">
        <v>180</v>
      </c>
      <c r="Q28" s="1"/>
      <c r="R28" s="1">
        <v>113</v>
      </c>
      <c r="S28" s="1">
        <v>167</v>
      </c>
      <c r="T28" s="1">
        <v>93</v>
      </c>
      <c r="U28" s="1">
        <v>54</v>
      </c>
      <c r="V28" s="1">
        <v>85</v>
      </c>
      <c r="W28" s="1"/>
      <c r="X28" s="1">
        <v>86</v>
      </c>
      <c r="Y28" s="1">
        <v>89</v>
      </c>
      <c r="Z28" s="1">
        <v>107</v>
      </c>
      <c r="AA28" s="1">
        <v>254</v>
      </c>
      <c r="AB28" s="1"/>
      <c r="AC28" s="1">
        <v>86</v>
      </c>
      <c r="AD28" s="1"/>
      <c r="AE28" s="1"/>
      <c r="AF28" s="1">
        <v>59</v>
      </c>
      <c r="AG28" s="1"/>
      <c r="AH28" s="1">
        <v>50</v>
      </c>
      <c r="AI28" s="1">
        <v>107</v>
      </c>
      <c r="AJ28" s="1">
        <v>54</v>
      </c>
      <c r="AK28" s="1"/>
      <c r="AL28" s="1">
        <v>142</v>
      </c>
      <c r="AM28" s="1">
        <v>85</v>
      </c>
      <c r="AN28" s="1">
        <v>58</v>
      </c>
      <c r="AO28" s="1"/>
      <c r="AP28" s="1"/>
      <c r="AQ28" s="1">
        <v>20</v>
      </c>
      <c r="AR28" s="1">
        <v>88</v>
      </c>
      <c r="AS28" s="1">
        <v>59</v>
      </c>
      <c r="AT28" s="1"/>
      <c r="AU28" s="1">
        <v>26</v>
      </c>
      <c r="AV28" s="1">
        <v>40</v>
      </c>
      <c r="AW28" s="1">
        <v>82</v>
      </c>
      <c r="AX28" s="1"/>
      <c r="AY28" s="1">
        <v>32</v>
      </c>
      <c r="AZ28" s="1">
        <v>3030</v>
      </c>
    </row>
    <row r="29" spans="1:52" x14ac:dyDescent="0.25">
      <c r="A29" s="4" t="s">
        <v>113</v>
      </c>
      <c r="B29" s="1">
        <v>85</v>
      </c>
      <c r="C29" s="1">
        <v>119</v>
      </c>
      <c r="D29" s="1"/>
      <c r="E29" s="1"/>
      <c r="F29" s="1">
        <v>45</v>
      </c>
      <c r="G29" s="1">
        <v>33</v>
      </c>
      <c r="H29" s="1"/>
      <c r="I29" s="1">
        <v>173</v>
      </c>
      <c r="J29" s="1">
        <v>90</v>
      </c>
      <c r="K29" s="1"/>
      <c r="L29" s="1">
        <v>163</v>
      </c>
      <c r="M29" s="1">
        <v>82</v>
      </c>
      <c r="N29" s="1">
        <v>69</v>
      </c>
      <c r="O29" s="1"/>
      <c r="P29" s="1">
        <v>99</v>
      </c>
      <c r="Q29" s="1"/>
      <c r="R29" s="1"/>
      <c r="S29" s="1">
        <v>65</v>
      </c>
      <c r="T29" s="1">
        <v>63</v>
      </c>
      <c r="U29" s="1">
        <v>148</v>
      </c>
      <c r="V29" s="1"/>
      <c r="W29" s="1">
        <v>92</v>
      </c>
      <c r="X29" s="1"/>
      <c r="Y29" s="1"/>
      <c r="Z29" s="1">
        <v>94</v>
      </c>
      <c r="AA29" s="1">
        <v>29</v>
      </c>
      <c r="AB29" s="1"/>
      <c r="AC29" s="1">
        <v>96</v>
      </c>
      <c r="AD29" s="1">
        <v>79</v>
      </c>
      <c r="AE29" s="1"/>
      <c r="AF29" s="1"/>
      <c r="AG29" s="1">
        <v>178</v>
      </c>
      <c r="AH29" s="1">
        <v>62</v>
      </c>
      <c r="AI29" s="1">
        <v>91</v>
      </c>
      <c r="AJ29" s="1"/>
      <c r="AK29" s="1">
        <v>91</v>
      </c>
      <c r="AL29" s="1"/>
      <c r="AM29" s="1"/>
      <c r="AN29" s="1"/>
      <c r="AO29" s="1">
        <v>23</v>
      </c>
      <c r="AP29" s="1"/>
      <c r="AQ29" s="1"/>
      <c r="AR29" s="1"/>
      <c r="AS29" s="1"/>
      <c r="AT29" s="1"/>
      <c r="AU29" s="1"/>
      <c r="AV29" s="1">
        <v>31</v>
      </c>
      <c r="AW29" s="1">
        <v>124</v>
      </c>
      <c r="AX29" s="1">
        <v>87</v>
      </c>
      <c r="AY29" s="1">
        <v>47</v>
      </c>
      <c r="AZ29" s="1">
        <v>2358</v>
      </c>
    </row>
    <row r="30" spans="1:52" x14ac:dyDescent="0.25">
      <c r="A30" s="4" t="s">
        <v>186</v>
      </c>
      <c r="B30" s="1">
        <v>1395</v>
      </c>
      <c r="C30" s="1">
        <v>1069</v>
      </c>
      <c r="D30" s="1">
        <v>1116</v>
      </c>
      <c r="E30" s="1">
        <v>1097</v>
      </c>
      <c r="F30" s="1">
        <v>1656</v>
      </c>
      <c r="G30" s="1">
        <v>1092</v>
      </c>
      <c r="H30" s="1">
        <v>823</v>
      </c>
      <c r="I30" s="1">
        <v>1628</v>
      </c>
      <c r="J30" s="1">
        <v>1156</v>
      </c>
      <c r="K30" s="1">
        <v>989</v>
      </c>
      <c r="L30" s="1">
        <v>1042</v>
      </c>
      <c r="M30" s="1">
        <v>1228</v>
      </c>
      <c r="N30" s="1">
        <v>1199</v>
      </c>
      <c r="O30" s="1">
        <v>1178</v>
      </c>
      <c r="P30" s="1">
        <v>1347</v>
      </c>
      <c r="Q30" s="1">
        <v>456</v>
      </c>
      <c r="R30" s="1">
        <v>1232</v>
      </c>
      <c r="S30" s="1">
        <v>1447</v>
      </c>
      <c r="T30" s="1">
        <v>936</v>
      </c>
      <c r="U30" s="1">
        <v>988</v>
      </c>
      <c r="V30" s="1">
        <v>1419</v>
      </c>
      <c r="W30" s="1">
        <v>783</v>
      </c>
      <c r="X30" s="1">
        <v>1340</v>
      </c>
      <c r="Y30" s="1">
        <v>1173</v>
      </c>
      <c r="Z30" s="1">
        <v>1507</v>
      </c>
      <c r="AA30" s="1">
        <v>1349</v>
      </c>
      <c r="AB30" s="1">
        <v>1193</v>
      </c>
      <c r="AC30" s="1">
        <v>1918</v>
      </c>
      <c r="AD30" s="1">
        <v>1020</v>
      </c>
      <c r="AE30" s="1">
        <v>854</v>
      </c>
      <c r="AF30" s="1">
        <v>1121</v>
      </c>
      <c r="AG30" s="1">
        <v>1248</v>
      </c>
      <c r="AH30" s="1">
        <v>1270</v>
      </c>
      <c r="AI30" s="1">
        <v>1366</v>
      </c>
      <c r="AJ30" s="1">
        <v>1000</v>
      </c>
      <c r="AK30" s="1">
        <v>1589</v>
      </c>
      <c r="AL30" s="1">
        <v>990</v>
      </c>
      <c r="AM30" s="1">
        <v>1283</v>
      </c>
      <c r="AN30" s="1">
        <v>1226</v>
      </c>
      <c r="AO30" s="1">
        <v>1637</v>
      </c>
      <c r="AP30" s="1">
        <v>982</v>
      </c>
      <c r="AQ30" s="1">
        <v>654</v>
      </c>
      <c r="AR30" s="1">
        <v>904</v>
      </c>
      <c r="AS30" s="1">
        <v>1248</v>
      </c>
      <c r="AT30" s="1">
        <v>1150</v>
      </c>
      <c r="AU30" s="1">
        <v>1269</v>
      </c>
      <c r="AV30" s="1">
        <v>1202</v>
      </c>
      <c r="AW30" s="1">
        <v>1955</v>
      </c>
      <c r="AX30" s="1">
        <v>769</v>
      </c>
      <c r="AY30" s="1">
        <v>1160</v>
      </c>
      <c r="AZ30" s="1">
        <v>59653</v>
      </c>
    </row>
    <row r="34" spans="1:11" x14ac:dyDescent="0.25">
      <c r="F34" s="3" t="s">
        <v>1</v>
      </c>
      <c r="G34" t="s" vm="1">
        <v>194</v>
      </c>
    </row>
    <row r="36" spans="1:11" x14ac:dyDescent="0.25">
      <c r="A36" s="3" t="s">
        <v>192</v>
      </c>
      <c r="B36" s="3" t="s">
        <v>191</v>
      </c>
      <c r="F36" s="3" t="s">
        <v>200</v>
      </c>
      <c r="G36" s="3" t="s">
        <v>9</v>
      </c>
    </row>
    <row r="37" spans="1:11" x14ac:dyDescent="0.25">
      <c r="A37" s="3" t="s">
        <v>193</v>
      </c>
      <c r="B37" t="s">
        <v>19</v>
      </c>
      <c r="C37" t="s">
        <v>186</v>
      </c>
      <c r="F37" s="3" t="s">
        <v>188</v>
      </c>
      <c r="G37" t="s">
        <v>58</v>
      </c>
      <c r="H37" t="s">
        <v>39</v>
      </c>
      <c r="I37" t="s">
        <v>54</v>
      </c>
      <c r="J37" t="s">
        <v>25</v>
      </c>
      <c r="K37" t="s">
        <v>186</v>
      </c>
    </row>
    <row r="38" spans="1:11" x14ac:dyDescent="0.25">
      <c r="A38" s="4" t="s">
        <v>58</v>
      </c>
      <c r="B38" s="1">
        <v>247</v>
      </c>
      <c r="C38" s="1">
        <v>247</v>
      </c>
      <c r="F38" s="4" t="s">
        <v>90</v>
      </c>
      <c r="G38" s="1">
        <v>7</v>
      </c>
      <c r="H38" s="1">
        <v>7</v>
      </c>
      <c r="I38" s="1">
        <v>6</v>
      </c>
      <c r="J38" s="1">
        <v>2</v>
      </c>
      <c r="K38" s="1">
        <v>22</v>
      </c>
    </row>
    <row r="39" spans="1:11" x14ac:dyDescent="0.25">
      <c r="A39" s="4" t="s">
        <v>39</v>
      </c>
      <c r="B39" s="1">
        <v>258</v>
      </c>
      <c r="C39" s="1">
        <v>258</v>
      </c>
      <c r="F39" s="4" t="s">
        <v>120</v>
      </c>
      <c r="G39" s="1">
        <v>3</v>
      </c>
      <c r="H39" s="1">
        <v>6</v>
      </c>
      <c r="I39" s="1">
        <v>6</v>
      </c>
      <c r="J39" s="1">
        <v>3</v>
      </c>
      <c r="K39" s="1">
        <v>18</v>
      </c>
    </row>
    <row r="40" spans="1:11" x14ac:dyDescent="0.25">
      <c r="A40" s="4" t="s">
        <v>54</v>
      </c>
      <c r="B40" s="1">
        <v>252</v>
      </c>
      <c r="C40" s="1">
        <v>252</v>
      </c>
      <c r="F40" s="4" t="s">
        <v>117</v>
      </c>
      <c r="G40" s="1">
        <v>6</v>
      </c>
      <c r="H40" s="1">
        <v>3</v>
      </c>
      <c r="I40" s="1">
        <v>1</v>
      </c>
      <c r="J40" s="1">
        <v>6</v>
      </c>
      <c r="K40" s="1">
        <v>16</v>
      </c>
    </row>
    <row r="41" spans="1:11" x14ac:dyDescent="0.25">
      <c r="A41" s="4" t="s">
        <v>25</v>
      </c>
      <c r="B41" s="1">
        <v>243</v>
      </c>
      <c r="C41" s="1">
        <v>243</v>
      </c>
      <c r="F41" s="4" t="s">
        <v>74</v>
      </c>
      <c r="G41" s="1">
        <v>2</v>
      </c>
      <c r="H41" s="1">
        <v>8</v>
      </c>
      <c r="I41" s="1">
        <v>5</v>
      </c>
      <c r="J41" s="1">
        <v>5</v>
      </c>
      <c r="K41" s="1">
        <v>20</v>
      </c>
    </row>
    <row r="42" spans="1:11" x14ac:dyDescent="0.25">
      <c r="A42" s="4" t="s">
        <v>186</v>
      </c>
      <c r="B42" s="1">
        <v>1000</v>
      </c>
      <c r="C42" s="1">
        <v>1000</v>
      </c>
      <c r="F42" s="4" t="s">
        <v>99</v>
      </c>
      <c r="G42" s="1">
        <v>9</v>
      </c>
      <c r="H42" s="1">
        <v>4</v>
      </c>
      <c r="I42" s="1">
        <v>7</v>
      </c>
      <c r="J42" s="1">
        <v>9</v>
      </c>
      <c r="K42" s="1">
        <v>29</v>
      </c>
    </row>
    <row r="43" spans="1:11" x14ac:dyDescent="0.25">
      <c r="F43" s="4" t="s">
        <v>112</v>
      </c>
      <c r="G43" s="1">
        <v>5</v>
      </c>
      <c r="H43" s="1">
        <v>7</v>
      </c>
      <c r="I43" s="1">
        <v>2</v>
      </c>
      <c r="J43" s="1">
        <v>7</v>
      </c>
      <c r="K43" s="1">
        <v>21</v>
      </c>
    </row>
    <row r="44" spans="1:11" x14ac:dyDescent="0.25">
      <c r="F44" s="4" t="s">
        <v>139</v>
      </c>
      <c r="G44" s="1">
        <v>3</v>
      </c>
      <c r="H44" s="1">
        <v>4</v>
      </c>
      <c r="I44" s="1">
        <v>3</v>
      </c>
      <c r="J44" s="1">
        <v>6</v>
      </c>
      <c r="K44" s="1">
        <v>16</v>
      </c>
    </row>
    <row r="45" spans="1:11" x14ac:dyDescent="0.25">
      <c r="F45" s="4" t="s">
        <v>80</v>
      </c>
      <c r="G45" s="1">
        <v>5</v>
      </c>
      <c r="H45" s="1">
        <v>9</v>
      </c>
      <c r="I45" s="1">
        <v>9</v>
      </c>
      <c r="J45" s="1">
        <v>4</v>
      </c>
      <c r="K45" s="1">
        <v>27</v>
      </c>
    </row>
    <row r="46" spans="1:11" x14ac:dyDescent="0.25">
      <c r="F46" s="4" t="s">
        <v>103</v>
      </c>
      <c r="G46" s="1">
        <v>7</v>
      </c>
      <c r="H46" s="1">
        <v>5</v>
      </c>
      <c r="I46" s="1">
        <v>2</v>
      </c>
      <c r="J46" s="1">
        <v>6</v>
      </c>
      <c r="K46" s="1">
        <v>20</v>
      </c>
    </row>
    <row r="47" spans="1:11" x14ac:dyDescent="0.25">
      <c r="F47" s="4" t="s">
        <v>142</v>
      </c>
      <c r="G47" s="1">
        <v>3</v>
      </c>
      <c r="H47" s="1">
        <v>5</v>
      </c>
      <c r="I47" s="1">
        <v>4</v>
      </c>
      <c r="J47" s="1">
        <v>7</v>
      </c>
      <c r="K47" s="1">
        <v>19</v>
      </c>
    </row>
    <row r="48" spans="1:11" x14ac:dyDescent="0.25">
      <c r="A48" s="3" t="s">
        <v>195</v>
      </c>
      <c r="B48" t="s">
        <v>187</v>
      </c>
      <c r="F48" s="4" t="s">
        <v>78</v>
      </c>
      <c r="G48" s="1">
        <v>5</v>
      </c>
      <c r="H48" s="1">
        <v>4</v>
      </c>
      <c r="I48" s="1">
        <v>4</v>
      </c>
      <c r="J48" s="1">
        <v>4</v>
      </c>
      <c r="K48" s="1">
        <v>17</v>
      </c>
    </row>
    <row r="49" spans="1:11" x14ac:dyDescent="0.25">
      <c r="A49" s="4" t="s">
        <v>50</v>
      </c>
      <c r="B49" s="1">
        <v>148</v>
      </c>
      <c r="F49" s="4" t="s">
        <v>135</v>
      </c>
      <c r="G49" s="1">
        <v>8</v>
      </c>
      <c r="H49" s="1">
        <v>4</v>
      </c>
      <c r="I49" s="1">
        <v>4</v>
      </c>
      <c r="J49" s="1">
        <v>2</v>
      </c>
      <c r="K49" s="1">
        <v>18</v>
      </c>
    </row>
    <row r="50" spans="1:11" x14ac:dyDescent="0.25">
      <c r="A50" s="4" t="s">
        <v>77</v>
      </c>
      <c r="B50" s="1">
        <v>131</v>
      </c>
      <c r="F50" s="4" t="s">
        <v>115</v>
      </c>
      <c r="G50" s="1">
        <v>5</v>
      </c>
      <c r="H50" s="1">
        <v>9</v>
      </c>
      <c r="I50" s="1">
        <v>1</v>
      </c>
      <c r="J50" s="1">
        <v>6</v>
      </c>
      <c r="K50" s="1">
        <v>21</v>
      </c>
    </row>
    <row r="51" spans="1:11" x14ac:dyDescent="0.25">
      <c r="A51" s="4" t="s">
        <v>97</v>
      </c>
      <c r="B51" s="1">
        <v>151</v>
      </c>
      <c r="F51" s="4" t="s">
        <v>116</v>
      </c>
      <c r="G51" s="1">
        <v>5</v>
      </c>
      <c r="H51" s="1">
        <v>7</v>
      </c>
      <c r="I51" s="1">
        <v>2</v>
      </c>
      <c r="J51" s="1">
        <v>7</v>
      </c>
      <c r="K51" s="1">
        <v>21</v>
      </c>
    </row>
    <row r="52" spans="1:11" x14ac:dyDescent="0.25">
      <c r="A52" s="4" t="s">
        <v>30</v>
      </c>
      <c r="B52" s="1">
        <v>142</v>
      </c>
      <c r="F52" s="4" t="s">
        <v>146</v>
      </c>
      <c r="G52" s="1">
        <v>4</v>
      </c>
      <c r="H52" s="1">
        <v>4</v>
      </c>
      <c r="I52" s="1">
        <v>5</v>
      </c>
      <c r="J52" s="1">
        <v>8</v>
      </c>
      <c r="K52" s="1">
        <v>21</v>
      </c>
    </row>
    <row r="53" spans="1:11" x14ac:dyDescent="0.25">
      <c r="A53" s="4" t="s">
        <v>88</v>
      </c>
      <c r="B53" s="1">
        <v>145</v>
      </c>
      <c r="F53" s="4" t="s">
        <v>111</v>
      </c>
      <c r="G53" s="1">
        <v>4</v>
      </c>
      <c r="H53" s="1"/>
      <c r="I53" s="1">
        <v>2</v>
      </c>
      <c r="J53" s="1">
        <v>2</v>
      </c>
      <c r="K53" s="1">
        <v>8</v>
      </c>
    </row>
    <row r="54" spans="1:11" x14ac:dyDescent="0.25">
      <c r="A54" s="4" t="s">
        <v>60</v>
      </c>
      <c r="B54" s="1">
        <v>132</v>
      </c>
      <c r="F54" s="4" t="s">
        <v>22</v>
      </c>
      <c r="G54" s="1">
        <v>4</v>
      </c>
      <c r="H54" s="1">
        <v>8</v>
      </c>
      <c r="I54" s="1">
        <v>5</v>
      </c>
      <c r="J54" s="1">
        <v>7</v>
      </c>
      <c r="K54" s="1">
        <v>24</v>
      </c>
    </row>
    <row r="55" spans="1:11" x14ac:dyDescent="0.25">
      <c r="A55" s="4" t="s">
        <v>41</v>
      </c>
      <c r="B55" s="1">
        <v>151</v>
      </c>
      <c r="F55" s="4" t="s">
        <v>62</v>
      </c>
      <c r="G55" s="1">
        <v>6</v>
      </c>
      <c r="H55" s="1">
        <v>7</v>
      </c>
      <c r="I55" s="1">
        <v>4</v>
      </c>
      <c r="J55" s="1">
        <v>7</v>
      </c>
      <c r="K55" s="1">
        <v>24</v>
      </c>
    </row>
    <row r="56" spans="1:11" x14ac:dyDescent="0.25">
      <c r="A56" s="4" t="s">
        <v>186</v>
      </c>
      <c r="B56" s="1">
        <v>1000</v>
      </c>
      <c r="F56" s="4" t="s">
        <v>32</v>
      </c>
      <c r="G56" s="1">
        <v>5</v>
      </c>
      <c r="H56" s="1">
        <v>6</v>
      </c>
      <c r="I56" s="1">
        <v>3</v>
      </c>
      <c r="J56" s="1">
        <v>2</v>
      </c>
      <c r="K56" s="1">
        <v>16</v>
      </c>
    </row>
    <row r="57" spans="1:11" x14ac:dyDescent="0.25">
      <c r="F57" s="4" t="s">
        <v>128</v>
      </c>
      <c r="G57" s="1">
        <v>3</v>
      </c>
      <c r="H57" s="1">
        <v>7</v>
      </c>
      <c r="I57" s="1">
        <v>4</v>
      </c>
      <c r="J57" s="1">
        <v>4</v>
      </c>
      <c r="K57" s="1">
        <v>18</v>
      </c>
    </row>
    <row r="58" spans="1:11" x14ac:dyDescent="0.25">
      <c r="F58" s="4" t="s">
        <v>37</v>
      </c>
      <c r="G58" s="1">
        <v>2</v>
      </c>
      <c r="H58" s="1">
        <v>5</v>
      </c>
      <c r="I58" s="1">
        <v>10</v>
      </c>
      <c r="J58" s="1">
        <v>5</v>
      </c>
      <c r="K58" s="1">
        <v>22</v>
      </c>
    </row>
    <row r="59" spans="1:11" x14ac:dyDescent="0.25">
      <c r="F59" s="4" t="s">
        <v>151</v>
      </c>
      <c r="G59" s="1">
        <v>5</v>
      </c>
      <c r="H59" s="1">
        <v>3</v>
      </c>
      <c r="I59" s="1">
        <v>2</v>
      </c>
      <c r="J59" s="1">
        <v>4</v>
      </c>
      <c r="K59" s="1">
        <v>14</v>
      </c>
    </row>
    <row r="60" spans="1:11" x14ac:dyDescent="0.25">
      <c r="F60" s="4" t="s">
        <v>148</v>
      </c>
      <c r="G60" s="1">
        <v>4</v>
      </c>
      <c r="H60" s="1">
        <v>4</v>
      </c>
      <c r="I60" s="1">
        <v>11</v>
      </c>
      <c r="J60" s="1">
        <v>6</v>
      </c>
      <c r="K60" s="1">
        <v>25</v>
      </c>
    </row>
    <row r="61" spans="1:11" x14ac:dyDescent="0.25">
      <c r="F61" s="4" t="s">
        <v>91</v>
      </c>
      <c r="G61" s="1">
        <v>5</v>
      </c>
      <c r="H61" s="1">
        <v>6</v>
      </c>
      <c r="I61" s="1">
        <v>6</v>
      </c>
      <c r="J61" s="1">
        <v>4</v>
      </c>
      <c r="K61" s="1">
        <v>21</v>
      </c>
    </row>
    <row r="62" spans="1:11" x14ac:dyDescent="0.25">
      <c r="F62" s="4" t="s">
        <v>70</v>
      </c>
      <c r="G62" s="1">
        <v>9</v>
      </c>
      <c r="H62" s="1">
        <v>6</v>
      </c>
      <c r="I62" s="1">
        <v>8</v>
      </c>
      <c r="J62" s="1">
        <v>4</v>
      </c>
      <c r="K62" s="1">
        <v>27</v>
      </c>
    </row>
    <row r="63" spans="1:11" x14ac:dyDescent="0.25">
      <c r="F63" s="4" t="s">
        <v>57</v>
      </c>
      <c r="G63" s="1">
        <v>6</v>
      </c>
      <c r="H63" s="1">
        <v>2</v>
      </c>
      <c r="I63" s="1">
        <v>5</v>
      </c>
      <c r="J63" s="1">
        <v>10</v>
      </c>
      <c r="K63" s="1">
        <v>23</v>
      </c>
    </row>
    <row r="64" spans="1:11" x14ac:dyDescent="0.25">
      <c r="F64" s="4" t="s">
        <v>145</v>
      </c>
      <c r="G64" s="1">
        <v>4</v>
      </c>
      <c r="H64" s="1">
        <v>6</v>
      </c>
      <c r="I64" s="1">
        <v>6</v>
      </c>
      <c r="J64" s="1">
        <v>5</v>
      </c>
      <c r="K64" s="1">
        <v>21</v>
      </c>
    </row>
    <row r="65" spans="6:11" x14ac:dyDescent="0.25">
      <c r="F65" s="4" t="s">
        <v>107</v>
      </c>
      <c r="G65" s="1">
        <v>4</v>
      </c>
      <c r="H65" s="1">
        <v>12</v>
      </c>
      <c r="I65" s="1">
        <v>10</v>
      </c>
      <c r="J65" s="1">
        <v>4</v>
      </c>
      <c r="K65" s="1">
        <v>30</v>
      </c>
    </row>
    <row r="66" spans="6:11" x14ac:dyDescent="0.25">
      <c r="F66" s="4" t="s">
        <v>83</v>
      </c>
      <c r="G66" s="1">
        <v>5</v>
      </c>
      <c r="H66" s="1">
        <v>9</v>
      </c>
      <c r="I66" s="1">
        <v>1</v>
      </c>
      <c r="J66" s="1">
        <v>2</v>
      </c>
      <c r="K66" s="1">
        <v>17</v>
      </c>
    </row>
    <row r="67" spans="6:11" x14ac:dyDescent="0.25">
      <c r="F67" s="4" t="s">
        <v>127</v>
      </c>
      <c r="G67" s="1">
        <v>3</v>
      </c>
      <c r="H67" s="1">
        <v>5</v>
      </c>
      <c r="I67" s="1">
        <v>3</v>
      </c>
      <c r="J67" s="1">
        <v>5</v>
      </c>
      <c r="K67" s="1">
        <v>16</v>
      </c>
    </row>
    <row r="68" spans="6:11" x14ac:dyDescent="0.25">
      <c r="F68" s="4" t="s">
        <v>130</v>
      </c>
      <c r="G68" s="1">
        <v>6</v>
      </c>
      <c r="H68" s="1">
        <v>3</v>
      </c>
      <c r="I68" s="1">
        <v>5</v>
      </c>
      <c r="J68" s="1">
        <v>5</v>
      </c>
      <c r="K68" s="1">
        <v>19</v>
      </c>
    </row>
    <row r="69" spans="6:11" x14ac:dyDescent="0.25">
      <c r="F69" s="4" t="s">
        <v>85</v>
      </c>
      <c r="G69" s="1">
        <v>4</v>
      </c>
      <c r="H69" s="1">
        <v>5</v>
      </c>
      <c r="I69" s="1">
        <v>5</v>
      </c>
      <c r="J69" s="1">
        <v>6</v>
      </c>
      <c r="K69" s="1">
        <v>20</v>
      </c>
    </row>
    <row r="70" spans="6:11" x14ac:dyDescent="0.25">
      <c r="F70" s="4" t="s">
        <v>98</v>
      </c>
      <c r="G70" s="1">
        <v>4</v>
      </c>
      <c r="H70" s="1">
        <v>7</v>
      </c>
      <c r="I70" s="1">
        <v>4</v>
      </c>
      <c r="J70" s="1">
        <v>5</v>
      </c>
      <c r="K70" s="1">
        <v>20</v>
      </c>
    </row>
    <row r="71" spans="6:11" x14ac:dyDescent="0.25">
      <c r="F71" s="4" t="s">
        <v>114</v>
      </c>
      <c r="G71" s="1">
        <v>6</v>
      </c>
      <c r="H71" s="1">
        <v>6</v>
      </c>
      <c r="I71" s="1">
        <v>7</v>
      </c>
      <c r="J71" s="1">
        <v>4</v>
      </c>
      <c r="K71" s="1">
        <v>23</v>
      </c>
    </row>
    <row r="72" spans="6:11" x14ac:dyDescent="0.25">
      <c r="F72" s="4" t="s">
        <v>123</v>
      </c>
      <c r="G72" s="1">
        <v>8</v>
      </c>
      <c r="H72" s="1">
        <v>3</v>
      </c>
      <c r="I72" s="1">
        <v>3</v>
      </c>
      <c r="J72" s="1">
        <v>2</v>
      </c>
      <c r="K72" s="1">
        <v>16</v>
      </c>
    </row>
    <row r="73" spans="6:11" x14ac:dyDescent="0.25">
      <c r="F73" s="4" t="s">
        <v>101</v>
      </c>
      <c r="G73" s="1">
        <v>6</v>
      </c>
      <c r="H73" s="1">
        <v>5</v>
      </c>
      <c r="I73" s="1">
        <v>4</v>
      </c>
      <c r="J73" s="1">
        <v>9</v>
      </c>
      <c r="K73" s="1">
        <v>24</v>
      </c>
    </row>
    <row r="74" spans="6:11" x14ac:dyDescent="0.25">
      <c r="F74" s="4" t="s">
        <v>48</v>
      </c>
      <c r="G74" s="1">
        <v>3</v>
      </c>
      <c r="H74" s="1">
        <v>6</v>
      </c>
      <c r="I74" s="1">
        <v>4</v>
      </c>
      <c r="J74" s="1">
        <v>4</v>
      </c>
      <c r="K74" s="1">
        <v>17</v>
      </c>
    </row>
    <row r="75" spans="6:11" x14ac:dyDescent="0.25">
      <c r="F75" s="4" t="s">
        <v>138</v>
      </c>
      <c r="G75" s="1">
        <v>5</v>
      </c>
      <c r="H75" s="1">
        <v>4</v>
      </c>
      <c r="I75" s="1">
        <v>9</v>
      </c>
      <c r="J75" s="1">
        <v>2</v>
      </c>
      <c r="K75" s="1">
        <v>20</v>
      </c>
    </row>
    <row r="76" spans="6:11" x14ac:dyDescent="0.25">
      <c r="F76" s="4" t="s">
        <v>44</v>
      </c>
      <c r="G76" s="1">
        <v>3</v>
      </c>
      <c r="H76" s="1">
        <v>2</v>
      </c>
      <c r="I76" s="1">
        <v>6</v>
      </c>
      <c r="J76" s="1">
        <v>7</v>
      </c>
      <c r="K76" s="1">
        <v>18</v>
      </c>
    </row>
    <row r="77" spans="6:11" x14ac:dyDescent="0.25">
      <c r="F77" s="4" t="s">
        <v>131</v>
      </c>
      <c r="G77" s="1">
        <v>9</v>
      </c>
      <c r="H77" s="1">
        <v>7</v>
      </c>
      <c r="I77" s="1">
        <v>6</v>
      </c>
      <c r="J77" s="1">
        <v>4</v>
      </c>
      <c r="K77" s="1">
        <v>26</v>
      </c>
    </row>
    <row r="78" spans="6:11" x14ac:dyDescent="0.25">
      <c r="F78" s="4" t="s">
        <v>147</v>
      </c>
      <c r="G78" s="1">
        <v>8</v>
      </c>
      <c r="H78" s="1">
        <v>1</v>
      </c>
      <c r="I78" s="1">
        <v>6</v>
      </c>
      <c r="J78" s="1">
        <v>1</v>
      </c>
      <c r="K78" s="1">
        <v>16</v>
      </c>
    </row>
    <row r="79" spans="6:11" x14ac:dyDescent="0.25">
      <c r="F79" s="4" t="s">
        <v>122</v>
      </c>
      <c r="G79" s="1">
        <v>1</v>
      </c>
      <c r="H79" s="1">
        <v>5</v>
      </c>
      <c r="I79" s="1">
        <v>3</v>
      </c>
      <c r="J79" s="1">
        <v>3</v>
      </c>
      <c r="K79" s="1">
        <v>12</v>
      </c>
    </row>
    <row r="80" spans="6:11" x14ac:dyDescent="0.25">
      <c r="F80" s="4" t="s">
        <v>105</v>
      </c>
      <c r="G80" s="1">
        <v>3</v>
      </c>
      <c r="H80" s="1">
        <v>2</v>
      </c>
      <c r="I80" s="1">
        <v>6</v>
      </c>
      <c r="J80" s="1">
        <v>4</v>
      </c>
      <c r="K80" s="1">
        <v>15</v>
      </c>
    </row>
    <row r="81" spans="1:52" x14ac:dyDescent="0.25">
      <c r="F81" s="4" t="s">
        <v>140</v>
      </c>
      <c r="G81" s="1">
        <v>6</v>
      </c>
      <c r="H81" s="1">
        <v>3</v>
      </c>
      <c r="I81" s="1">
        <v>7</v>
      </c>
      <c r="J81" s="1">
        <v>3</v>
      </c>
      <c r="K81" s="1">
        <v>19</v>
      </c>
    </row>
    <row r="82" spans="1:52" x14ac:dyDescent="0.25">
      <c r="F82" s="4" t="s">
        <v>129</v>
      </c>
      <c r="G82" s="1">
        <v>4</v>
      </c>
      <c r="H82" s="1">
        <v>5</v>
      </c>
      <c r="I82" s="1">
        <v>5</v>
      </c>
      <c r="J82" s="1">
        <v>7</v>
      </c>
      <c r="K82" s="1">
        <v>21</v>
      </c>
    </row>
    <row r="83" spans="1:52" x14ac:dyDescent="0.25">
      <c r="F83" s="4" t="s">
        <v>141</v>
      </c>
      <c r="G83" s="1">
        <v>4</v>
      </c>
      <c r="H83" s="1">
        <v>7</v>
      </c>
      <c r="I83" s="1">
        <v>6</v>
      </c>
      <c r="J83" s="1">
        <v>4</v>
      </c>
      <c r="K83" s="1">
        <v>21</v>
      </c>
    </row>
    <row r="84" spans="1:52" x14ac:dyDescent="0.25">
      <c r="F84" s="4" t="s">
        <v>149</v>
      </c>
      <c r="G84" s="1">
        <v>2</v>
      </c>
      <c r="H84" s="1">
        <v>4</v>
      </c>
      <c r="I84" s="1">
        <v>8</v>
      </c>
      <c r="J84" s="1">
        <v>6</v>
      </c>
      <c r="K84" s="1">
        <v>20</v>
      </c>
    </row>
    <row r="85" spans="1:52" x14ac:dyDescent="0.25">
      <c r="F85" s="4" t="s">
        <v>66</v>
      </c>
      <c r="G85" s="1">
        <v>10</v>
      </c>
      <c r="H85" s="1">
        <v>3</v>
      </c>
      <c r="I85" s="1">
        <v>10</v>
      </c>
      <c r="J85" s="1">
        <v>5</v>
      </c>
      <c r="K85" s="1">
        <v>28</v>
      </c>
    </row>
    <row r="86" spans="1:52" x14ac:dyDescent="0.25">
      <c r="F86" s="4" t="s">
        <v>150</v>
      </c>
      <c r="G86" s="1">
        <v>3</v>
      </c>
      <c r="H86" s="1">
        <v>3</v>
      </c>
      <c r="I86" s="1">
        <v>4</v>
      </c>
      <c r="J86" s="1">
        <v>3</v>
      </c>
      <c r="K86" s="1">
        <v>13</v>
      </c>
    </row>
    <row r="87" spans="1:52" x14ac:dyDescent="0.25">
      <c r="F87" s="4" t="s">
        <v>52</v>
      </c>
      <c r="G87" s="1">
        <v>6</v>
      </c>
      <c r="H87" s="1">
        <v>5</v>
      </c>
      <c r="I87" s="1">
        <v>3</v>
      </c>
      <c r="J87" s="1">
        <v>6</v>
      </c>
      <c r="K87" s="1">
        <v>20</v>
      </c>
    </row>
    <row r="88" spans="1:52" x14ac:dyDescent="0.25">
      <c r="F88" s="4" t="s">
        <v>186</v>
      </c>
      <c r="G88" s="1">
        <v>247</v>
      </c>
      <c r="H88" s="1">
        <v>258</v>
      </c>
      <c r="I88" s="1">
        <v>252</v>
      </c>
      <c r="J88" s="1">
        <v>243</v>
      </c>
      <c r="K88" s="1">
        <v>1000</v>
      </c>
    </row>
    <row r="90" spans="1:52" x14ac:dyDescent="0.25">
      <c r="A90" s="3" t="s">
        <v>197</v>
      </c>
      <c r="B90" t="s" vm="2">
        <v>194</v>
      </c>
    </row>
    <row r="92" spans="1:52" x14ac:dyDescent="0.25">
      <c r="A92" s="3" t="s">
        <v>14</v>
      </c>
      <c r="B92" s="3" t="s">
        <v>188</v>
      </c>
    </row>
    <row r="93" spans="1:52" x14ac:dyDescent="0.25">
      <c r="A93" s="3" t="s">
        <v>196</v>
      </c>
      <c r="B93" t="s">
        <v>90</v>
      </c>
      <c r="C93" t="s">
        <v>120</v>
      </c>
      <c r="D93" t="s">
        <v>117</v>
      </c>
      <c r="E93" t="s">
        <v>74</v>
      </c>
      <c r="F93" t="s">
        <v>99</v>
      </c>
      <c r="G93" t="s">
        <v>112</v>
      </c>
      <c r="H93" t="s">
        <v>139</v>
      </c>
      <c r="I93" t="s">
        <v>80</v>
      </c>
      <c r="J93" t="s">
        <v>103</v>
      </c>
      <c r="K93" t="s">
        <v>142</v>
      </c>
      <c r="L93" t="s">
        <v>78</v>
      </c>
      <c r="M93" t="s">
        <v>135</v>
      </c>
      <c r="N93" t="s">
        <v>115</v>
      </c>
      <c r="O93" t="s">
        <v>116</v>
      </c>
      <c r="P93" t="s">
        <v>146</v>
      </c>
      <c r="Q93" t="s">
        <v>111</v>
      </c>
      <c r="R93" t="s">
        <v>22</v>
      </c>
      <c r="S93" t="s">
        <v>62</v>
      </c>
      <c r="T93" t="s">
        <v>32</v>
      </c>
      <c r="U93" t="s">
        <v>128</v>
      </c>
      <c r="V93" t="s">
        <v>37</v>
      </c>
      <c r="W93" t="s">
        <v>151</v>
      </c>
      <c r="X93" t="s">
        <v>148</v>
      </c>
      <c r="Y93" t="s">
        <v>91</v>
      </c>
      <c r="Z93" t="s">
        <v>70</v>
      </c>
      <c r="AA93" t="s">
        <v>57</v>
      </c>
      <c r="AB93" t="s">
        <v>145</v>
      </c>
      <c r="AC93" t="s">
        <v>107</v>
      </c>
      <c r="AD93" t="s">
        <v>83</v>
      </c>
      <c r="AE93" t="s">
        <v>127</v>
      </c>
      <c r="AF93" t="s">
        <v>130</v>
      </c>
      <c r="AG93" t="s">
        <v>85</v>
      </c>
      <c r="AH93" t="s">
        <v>98</v>
      </c>
      <c r="AI93" t="s">
        <v>114</v>
      </c>
      <c r="AJ93" t="s">
        <v>123</v>
      </c>
      <c r="AK93" t="s">
        <v>101</v>
      </c>
      <c r="AL93" t="s">
        <v>48</v>
      </c>
      <c r="AM93" t="s">
        <v>138</v>
      </c>
      <c r="AN93" t="s">
        <v>44</v>
      </c>
      <c r="AO93" t="s">
        <v>131</v>
      </c>
      <c r="AP93" t="s">
        <v>147</v>
      </c>
      <c r="AQ93" t="s">
        <v>122</v>
      </c>
      <c r="AR93" t="s">
        <v>105</v>
      </c>
      <c r="AS93" t="s">
        <v>140</v>
      </c>
      <c r="AT93" t="s">
        <v>129</v>
      </c>
      <c r="AU93" t="s">
        <v>141</v>
      </c>
      <c r="AV93" t="s">
        <v>149</v>
      </c>
      <c r="AW93" t="s">
        <v>66</v>
      </c>
      <c r="AX93" t="s">
        <v>150</v>
      </c>
      <c r="AY93" t="s">
        <v>52</v>
      </c>
      <c r="AZ93" t="s">
        <v>186</v>
      </c>
    </row>
    <row r="94" spans="1:52" x14ac:dyDescent="0.25">
      <c r="A94" s="4" t="s">
        <v>72</v>
      </c>
      <c r="B94" s="1">
        <v>3</v>
      </c>
      <c r="C94" s="1">
        <v>2</v>
      </c>
      <c r="D94" s="1">
        <v>3</v>
      </c>
      <c r="E94" s="1">
        <v>5</v>
      </c>
      <c r="F94" s="1">
        <v>4</v>
      </c>
      <c r="G94" s="1">
        <v>3</v>
      </c>
      <c r="H94" s="1">
        <v>3</v>
      </c>
      <c r="I94" s="1">
        <v>1</v>
      </c>
      <c r="J94" s="1">
        <v>1</v>
      </c>
      <c r="K94" s="1">
        <v>2</v>
      </c>
      <c r="L94" s="1"/>
      <c r="M94" s="1">
        <v>7</v>
      </c>
      <c r="N94" s="1">
        <v>1</v>
      </c>
      <c r="O94" s="1">
        <v>3</v>
      </c>
      <c r="P94" s="1">
        <v>1</v>
      </c>
      <c r="Q94" s="1"/>
      <c r="R94" s="1">
        <v>4</v>
      </c>
      <c r="S94" s="1">
        <v>2</v>
      </c>
      <c r="T94" s="1"/>
      <c r="U94" s="1">
        <v>2</v>
      </c>
      <c r="V94" s="1">
        <v>5</v>
      </c>
      <c r="W94" s="1">
        <v>1</v>
      </c>
      <c r="X94" s="1">
        <v>6</v>
      </c>
      <c r="Y94" s="1">
        <v>4</v>
      </c>
      <c r="Z94" s="1">
        <v>3</v>
      </c>
      <c r="AA94" s="1">
        <v>5</v>
      </c>
      <c r="AB94" s="1">
        <v>3</v>
      </c>
      <c r="AC94" s="1">
        <v>4</v>
      </c>
      <c r="AD94" s="1">
        <v>3</v>
      </c>
      <c r="AE94" s="1">
        <v>2</v>
      </c>
      <c r="AF94" s="1">
        <v>3</v>
      </c>
      <c r="AG94" s="1">
        <v>5</v>
      </c>
      <c r="AH94" s="1">
        <v>8</v>
      </c>
      <c r="AI94" s="1">
        <v>3</v>
      </c>
      <c r="AJ94" s="1">
        <v>4</v>
      </c>
      <c r="AK94" s="1">
        <v>1</v>
      </c>
      <c r="AL94" s="1">
        <v>4</v>
      </c>
      <c r="AM94" s="1">
        <v>3</v>
      </c>
      <c r="AN94" s="1">
        <v>2</v>
      </c>
      <c r="AO94" s="1">
        <v>5</v>
      </c>
      <c r="AP94" s="1">
        <v>1</v>
      </c>
      <c r="AQ94" s="1">
        <v>3</v>
      </c>
      <c r="AR94" s="1">
        <v>1</v>
      </c>
      <c r="AS94" s="1">
        <v>2</v>
      </c>
      <c r="AT94" s="1">
        <v>4</v>
      </c>
      <c r="AU94" s="1">
        <v>3</v>
      </c>
      <c r="AV94" s="1">
        <v>5</v>
      </c>
      <c r="AW94" s="1">
        <v>2</v>
      </c>
      <c r="AX94" s="1">
        <v>2</v>
      </c>
      <c r="AY94" s="1"/>
      <c r="AZ94" s="1">
        <v>144</v>
      </c>
    </row>
    <row r="95" spans="1:52" x14ac:dyDescent="0.25">
      <c r="A95" s="4" t="s">
        <v>28</v>
      </c>
      <c r="B95" s="1">
        <v>7</v>
      </c>
      <c r="C95" s="1">
        <v>4</v>
      </c>
      <c r="D95" s="1">
        <v>5</v>
      </c>
      <c r="E95" s="1">
        <v>3</v>
      </c>
      <c r="F95" s="1">
        <v>5</v>
      </c>
      <c r="G95" s="1">
        <v>1</v>
      </c>
      <c r="H95" s="1">
        <v>3</v>
      </c>
      <c r="I95" s="1">
        <v>5</v>
      </c>
      <c r="J95" s="1">
        <v>2</v>
      </c>
      <c r="K95" s="1"/>
      <c r="L95" s="1">
        <v>5</v>
      </c>
      <c r="M95" s="1">
        <v>3</v>
      </c>
      <c r="N95" s="1">
        <v>5</v>
      </c>
      <c r="O95" s="1">
        <v>5</v>
      </c>
      <c r="P95" s="1">
        <v>5</v>
      </c>
      <c r="Q95" s="1">
        <v>1</v>
      </c>
      <c r="R95" s="1">
        <v>6</v>
      </c>
      <c r="S95" s="1">
        <v>7</v>
      </c>
      <c r="T95" s="1">
        <v>3</v>
      </c>
      <c r="U95" s="1">
        <v>5</v>
      </c>
      <c r="V95" s="1">
        <v>3</v>
      </c>
      <c r="W95" s="1">
        <v>2</v>
      </c>
      <c r="X95" s="1">
        <v>6</v>
      </c>
      <c r="Y95" s="1">
        <v>2</v>
      </c>
      <c r="Z95" s="1">
        <v>10</v>
      </c>
      <c r="AA95" s="1"/>
      <c r="AB95" s="1">
        <v>4</v>
      </c>
      <c r="AC95" s="1">
        <v>4</v>
      </c>
      <c r="AD95" s="1">
        <v>4</v>
      </c>
      <c r="AE95" s="1">
        <v>3</v>
      </c>
      <c r="AF95" s="1">
        <v>1</v>
      </c>
      <c r="AG95" s="1">
        <v>2</v>
      </c>
      <c r="AH95" s="1"/>
      <c r="AI95" s="1">
        <v>6</v>
      </c>
      <c r="AJ95" s="1">
        <v>1</v>
      </c>
      <c r="AK95" s="1">
        <v>2</v>
      </c>
      <c r="AL95" s="1">
        <v>4</v>
      </c>
      <c r="AM95" s="1">
        <v>3</v>
      </c>
      <c r="AN95" s="1">
        <v>3</v>
      </c>
      <c r="AO95" s="1">
        <v>6</v>
      </c>
      <c r="AP95" s="1">
        <v>5</v>
      </c>
      <c r="AQ95" s="1">
        <v>3</v>
      </c>
      <c r="AR95" s="1">
        <v>2</v>
      </c>
      <c r="AS95" s="1">
        <v>2</v>
      </c>
      <c r="AT95" s="1">
        <v>4</v>
      </c>
      <c r="AU95" s="1">
        <v>5</v>
      </c>
      <c r="AV95" s="1">
        <v>5</v>
      </c>
      <c r="AW95" s="1">
        <v>5</v>
      </c>
      <c r="AX95" s="1">
        <v>1</v>
      </c>
      <c r="AY95" s="1">
        <v>3</v>
      </c>
      <c r="AZ95" s="1">
        <v>181</v>
      </c>
    </row>
    <row r="96" spans="1:52" x14ac:dyDescent="0.25">
      <c r="A96" s="4" t="s">
        <v>40</v>
      </c>
      <c r="B96" s="1">
        <v>1</v>
      </c>
      <c r="C96" s="1">
        <v>3</v>
      </c>
      <c r="D96" s="1">
        <v>2</v>
      </c>
      <c r="E96" s="1">
        <v>3</v>
      </c>
      <c r="F96" s="1">
        <v>4</v>
      </c>
      <c r="G96" s="1">
        <v>4</v>
      </c>
      <c r="H96" s="1">
        <v>1</v>
      </c>
      <c r="I96" s="1">
        <v>7</v>
      </c>
      <c r="J96" s="1">
        <v>5</v>
      </c>
      <c r="K96" s="1">
        <v>3</v>
      </c>
      <c r="L96" s="1">
        <v>3</v>
      </c>
      <c r="M96" s="1">
        <v>1</v>
      </c>
      <c r="N96" s="1">
        <v>5</v>
      </c>
      <c r="O96" s="1">
        <v>3</v>
      </c>
      <c r="P96" s="1">
        <v>3</v>
      </c>
      <c r="Q96" s="1">
        <v>2</v>
      </c>
      <c r="R96" s="1">
        <v>2</v>
      </c>
      <c r="S96" s="1">
        <v>3</v>
      </c>
      <c r="T96" s="1">
        <v>4</v>
      </c>
      <c r="U96" s="1">
        <v>3</v>
      </c>
      <c r="V96" s="1">
        <v>3</v>
      </c>
      <c r="W96" s="1">
        <v>4</v>
      </c>
      <c r="X96" s="1">
        <v>3</v>
      </c>
      <c r="Y96" s="1">
        <v>6</v>
      </c>
      <c r="Z96" s="1">
        <v>5</v>
      </c>
      <c r="AA96" s="1">
        <v>5</v>
      </c>
      <c r="AB96" s="1">
        <v>2</v>
      </c>
      <c r="AC96" s="1">
        <v>7</v>
      </c>
      <c r="AD96" s="1"/>
      <c r="AE96" s="1">
        <v>2</v>
      </c>
      <c r="AF96" s="1">
        <v>6</v>
      </c>
      <c r="AG96" s="1">
        <v>3</v>
      </c>
      <c r="AH96" s="1">
        <v>3</v>
      </c>
      <c r="AI96" s="1">
        <v>7</v>
      </c>
      <c r="AJ96" s="1">
        <v>4</v>
      </c>
      <c r="AK96" s="1">
        <v>4</v>
      </c>
      <c r="AL96" s="1">
        <v>2</v>
      </c>
      <c r="AM96" s="1">
        <v>4</v>
      </c>
      <c r="AN96" s="1"/>
      <c r="AO96" s="1">
        <v>3</v>
      </c>
      <c r="AP96" s="1">
        <v>2</v>
      </c>
      <c r="AQ96" s="1">
        <v>2</v>
      </c>
      <c r="AR96" s="1">
        <v>3</v>
      </c>
      <c r="AS96" s="1">
        <v>8</v>
      </c>
      <c r="AT96" s="1">
        <v>4</v>
      </c>
      <c r="AU96" s="1">
        <v>4</v>
      </c>
      <c r="AV96" s="1">
        <v>1</v>
      </c>
      <c r="AW96" s="1">
        <v>4</v>
      </c>
      <c r="AX96" s="1">
        <v>2</v>
      </c>
      <c r="AY96" s="1">
        <v>5</v>
      </c>
      <c r="AZ96" s="1">
        <v>170</v>
      </c>
    </row>
    <row r="97" spans="1:52" x14ac:dyDescent="0.25">
      <c r="A97" s="4" t="s">
        <v>47</v>
      </c>
      <c r="B97" s="1">
        <v>4</v>
      </c>
      <c r="C97" s="1"/>
      <c r="D97" s="1">
        <v>2</v>
      </c>
      <c r="E97" s="1">
        <v>4</v>
      </c>
      <c r="F97" s="1">
        <v>3</v>
      </c>
      <c r="G97" s="1">
        <v>1</v>
      </c>
      <c r="H97" s="1">
        <v>3</v>
      </c>
      <c r="I97" s="1">
        <v>6</v>
      </c>
      <c r="J97" s="1">
        <v>5</v>
      </c>
      <c r="K97" s="1">
        <v>2</v>
      </c>
      <c r="L97" s="1">
        <v>4</v>
      </c>
      <c r="M97" s="1">
        <v>2</v>
      </c>
      <c r="N97" s="1">
        <v>2</v>
      </c>
      <c r="O97" s="1">
        <v>3</v>
      </c>
      <c r="P97" s="1">
        <v>1</v>
      </c>
      <c r="Q97" s="1">
        <v>2</v>
      </c>
      <c r="R97" s="1">
        <v>6</v>
      </c>
      <c r="S97" s="1">
        <v>6</v>
      </c>
      <c r="T97" s="1">
        <v>1</v>
      </c>
      <c r="U97" s="1">
        <v>4</v>
      </c>
      <c r="V97" s="1">
        <v>2</v>
      </c>
      <c r="W97" s="1"/>
      <c r="X97" s="1"/>
      <c r="Y97" s="1">
        <v>4</v>
      </c>
      <c r="Z97" s="1">
        <v>1</v>
      </c>
      <c r="AA97" s="1">
        <v>4</v>
      </c>
      <c r="AB97" s="1">
        <v>6</v>
      </c>
      <c r="AC97" s="1">
        <v>6</v>
      </c>
      <c r="AD97" s="1">
        <v>3</v>
      </c>
      <c r="AE97" s="1">
        <v>4</v>
      </c>
      <c r="AF97" s="1">
        <v>4</v>
      </c>
      <c r="AG97" s="1">
        <v>4</v>
      </c>
      <c r="AH97" s="1">
        <v>4</v>
      </c>
      <c r="AI97" s="1">
        <v>3</v>
      </c>
      <c r="AJ97" s="1">
        <v>2</v>
      </c>
      <c r="AK97" s="1">
        <v>8</v>
      </c>
      <c r="AL97" s="1">
        <v>5</v>
      </c>
      <c r="AM97" s="1">
        <v>5</v>
      </c>
      <c r="AN97" s="1">
        <v>4</v>
      </c>
      <c r="AO97" s="1">
        <v>6</v>
      </c>
      <c r="AP97" s="1">
        <v>2</v>
      </c>
      <c r="AQ97" s="1">
        <v>2</v>
      </c>
      <c r="AR97" s="1">
        <v>1</v>
      </c>
      <c r="AS97" s="1">
        <v>2</v>
      </c>
      <c r="AT97" s="1">
        <v>2</v>
      </c>
      <c r="AU97" s="1">
        <v>1</v>
      </c>
      <c r="AV97" s="1">
        <v>2</v>
      </c>
      <c r="AW97" s="1">
        <v>5</v>
      </c>
      <c r="AX97" s="1">
        <v>2</v>
      </c>
      <c r="AY97" s="1">
        <v>2</v>
      </c>
      <c r="AZ97" s="1">
        <v>157</v>
      </c>
    </row>
    <row r="98" spans="1:52" x14ac:dyDescent="0.25">
      <c r="A98" s="4" t="s">
        <v>55</v>
      </c>
      <c r="B98" s="1">
        <v>2</v>
      </c>
      <c r="C98" s="1">
        <v>7</v>
      </c>
      <c r="D98" s="1">
        <v>2</v>
      </c>
      <c r="E98" s="1">
        <v>3</v>
      </c>
      <c r="F98" s="1">
        <v>5</v>
      </c>
      <c r="G98" s="1">
        <v>6</v>
      </c>
      <c r="H98" s="1">
        <v>2</v>
      </c>
      <c r="I98" s="1">
        <v>2</v>
      </c>
      <c r="J98" s="1">
        <v>4</v>
      </c>
      <c r="K98" s="1">
        <v>2</v>
      </c>
      <c r="L98" s="1">
        <v>3</v>
      </c>
      <c r="M98" s="1">
        <v>3</v>
      </c>
      <c r="N98" s="1">
        <v>3</v>
      </c>
      <c r="O98" s="1">
        <v>3</v>
      </c>
      <c r="P98" s="1">
        <v>3</v>
      </c>
      <c r="Q98" s="1">
        <v>2</v>
      </c>
      <c r="R98" s="1">
        <v>1</v>
      </c>
      <c r="S98" s="1">
        <v>4</v>
      </c>
      <c r="T98" s="1">
        <v>4</v>
      </c>
      <c r="U98" s="1">
        <v>3</v>
      </c>
      <c r="V98" s="1">
        <v>6</v>
      </c>
      <c r="W98" s="1">
        <v>4</v>
      </c>
      <c r="X98" s="1">
        <v>4</v>
      </c>
      <c r="Y98" s="1">
        <v>2</v>
      </c>
      <c r="Z98" s="1">
        <v>6</v>
      </c>
      <c r="AA98" s="1">
        <v>4</v>
      </c>
      <c r="AB98" s="1">
        <v>1</v>
      </c>
      <c r="AC98" s="1">
        <v>5</v>
      </c>
      <c r="AD98" s="1">
        <v>1</v>
      </c>
      <c r="AE98" s="1">
        <v>2</v>
      </c>
      <c r="AF98" s="1">
        <v>3</v>
      </c>
      <c r="AG98" s="1">
        <v>2</v>
      </c>
      <c r="AH98" s="1">
        <v>2</v>
      </c>
      <c r="AI98" s="1">
        <v>2</v>
      </c>
      <c r="AJ98" s="1">
        <v>2</v>
      </c>
      <c r="AK98" s="1">
        <v>6</v>
      </c>
      <c r="AL98" s="1">
        <v>1</v>
      </c>
      <c r="AM98" s="1">
        <v>4</v>
      </c>
      <c r="AN98" s="1">
        <v>4</v>
      </c>
      <c r="AO98" s="1">
        <v>5</v>
      </c>
      <c r="AP98" s="1">
        <v>3</v>
      </c>
      <c r="AQ98" s="1">
        <v>1</v>
      </c>
      <c r="AR98" s="1">
        <v>3</v>
      </c>
      <c r="AS98" s="1">
        <v>3</v>
      </c>
      <c r="AT98" s="1">
        <v>6</v>
      </c>
      <c r="AU98" s="1">
        <v>5</v>
      </c>
      <c r="AV98" s="1">
        <v>3</v>
      </c>
      <c r="AW98" s="1">
        <v>4</v>
      </c>
      <c r="AX98" s="1">
        <v>2</v>
      </c>
      <c r="AY98" s="1">
        <v>4</v>
      </c>
      <c r="AZ98" s="1">
        <v>164</v>
      </c>
    </row>
    <row r="99" spans="1:52" x14ac:dyDescent="0.25">
      <c r="A99" s="4" t="s">
        <v>76</v>
      </c>
      <c r="B99" s="1">
        <v>5</v>
      </c>
      <c r="C99" s="1">
        <v>2</v>
      </c>
      <c r="D99" s="1">
        <v>2</v>
      </c>
      <c r="E99" s="1">
        <v>2</v>
      </c>
      <c r="F99" s="1">
        <v>8</v>
      </c>
      <c r="G99" s="1">
        <v>6</v>
      </c>
      <c r="H99" s="1">
        <v>4</v>
      </c>
      <c r="I99" s="1">
        <v>6</v>
      </c>
      <c r="J99" s="1">
        <v>3</v>
      </c>
      <c r="K99" s="1">
        <v>10</v>
      </c>
      <c r="L99" s="1">
        <v>2</v>
      </c>
      <c r="M99" s="1">
        <v>2</v>
      </c>
      <c r="N99" s="1">
        <v>5</v>
      </c>
      <c r="O99" s="1">
        <v>4</v>
      </c>
      <c r="P99" s="1">
        <v>8</v>
      </c>
      <c r="Q99" s="1">
        <v>1</v>
      </c>
      <c r="R99" s="1">
        <v>5</v>
      </c>
      <c r="S99" s="1">
        <v>2</v>
      </c>
      <c r="T99" s="1">
        <v>4</v>
      </c>
      <c r="U99" s="1">
        <v>1</v>
      </c>
      <c r="V99" s="1">
        <v>3</v>
      </c>
      <c r="W99" s="1">
        <v>3</v>
      </c>
      <c r="X99" s="1">
        <v>6</v>
      </c>
      <c r="Y99" s="1">
        <v>3</v>
      </c>
      <c r="Z99" s="1">
        <v>2</v>
      </c>
      <c r="AA99" s="1">
        <v>5</v>
      </c>
      <c r="AB99" s="1">
        <v>5</v>
      </c>
      <c r="AC99" s="1">
        <v>4</v>
      </c>
      <c r="AD99" s="1">
        <v>6</v>
      </c>
      <c r="AE99" s="1">
        <v>3</v>
      </c>
      <c r="AF99" s="1">
        <v>2</v>
      </c>
      <c r="AG99" s="1">
        <v>4</v>
      </c>
      <c r="AH99" s="1">
        <v>3</v>
      </c>
      <c r="AI99" s="1">
        <v>2</v>
      </c>
      <c r="AJ99" s="1">
        <v>3</v>
      </c>
      <c r="AK99" s="1">
        <v>3</v>
      </c>
      <c r="AL99" s="1">
        <v>1</v>
      </c>
      <c r="AM99" s="1">
        <v>1</v>
      </c>
      <c r="AN99" s="1">
        <v>5</v>
      </c>
      <c r="AO99" s="1">
        <v>1</v>
      </c>
      <c r="AP99" s="1">
        <v>3</v>
      </c>
      <c r="AQ99" s="1">
        <v>1</v>
      </c>
      <c r="AR99" s="1">
        <v>5</v>
      </c>
      <c r="AS99" s="1">
        <v>2</v>
      </c>
      <c r="AT99" s="1">
        <v>1</v>
      </c>
      <c r="AU99" s="1">
        <v>3</v>
      </c>
      <c r="AV99" s="1">
        <v>4</v>
      </c>
      <c r="AW99" s="1">
        <v>8</v>
      </c>
      <c r="AX99" s="1">
        <v>4</v>
      </c>
      <c r="AY99" s="1">
        <v>6</v>
      </c>
      <c r="AZ99" s="1">
        <v>184</v>
      </c>
    </row>
    <row r="100" spans="1:52" x14ac:dyDescent="0.25">
      <c r="A100" s="4" t="s">
        <v>186</v>
      </c>
      <c r="B100" s="1">
        <v>22</v>
      </c>
      <c r="C100" s="1">
        <v>18</v>
      </c>
      <c r="D100" s="1">
        <v>16</v>
      </c>
      <c r="E100" s="1">
        <v>20</v>
      </c>
      <c r="F100" s="1">
        <v>29</v>
      </c>
      <c r="G100" s="1">
        <v>21</v>
      </c>
      <c r="H100" s="1">
        <v>16</v>
      </c>
      <c r="I100" s="1">
        <v>27</v>
      </c>
      <c r="J100" s="1">
        <v>20</v>
      </c>
      <c r="K100" s="1">
        <v>19</v>
      </c>
      <c r="L100" s="1">
        <v>17</v>
      </c>
      <c r="M100" s="1">
        <v>18</v>
      </c>
      <c r="N100" s="1">
        <v>21</v>
      </c>
      <c r="O100" s="1">
        <v>21</v>
      </c>
      <c r="P100" s="1">
        <v>21</v>
      </c>
      <c r="Q100" s="1">
        <v>8</v>
      </c>
      <c r="R100" s="1">
        <v>24</v>
      </c>
      <c r="S100" s="1">
        <v>24</v>
      </c>
      <c r="T100" s="1">
        <v>16</v>
      </c>
      <c r="U100" s="1">
        <v>18</v>
      </c>
      <c r="V100" s="1">
        <v>22</v>
      </c>
      <c r="W100" s="1">
        <v>14</v>
      </c>
      <c r="X100" s="1">
        <v>25</v>
      </c>
      <c r="Y100" s="1">
        <v>21</v>
      </c>
      <c r="Z100" s="1">
        <v>27</v>
      </c>
      <c r="AA100" s="1">
        <v>23</v>
      </c>
      <c r="AB100" s="1">
        <v>21</v>
      </c>
      <c r="AC100" s="1">
        <v>30</v>
      </c>
      <c r="AD100" s="1">
        <v>17</v>
      </c>
      <c r="AE100" s="1">
        <v>16</v>
      </c>
      <c r="AF100" s="1">
        <v>19</v>
      </c>
      <c r="AG100" s="1">
        <v>20</v>
      </c>
      <c r="AH100" s="1">
        <v>20</v>
      </c>
      <c r="AI100" s="1">
        <v>23</v>
      </c>
      <c r="AJ100" s="1">
        <v>16</v>
      </c>
      <c r="AK100" s="1">
        <v>24</v>
      </c>
      <c r="AL100" s="1">
        <v>17</v>
      </c>
      <c r="AM100" s="1">
        <v>20</v>
      </c>
      <c r="AN100" s="1">
        <v>18</v>
      </c>
      <c r="AO100" s="1">
        <v>26</v>
      </c>
      <c r="AP100" s="1">
        <v>16</v>
      </c>
      <c r="AQ100" s="1">
        <v>12</v>
      </c>
      <c r="AR100" s="1">
        <v>15</v>
      </c>
      <c r="AS100" s="1">
        <v>19</v>
      </c>
      <c r="AT100" s="1">
        <v>21</v>
      </c>
      <c r="AU100" s="1">
        <v>21</v>
      </c>
      <c r="AV100" s="1">
        <v>20</v>
      </c>
      <c r="AW100" s="1">
        <v>28</v>
      </c>
      <c r="AX100" s="1">
        <v>13</v>
      </c>
      <c r="AY100" s="1">
        <v>20</v>
      </c>
      <c r="AZ100" s="1">
        <v>1000</v>
      </c>
    </row>
    <row r="106" spans="1:52" x14ac:dyDescent="0.25">
      <c r="I106" s="3" t="s">
        <v>199</v>
      </c>
      <c r="J106" s="3" t="s">
        <v>4</v>
      </c>
    </row>
    <row r="107" spans="1:52" x14ac:dyDescent="0.25">
      <c r="I107" s="3" t="s">
        <v>188</v>
      </c>
      <c r="J107" t="s">
        <v>69</v>
      </c>
      <c r="K107" t="s">
        <v>21</v>
      </c>
      <c r="L107" t="s">
        <v>43</v>
      </c>
      <c r="M107" t="s">
        <v>65</v>
      </c>
      <c r="N107" t="s">
        <v>186</v>
      </c>
    </row>
    <row r="108" spans="1:52" x14ac:dyDescent="0.25">
      <c r="I108" s="4" t="s">
        <v>90</v>
      </c>
      <c r="J108" s="1">
        <v>7</v>
      </c>
      <c r="K108" s="1">
        <v>10</v>
      </c>
      <c r="L108" s="1">
        <v>3</v>
      </c>
      <c r="M108" s="1">
        <v>2</v>
      </c>
      <c r="N108" s="1">
        <v>22</v>
      </c>
    </row>
    <row r="109" spans="1:52" x14ac:dyDescent="0.25">
      <c r="I109" s="4" t="s">
        <v>120</v>
      </c>
      <c r="J109" s="1">
        <v>4</v>
      </c>
      <c r="K109" s="1">
        <v>11</v>
      </c>
      <c r="L109" s="1">
        <v>2</v>
      </c>
      <c r="M109" s="1">
        <v>1</v>
      </c>
      <c r="N109" s="1">
        <v>18</v>
      </c>
    </row>
    <row r="110" spans="1:52" x14ac:dyDescent="0.25">
      <c r="I110" s="4" t="s">
        <v>117</v>
      </c>
      <c r="J110" s="1">
        <v>6</v>
      </c>
      <c r="K110" s="1">
        <v>5</v>
      </c>
      <c r="L110" s="1">
        <v>3</v>
      </c>
      <c r="M110" s="1">
        <v>2</v>
      </c>
      <c r="N110" s="1">
        <v>16</v>
      </c>
    </row>
    <row r="111" spans="1:52" x14ac:dyDescent="0.25">
      <c r="I111" s="4" t="s">
        <v>74</v>
      </c>
      <c r="J111" s="1">
        <v>6</v>
      </c>
      <c r="K111" s="1">
        <v>9</v>
      </c>
      <c r="L111" s="1">
        <v>2</v>
      </c>
      <c r="M111" s="1">
        <v>3</v>
      </c>
      <c r="N111" s="1">
        <v>20</v>
      </c>
    </row>
    <row r="112" spans="1:52" x14ac:dyDescent="0.25">
      <c r="A112" s="3" t="s">
        <v>1</v>
      </c>
      <c r="B112" t="s" vm="3">
        <v>194</v>
      </c>
      <c r="I112" s="4" t="s">
        <v>99</v>
      </c>
      <c r="J112" s="1">
        <v>8</v>
      </c>
      <c r="K112" s="1">
        <v>16</v>
      </c>
      <c r="L112" s="1">
        <v>2</v>
      </c>
      <c r="M112" s="1">
        <v>3</v>
      </c>
      <c r="N112" s="1">
        <v>29</v>
      </c>
    </row>
    <row r="113" spans="1:14" x14ac:dyDescent="0.25">
      <c r="I113" s="4" t="s">
        <v>112</v>
      </c>
      <c r="J113" s="1">
        <v>5</v>
      </c>
      <c r="K113" s="1">
        <v>8</v>
      </c>
      <c r="L113" s="1">
        <v>5</v>
      </c>
      <c r="M113" s="1">
        <v>3</v>
      </c>
      <c r="N113" s="1">
        <v>21</v>
      </c>
    </row>
    <row r="114" spans="1:14" x14ac:dyDescent="0.25">
      <c r="A114" s="3" t="s">
        <v>198</v>
      </c>
      <c r="B114" s="3" t="s">
        <v>11</v>
      </c>
      <c r="I114" s="4" t="s">
        <v>139</v>
      </c>
      <c r="J114" s="1">
        <v>5</v>
      </c>
      <c r="K114" s="1">
        <v>5</v>
      </c>
      <c r="L114" s="1">
        <v>3</v>
      </c>
      <c r="M114" s="1">
        <v>3</v>
      </c>
      <c r="N114" s="1">
        <v>16</v>
      </c>
    </row>
    <row r="115" spans="1:14" x14ac:dyDescent="0.25">
      <c r="A115" s="3" t="s">
        <v>0</v>
      </c>
      <c r="B115" t="s">
        <v>164</v>
      </c>
      <c r="C115" t="s">
        <v>26</v>
      </c>
      <c r="D115" t="s">
        <v>186</v>
      </c>
      <c r="I115" s="4" t="s">
        <v>80</v>
      </c>
      <c r="J115" s="1">
        <v>7</v>
      </c>
      <c r="K115" s="1">
        <v>12</v>
      </c>
      <c r="L115" s="1">
        <v>7</v>
      </c>
      <c r="M115" s="1">
        <v>1</v>
      </c>
      <c r="N115" s="1">
        <v>27</v>
      </c>
    </row>
    <row r="116" spans="1:14" x14ac:dyDescent="0.25">
      <c r="A116" s="4">
        <v>1</v>
      </c>
      <c r="B116" s="1">
        <v>3</v>
      </c>
      <c r="C116" s="1"/>
      <c r="D116" s="1">
        <v>3</v>
      </c>
      <c r="I116" s="4" t="s">
        <v>103</v>
      </c>
      <c r="J116" s="1">
        <v>5</v>
      </c>
      <c r="K116" s="1">
        <v>10</v>
      </c>
      <c r="L116" s="1">
        <v>1</v>
      </c>
      <c r="M116" s="1">
        <v>4</v>
      </c>
      <c r="N116" s="1">
        <v>20</v>
      </c>
    </row>
    <row r="117" spans="1:14" x14ac:dyDescent="0.25">
      <c r="A117" s="4">
        <v>2</v>
      </c>
      <c r="B117" s="1">
        <v>2</v>
      </c>
      <c r="C117" s="1"/>
      <c r="D117" s="1">
        <v>2</v>
      </c>
      <c r="I117" s="4" t="s">
        <v>142</v>
      </c>
      <c r="J117" s="1">
        <v>5</v>
      </c>
      <c r="K117" s="1">
        <v>9</v>
      </c>
      <c r="L117" s="1">
        <v>4</v>
      </c>
      <c r="M117" s="1">
        <v>1</v>
      </c>
      <c r="N117" s="1">
        <v>19</v>
      </c>
    </row>
    <row r="118" spans="1:14" x14ac:dyDescent="0.25">
      <c r="A118" s="4">
        <v>3</v>
      </c>
      <c r="B118" s="1">
        <v>4</v>
      </c>
      <c r="C118" s="1"/>
      <c r="D118" s="1">
        <v>4</v>
      </c>
      <c r="I118" s="4" t="s">
        <v>78</v>
      </c>
      <c r="J118" s="1">
        <v>4</v>
      </c>
      <c r="K118" s="1">
        <v>11</v>
      </c>
      <c r="L118" s="1">
        <v>1</v>
      </c>
      <c r="M118" s="1">
        <v>1</v>
      </c>
      <c r="N118" s="1">
        <v>17</v>
      </c>
    </row>
    <row r="119" spans="1:14" x14ac:dyDescent="0.25">
      <c r="A119" s="4">
        <v>4</v>
      </c>
      <c r="B119" s="1"/>
      <c r="C119" s="1">
        <v>2</v>
      </c>
      <c r="D119" s="1">
        <v>2</v>
      </c>
      <c r="I119" s="4" t="s">
        <v>135</v>
      </c>
      <c r="J119" s="1">
        <v>7</v>
      </c>
      <c r="K119" s="1">
        <v>6</v>
      </c>
      <c r="L119" s="1">
        <v>3</v>
      </c>
      <c r="M119" s="1">
        <v>2</v>
      </c>
      <c r="N119" s="1">
        <v>18</v>
      </c>
    </row>
    <row r="120" spans="1:14" x14ac:dyDescent="0.25">
      <c r="A120" s="4">
        <v>5</v>
      </c>
      <c r="B120" s="1"/>
      <c r="C120" s="1">
        <v>2</v>
      </c>
      <c r="D120" s="1">
        <v>2</v>
      </c>
      <c r="I120" s="4" t="s">
        <v>115</v>
      </c>
      <c r="J120" s="1">
        <v>5</v>
      </c>
      <c r="K120" s="1">
        <v>9</v>
      </c>
      <c r="L120" s="1">
        <v>4</v>
      </c>
      <c r="M120" s="1">
        <v>3</v>
      </c>
      <c r="N120" s="1">
        <v>21</v>
      </c>
    </row>
    <row r="121" spans="1:14" x14ac:dyDescent="0.25">
      <c r="A121" s="4">
        <v>6</v>
      </c>
      <c r="B121" s="1">
        <v>5</v>
      </c>
      <c r="C121" s="1"/>
      <c r="D121" s="1">
        <v>5</v>
      </c>
      <c r="I121" s="4" t="s">
        <v>116</v>
      </c>
      <c r="J121" s="1">
        <v>8</v>
      </c>
      <c r="K121" s="1">
        <v>8</v>
      </c>
      <c r="L121" s="1">
        <v>3</v>
      </c>
      <c r="M121" s="1">
        <v>2</v>
      </c>
      <c r="N121" s="1">
        <v>21</v>
      </c>
    </row>
    <row r="122" spans="1:14" x14ac:dyDescent="0.25">
      <c r="A122" s="4">
        <v>7</v>
      </c>
      <c r="B122" s="1"/>
      <c r="C122" s="1">
        <v>2</v>
      </c>
      <c r="D122" s="1">
        <v>2</v>
      </c>
      <c r="I122" s="4" t="s">
        <v>146</v>
      </c>
      <c r="J122" s="1">
        <v>3</v>
      </c>
      <c r="K122" s="1">
        <v>8</v>
      </c>
      <c r="L122" s="1">
        <v>5</v>
      </c>
      <c r="M122" s="1">
        <v>5</v>
      </c>
      <c r="N122" s="1">
        <v>21</v>
      </c>
    </row>
    <row r="123" spans="1:14" x14ac:dyDescent="0.25">
      <c r="A123" s="4">
        <v>8</v>
      </c>
      <c r="B123" s="1"/>
      <c r="C123" s="1">
        <v>2</v>
      </c>
      <c r="D123" s="1">
        <v>2</v>
      </c>
      <c r="I123" s="4" t="s">
        <v>111</v>
      </c>
      <c r="J123" s="1">
        <v>3</v>
      </c>
      <c r="K123" s="1">
        <v>3</v>
      </c>
      <c r="L123" s="1">
        <v>1</v>
      </c>
      <c r="M123" s="1">
        <v>1</v>
      </c>
      <c r="N123" s="1">
        <v>8</v>
      </c>
    </row>
    <row r="124" spans="1:14" x14ac:dyDescent="0.25">
      <c r="A124" s="4">
        <v>9</v>
      </c>
      <c r="B124" s="1"/>
      <c r="C124" s="1">
        <v>2</v>
      </c>
      <c r="D124" s="1">
        <v>2</v>
      </c>
      <c r="I124" s="4" t="s">
        <v>22</v>
      </c>
      <c r="J124" s="1">
        <v>11</v>
      </c>
      <c r="K124" s="1">
        <v>9</v>
      </c>
      <c r="L124" s="1">
        <v>1</v>
      </c>
      <c r="M124" s="1">
        <v>3</v>
      </c>
      <c r="N124" s="1">
        <v>24</v>
      </c>
    </row>
    <row r="125" spans="1:14" x14ac:dyDescent="0.25">
      <c r="A125" s="4">
        <v>10</v>
      </c>
      <c r="B125" s="1">
        <v>1</v>
      </c>
      <c r="C125" s="1"/>
      <c r="D125" s="1">
        <v>1</v>
      </c>
      <c r="I125" s="4" t="s">
        <v>62</v>
      </c>
      <c r="J125" s="1">
        <v>10</v>
      </c>
      <c r="K125" s="1">
        <v>11</v>
      </c>
      <c r="L125" s="1">
        <v>2</v>
      </c>
      <c r="M125" s="1">
        <v>1</v>
      </c>
      <c r="N125" s="1">
        <v>24</v>
      </c>
    </row>
    <row r="126" spans="1:14" x14ac:dyDescent="0.25">
      <c r="A126" s="4">
        <v>11</v>
      </c>
      <c r="B126" s="1"/>
      <c r="C126" s="1">
        <v>3</v>
      </c>
      <c r="D126" s="1">
        <v>3</v>
      </c>
      <c r="I126" s="4" t="s">
        <v>32</v>
      </c>
      <c r="J126" s="1">
        <v>3</v>
      </c>
      <c r="K126" s="1">
        <v>8</v>
      </c>
      <c r="L126" s="1">
        <v>3</v>
      </c>
      <c r="M126" s="1">
        <v>2</v>
      </c>
      <c r="N126" s="1">
        <v>16</v>
      </c>
    </row>
    <row r="127" spans="1:14" x14ac:dyDescent="0.25">
      <c r="A127" s="4">
        <v>12</v>
      </c>
      <c r="B127" s="1"/>
      <c r="C127" s="1">
        <v>3</v>
      </c>
      <c r="D127" s="1">
        <v>3</v>
      </c>
      <c r="I127" s="4" t="s">
        <v>128</v>
      </c>
      <c r="J127" s="1">
        <v>7</v>
      </c>
      <c r="K127" s="1">
        <v>4</v>
      </c>
      <c r="L127" s="1">
        <v>6</v>
      </c>
      <c r="M127" s="1">
        <v>1</v>
      </c>
      <c r="N127" s="1">
        <v>18</v>
      </c>
    </row>
    <row r="128" spans="1:14" x14ac:dyDescent="0.25">
      <c r="A128" s="4">
        <v>13</v>
      </c>
      <c r="B128" s="1"/>
      <c r="C128" s="1">
        <v>2</v>
      </c>
      <c r="D128" s="1">
        <v>2</v>
      </c>
      <c r="I128" s="4" t="s">
        <v>37</v>
      </c>
      <c r="J128" s="1">
        <v>3</v>
      </c>
      <c r="K128" s="1">
        <v>12</v>
      </c>
      <c r="L128" s="1">
        <v>5</v>
      </c>
      <c r="M128" s="1">
        <v>2</v>
      </c>
      <c r="N128" s="1">
        <v>22</v>
      </c>
    </row>
    <row r="129" spans="1:14" x14ac:dyDescent="0.25">
      <c r="A129" s="4">
        <v>14</v>
      </c>
      <c r="B129" s="1"/>
      <c r="C129" s="1">
        <v>5</v>
      </c>
      <c r="D129" s="1">
        <v>5</v>
      </c>
      <c r="I129" s="4" t="s">
        <v>151</v>
      </c>
      <c r="J129" s="1">
        <v>7</v>
      </c>
      <c r="K129" s="1">
        <v>4</v>
      </c>
      <c r="L129" s="1">
        <v>3</v>
      </c>
      <c r="M129" s="1"/>
      <c r="N129" s="1">
        <v>14</v>
      </c>
    </row>
    <row r="130" spans="1:14" x14ac:dyDescent="0.25">
      <c r="A130" s="4">
        <v>15</v>
      </c>
      <c r="B130" s="1"/>
      <c r="C130" s="1">
        <v>5</v>
      </c>
      <c r="D130" s="1">
        <v>5</v>
      </c>
      <c r="I130" s="4" t="s">
        <v>148</v>
      </c>
      <c r="J130" s="1">
        <v>9</v>
      </c>
      <c r="K130" s="1">
        <v>11</v>
      </c>
      <c r="L130" s="1">
        <v>4</v>
      </c>
      <c r="M130" s="1">
        <v>1</v>
      </c>
      <c r="N130" s="1">
        <v>25</v>
      </c>
    </row>
    <row r="131" spans="1:14" x14ac:dyDescent="0.25">
      <c r="A131" s="4">
        <v>16</v>
      </c>
      <c r="B131" s="1"/>
      <c r="C131" s="1">
        <v>5</v>
      </c>
      <c r="D131" s="1">
        <v>5</v>
      </c>
      <c r="I131" s="4" t="s">
        <v>91</v>
      </c>
      <c r="J131" s="1">
        <v>5</v>
      </c>
      <c r="K131" s="1">
        <v>12</v>
      </c>
      <c r="L131" s="1">
        <v>4</v>
      </c>
      <c r="M131" s="1"/>
      <c r="N131" s="1">
        <v>21</v>
      </c>
    </row>
    <row r="132" spans="1:14" x14ac:dyDescent="0.25">
      <c r="A132" s="4">
        <v>17</v>
      </c>
      <c r="B132" s="1"/>
      <c r="C132" s="1">
        <v>3</v>
      </c>
      <c r="D132" s="1">
        <v>3</v>
      </c>
      <c r="I132" s="4" t="s">
        <v>70</v>
      </c>
      <c r="J132" s="1">
        <v>9</v>
      </c>
      <c r="K132" s="1">
        <v>12</v>
      </c>
      <c r="L132" s="1">
        <v>4</v>
      </c>
      <c r="M132" s="1">
        <v>2</v>
      </c>
      <c r="N132" s="1">
        <v>27</v>
      </c>
    </row>
    <row r="133" spans="1:14" x14ac:dyDescent="0.25">
      <c r="A133" s="4">
        <v>18</v>
      </c>
      <c r="B133" s="1">
        <v>4</v>
      </c>
      <c r="C133" s="1"/>
      <c r="D133" s="1">
        <v>4</v>
      </c>
      <c r="I133" s="4" t="s">
        <v>57</v>
      </c>
      <c r="J133" s="1">
        <v>5</v>
      </c>
      <c r="K133" s="1">
        <v>11</v>
      </c>
      <c r="L133" s="1">
        <v>3</v>
      </c>
      <c r="M133" s="1">
        <v>4</v>
      </c>
      <c r="N133" s="1">
        <v>23</v>
      </c>
    </row>
    <row r="134" spans="1:14" x14ac:dyDescent="0.25">
      <c r="A134" s="4">
        <v>19</v>
      </c>
      <c r="B134" s="1"/>
      <c r="C134" s="1">
        <v>2</v>
      </c>
      <c r="D134" s="1">
        <v>2</v>
      </c>
      <c r="I134" s="4" t="s">
        <v>145</v>
      </c>
      <c r="J134" s="1">
        <v>12</v>
      </c>
      <c r="K134" s="1">
        <v>4</v>
      </c>
      <c r="L134" s="1">
        <v>3</v>
      </c>
      <c r="M134" s="1">
        <v>2</v>
      </c>
      <c r="N134" s="1">
        <v>21</v>
      </c>
    </row>
    <row r="135" spans="1:14" x14ac:dyDescent="0.25">
      <c r="A135" s="4">
        <v>20</v>
      </c>
      <c r="B135" s="1"/>
      <c r="C135" s="1">
        <v>3</v>
      </c>
      <c r="D135" s="1">
        <v>3</v>
      </c>
      <c r="I135" s="4" t="s">
        <v>107</v>
      </c>
      <c r="J135" s="1">
        <v>14</v>
      </c>
      <c r="K135" s="1">
        <v>12</v>
      </c>
      <c r="L135" s="1">
        <v>2</v>
      </c>
      <c r="M135" s="1">
        <v>2</v>
      </c>
      <c r="N135" s="1">
        <v>30</v>
      </c>
    </row>
    <row r="136" spans="1:14" x14ac:dyDescent="0.25">
      <c r="A136" s="4">
        <v>21</v>
      </c>
      <c r="B136" s="1"/>
      <c r="C136" s="1">
        <v>5</v>
      </c>
      <c r="D136" s="1">
        <v>5</v>
      </c>
      <c r="I136" s="4" t="s">
        <v>83</v>
      </c>
      <c r="J136" s="1">
        <v>10</v>
      </c>
      <c r="K136" s="1">
        <v>6</v>
      </c>
      <c r="L136" s="1">
        <v>1</v>
      </c>
      <c r="M136" s="1"/>
      <c r="N136" s="1">
        <v>17</v>
      </c>
    </row>
    <row r="137" spans="1:14" x14ac:dyDescent="0.25">
      <c r="A137" s="4">
        <v>22</v>
      </c>
      <c r="B137" s="1">
        <v>3</v>
      </c>
      <c r="C137" s="1"/>
      <c r="D137" s="1">
        <v>3</v>
      </c>
      <c r="I137" s="4" t="s">
        <v>127</v>
      </c>
      <c r="J137" s="1">
        <v>6</v>
      </c>
      <c r="K137" s="1">
        <v>7</v>
      </c>
      <c r="L137" s="1">
        <v>2</v>
      </c>
      <c r="M137" s="1">
        <v>1</v>
      </c>
      <c r="N137" s="1">
        <v>16</v>
      </c>
    </row>
    <row r="138" spans="1:14" x14ac:dyDescent="0.25">
      <c r="A138" s="4">
        <v>23</v>
      </c>
      <c r="B138" s="1"/>
      <c r="C138" s="1">
        <v>3</v>
      </c>
      <c r="D138" s="1">
        <v>3</v>
      </c>
      <c r="I138" s="4" t="s">
        <v>130</v>
      </c>
      <c r="J138" s="1">
        <v>10</v>
      </c>
      <c r="K138" s="1">
        <v>6</v>
      </c>
      <c r="L138" s="1">
        <v>2</v>
      </c>
      <c r="M138" s="1">
        <v>1</v>
      </c>
      <c r="N138" s="1">
        <v>19</v>
      </c>
    </row>
    <row r="139" spans="1:14" x14ac:dyDescent="0.25">
      <c r="A139" s="4">
        <v>24</v>
      </c>
      <c r="B139" s="1">
        <v>3</v>
      </c>
      <c r="C139" s="1"/>
      <c r="D139" s="1">
        <v>3</v>
      </c>
      <c r="I139" s="4" t="s">
        <v>85</v>
      </c>
      <c r="J139" s="1">
        <v>7</v>
      </c>
      <c r="K139" s="1">
        <v>5</v>
      </c>
      <c r="L139" s="1">
        <v>4</v>
      </c>
      <c r="M139" s="1">
        <v>4</v>
      </c>
      <c r="N139" s="1">
        <v>20</v>
      </c>
    </row>
    <row r="140" spans="1:14" x14ac:dyDescent="0.25">
      <c r="A140" s="4">
        <v>25</v>
      </c>
      <c r="B140" s="1"/>
      <c r="C140" s="1">
        <v>5</v>
      </c>
      <c r="D140" s="1">
        <v>5</v>
      </c>
      <c r="I140" s="4" t="s">
        <v>98</v>
      </c>
      <c r="J140" s="1">
        <v>6</v>
      </c>
      <c r="K140" s="1">
        <v>12</v>
      </c>
      <c r="L140" s="1">
        <v>2</v>
      </c>
      <c r="M140" s="1"/>
      <c r="N140" s="1">
        <v>20</v>
      </c>
    </row>
    <row r="141" spans="1:14" x14ac:dyDescent="0.25">
      <c r="A141" s="4">
        <v>26</v>
      </c>
      <c r="B141" s="1">
        <v>4</v>
      </c>
      <c r="C141" s="1"/>
      <c r="D141" s="1">
        <v>4</v>
      </c>
      <c r="I141" s="4" t="s">
        <v>114</v>
      </c>
      <c r="J141" s="1">
        <v>7</v>
      </c>
      <c r="K141" s="1">
        <v>7</v>
      </c>
      <c r="L141" s="1">
        <v>4</v>
      </c>
      <c r="M141" s="1">
        <v>5</v>
      </c>
      <c r="N141" s="1">
        <v>23</v>
      </c>
    </row>
    <row r="142" spans="1:14" x14ac:dyDescent="0.25">
      <c r="A142" s="4">
        <v>27</v>
      </c>
      <c r="B142" s="1">
        <v>1</v>
      </c>
      <c r="C142" s="1"/>
      <c r="D142" s="1">
        <v>1</v>
      </c>
      <c r="I142" s="4" t="s">
        <v>123</v>
      </c>
      <c r="J142" s="1">
        <v>4</v>
      </c>
      <c r="K142" s="1">
        <v>7</v>
      </c>
      <c r="L142" s="1">
        <v>5</v>
      </c>
      <c r="M142" s="1"/>
      <c r="N142" s="1">
        <v>16</v>
      </c>
    </row>
    <row r="143" spans="1:14" x14ac:dyDescent="0.25">
      <c r="A143" s="4">
        <v>28</v>
      </c>
      <c r="B143" s="1">
        <v>2</v>
      </c>
      <c r="C143" s="1"/>
      <c r="D143" s="1">
        <v>2</v>
      </c>
      <c r="I143" s="4" t="s">
        <v>101</v>
      </c>
      <c r="J143" s="1">
        <v>7</v>
      </c>
      <c r="K143" s="1">
        <v>12</v>
      </c>
      <c r="L143" s="1">
        <v>3</v>
      </c>
      <c r="M143" s="1">
        <v>2</v>
      </c>
      <c r="N143" s="1">
        <v>24</v>
      </c>
    </row>
    <row r="144" spans="1:14" x14ac:dyDescent="0.25">
      <c r="A144" s="4">
        <v>29</v>
      </c>
      <c r="B144" s="1"/>
      <c r="C144" s="1">
        <v>2</v>
      </c>
      <c r="D144" s="1">
        <v>2</v>
      </c>
      <c r="I144" s="4" t="s">
        <v>48</v>
      </c>
      <c r="J144" s="1">
        <v>5</v>
      </c>
      <c r="K144" s="1">
        <v>8</v>
      </c>
      <c r="L144" s="1">
        <v>4</v>
      </c>
      <c r="M144" s="1"/>
      <c r="N144" s="1">
        <v>17</v>
      </c>
    </row>
    <row r="145" spans="1:14" x14ac:dyDescent="0.25">
      <c r="A145" s="4">
        <v>30</v>
      </c>
      <c r="B145" s="1">
        <v>3</v>
      </c>
      <c r="C145" s="1"/>
      <c r="D145" s="1">
        <v>3</v>
      </c>
      <c r="I145" s="4" t="s">
        <v>138</v>
      </c>
      <c r="J145" s="1">
        <v>3</v>
      </c>
      <c r="K145" s="1">
        <v>11</v>
      </c>
      <c r="L145" s="1">
        <v>3</v>
      </c>
      <c r="M145" s="1">
        <v>3</v>
      </c>
      <c r="N145" s="1">
        <v>20</v>
      </c>
    </row>
    <row r="146" spans="1:14" x14ac:dyDescent="0.25">
      <c r="A146" s="4">
        <v>31</v>
      </c>
      <c r="B146" s="1"/>
      <c r="C146" s="1">
        <v>4</v>
      </c>
      <c r="D146" s="1">
        <v>4</v>
      </c>
      <c r="I146" s="4" t="s">
        <v>44</v>
      </c>
      <c r="J146" s="1">
        <v>4</v>
      </c>
      <c r="K146" s="1">
        <v>10</v>
      </c>
      <c r="L146" s="1">
        <v>4</v>
      </c>
      <c r="M146" s="1"/>
      <c r="N146" s="1">
        <v>18</v>
      </c>
    </row>
    <row r="147" spans="1:14" x14ac:dyDescent="0.25">
      <c r="A147" s="4">
        <v>32</v>
      </c>
      <c r="B147" s="1"/>
      <c r="C147" s="1">
        <v>5</v>
      </c>
      <c r="D147" s="1">
        <v>5</v>
      </c>
      <c r="I147" s="4" t="s">
        <v>131</v>
      </c>
      <c r="J147" s="1">
        <v>6</v>
      </c>
      <c r="K147" s="1">
        <v>13</v>
      </c>
      <c r="L147" s="1">
        <v>6</v>
      </c>
      <c r="M147" s="1">
        <v>1</v>
      </c>
      <c r="N147" s="1">
        <v>26</v>
      </c>
    </row>
    <row r="148" spans="1:14" x14ac:dyDescent="0.25">
      <c r="A148" s="4">
        <v>33</v>
      </c>
      <c r="B148" s="1"/>
      <c r="C148" s="1">
        <v>1</v>
      </c>
      <c r="D148" s="1">
        <v>1</v>
      </c>
      <c r="I148" s="4" t="s">
        <v>147</v>
      </c>
      <c r="J148" s="1">
        <v>6</v>
      </c>
      <c r="K148" s="1">
        <v>5</v>
      </c>
      <c r="L148" s="1">
        <v>3</v>
      </c>
      <c r="M148" s="1">
        <v>2</v>
      </c>
      <c r="N148" s="1">
        <v>16</v>
      </c>
    </row>
    <row r="149" spans="1:14" x14ac:dyDescent="0.25">
      <c r="A149" s="4">
        <v>34</v>
      </c>
      <c r="B149" s="1">
        <v>1</v>
      </c>
      <c r="C149" s="1"/>
      <c r="D149" s="1">
        <v>1</v>
      </c>
      <c r="I149" s="4" t="s">
        <v>122</v>
      </c>
      <c r="J149" s="1">
        <v>3</v>
      </c>
      <c r="K149" s="1">
        <v>6</v>
      </c>
      <c r="L149" s="1">
        <v>2</v>
      </c>
      <c r="M149" s="1">
        <v>1</v>
      </c>
      <c r="N149" s="1">
        <v>12</v>
      </c>
    </row>
    <row r="150" spans="1:14" x14ac:dyDescent="0.25">
      <c r="A150" s="4">
        <v>35</v>
      </c>
      <c r="B150" s="1"/>
      <c r="C150" s="1">
        <v>3</v>
      </c>
      <c r="D150" s="1">
        <v>3</v>
      </c>
      <c r="I150" s="4" t="s">
        <v>105</v>
      </c>
      <c r="J150" s="1">
        <v>4</v>
      </c>
      <c r="K150" s="1">
        <v>6</v>
      </c>
      <c r="L150" s="1">
        <v>3</v>
      </c>
      <c r="M150" s="1">
        <v>2</v>
      </c>
      <c r="N150" s="1">
        <v>15</v>
      </c>
    </row>
    <row r="151" spans="1:14" x14ac:dyDescent="0.25">
      <c r="A151" s="4">
        <v>36</v>
      </c>
      <c r="B151" s="1">
        <v>3</v>
      </c>
      <c r="C151" s="1"/>
      <c r="D151" s="1">
        <v>3</v>
      </c>
      <c r="I151" s="4" t="s">
        <v>140</v>
      </c>
      <c r="J151" s="1">
        <v>8</v>
      </c>
      <c r="K151" s="1">
        <v>7</v>
      </c>
      <c r="L151" s="1">
        <v>4</v>
      </c>
      <c r="M151" s="1"/>
      <c r="N151" s="1">
        <v>19</v>
      </c>
    </row>
    <row r="152" spans="1:14" x14ac:dyDescent="0.25">
      <c r="A152" s="4">
        <v>37</v>
      </c>
      <c r="B152" s="1"/>
      <c r="C152" s="1">
        <v>5</v>
      </c>
      <c r="D152" s="1">
        <v>5</v>
      </c>
      <c r="I152" s="4" t="s">
        <v>129</v>
      </c>
      <c r="J152" s="1">
        <v>2</v>
      </c>
      <c r="K152" s="1">
        <v>10</v>
      </c>
      <c r="L152" s="1">
        <v>7</v>
      </c>
      <c r="M152" s="1">
        <v>2</v>
      </c>
      <c r="N152" s="1">
        <v>21</v>
      </c>
    </row>
    <row r="153" spans="1:14" x14ac:dyDescent="0.25">
      <c r="A153" s="4">
        <v>38</v>
      </c>
      <c r="B153" s="1"/>
      <c r="C153" s="1">
        <v>5</v>
      </c>
      <c r="D153" s="1">
        <v>5</v>
      </c>
      <c r="I153" s="4" t="s">
        <v>141</v>
      </c>
      <c r="J153" s="1">
        <v>5</v>
      </c>
      <c r="K153" s="1">
        <v>11</v>
      </c>
      <c r="L153" s="1">
        <v>5</v>
      </c>
      <c r="M153" s="1"/>
      <c r="N153" s="1">
        <v>21</v>
      </c>
    </row>
    <row r="154" spans="1:14" x14ac:dyDescent="0.25">
      <c r="A154" s="4">
        <v>39</v>
      </c>
      <c r="B154" s="1"/>
      <c r="C154" s="1">
        <v>5</v>
      </c>
      <c r="D154" s="1">
        <v>5</v>
      </c>
      <c r="I154" s="4" t="s">
        <v>149</v>
      </c>
      <c r="J154" s="1">
        <v>7</v>
      </c>
      <c r="K154" s="1">
        <v>7</v>
      </c>
      <c r="L154" s="1">
        <v>5</v>
      </c>
      <c r="M154" s="1">
        <v>1</v>
      </c>
      <c r="N154" s="1">
        <v>20</v>
      </c>
    </row>
    <row r="155" spans="1:14" x14ac:dyDescent="0.25">
      <c r="A155" s="4">
        <v>40</v>
      </c>
      <c r="B155" s="1"/>
      <c r="C155" s="1">
        <v>3</v>
      </c>
      <c r="D155" s="1">
        <v>3</v>
      </c>
      <c r="I155" s="4" t="s">
        <v>66</v>
      </c>
      <c r="J155" s="1">
        <v>13</v>
      </c>
      <c r="K155" s="1">
        <v>10</v>
      </c>
      <c r="L155" s="1">
        <v>2</v>
      </c>
      <c r="M155" s="1">
        <v>3</v>
      </c>
      <c r="N155" s="1">
        <v>28</v>
      </c>
    </row>
    <row r="156" spans="1:14" x14ac:dyDescent="0.25">
      <c r="A156" s="4">
        <v>41</v>
      </c>
      <c r="B156" s="1"/>
      <c r="C156" s="1">
        <v>4</v>
      </c>
      <c r="D156" s="1">
        <v>4</v>
      </c>
      <c r="I156" s="4" t="s">
        <v>150</v>
      </c>
      <c r="J156" s="1">
        <v>4</v>
      </c>
      <c r="K156" s="1">
        <v>8</v>
      </c>
      <c r="L156" s="1">
        <v>1</v>
      </c>
      <c r="M156" s="1"/>
      <c r="N156" s="1">
        <v>13</v>
      </c>
    </row>
    <row r="157" spans="1:14" x14ac:dyDescent="0.25">
      <c r="A157" s="4">
        <v>42</v>
      </c>
      <c r="B157" s="1"/>
      <c r="C157" s="1">
        <v>3</v>
      </c>
      <c r="D157" s="1">
        <v>3</v>
      </c>
      <c r="I157" s="4" t="s">
        <v>52</v>
      </c>
      <c r="J157" s="1">
        <v>4</v>
      </c>
      <c r="K157" s="1">
        <v>11</v>
      </c>
      <c r="L157" s="1">
        <v>2</v>
      </c>
      <c r="M157" s="1">
        <v>3</v>
      </c>
      <c r="N157" s="1">
        <v>20</v>
      </c>
    </row>
    <row r="158" spans="1:14" x14ac:dyDescent="0.25">
      <c r="A158" s="4">
        <v>43</v>
      </c>
      <c r="B158" s="1"/>
      <c r="C158" s="1">
        <v>3</v>
      </c>
      <c r="D158" s="1">
        <v>3</v>
      </c>
      <c r="I158" s="4" t="s">
        <v>186</v>
      </c>
      <c r="J158" s="1">
        <v>314</v>
      </c>
      <c r="K158" s="1">
        <v>435</v>
      </c>
      <c r="L158" s="1">
        <v>163</v>
      </c>
      <c r="M158" s="1">
        <v>88</v>
      </c>
      <c r="N158" s="1">
        <v>1000</v>
      </c>
    </row>
    <row r="159" spans="1:14" x14ac:dyDescent="0.25">
      <c r="A159" s="4">
        <v>44</v>
      </c>
      <c r="B159" s="1">
        <v>1</v>
      </c>
      <c r="C159" s="1"/>
      <c r="D159" s="1">
        <v>1</v>
      </c>
    </row>
    <row r="160" spans="1:14" x14ac:dyDescent="0.25">
      <c r="A160" s="4">
        <v>45</v>
      </c>
      <c r="B160" s="1"/>
      <c r="C160" s="1">
        <v>5</v>
      </c>
      <c r="D160" s="1">
        <v>5</v>
      </c>
    </row>
    <row r="161" spans="1:4" x14ac:dyDescent="0.25">
      <c r="A161" s="4">
        <v>46</v>
      </c>
      <c r="B161" s="1"/>
      <c r="C161" s="1">
        <v>2</v>
      </c>
      <c r="D161" s="1">
        <v>2</v>
      </c>
    </row>
    <row r="162" spans="1:4" x14ac:dyDescent="0.25">
      <c r="A162" s="4">
        <v>47</v>
      </c>
      <c r="B162" s="1">
        <v>5</v>
      </c>
      <c r="C162" s="1"/>
      <c r="D162" s="1">
        <v>5</v>
      </c>
    </row>
    <row r="163" spans="1:4" x14ac:dyDescent="0.25">
      <c r="A163" s="4">
        <v>48</v>
      </c>
      <c r="B163" s="1">
        <v>4</v>
      </c>
      <c r="C163" s="1"/>
      <c r="D163" s="1">
        <v>4</v>
      </c>
    </row>
    <row r="164" spans="1:4" x14ac:dyDescent="0.25">
      <c r="A164" s="4">
        <v>49</v>
      </c>
      <c r="B164" s="1">
        <v>4</v>
      </c>
      <c r="C164" s="1"/>
      <c r="D164" s="1">
        <v>4</v>
      </c>
    </row>
    <row r="165" spans="1:4" x14ac:dyDescent="0.25">
      <c r="A165" s="4">
        <v>50</v>
      </c>
      <c r="B165" s="1"/>
      <c r="C165" s="1">
        <v>5</v>
      </c>
      <c r="D165" s="1">
        <v>5</v>
      </c>
    </row>
    <row r="166" spans="1:4" x14ac:dyDescent="0.25">
      <c r="A166" s="4">
        <v>51</v>
      </c>
      <c r="B166" s="1">
        <v>5</v>
      </c>
      <c r="C166" s="1"/>
      <c r="D166" s="1">
        <v>5</v>
      </c>
    </row>
    <row r="167" spans="1:4" x14ac:dyDescent="0.25">
      <c r="A167" s="4">
        <v>52</v>
      </c>
      <c r="B167" s="1"/>
      <c r="C167" s="1">
        <v>3</v>
      </c>
      <c r="D167" s="1">
        <v>3</v>
      </c>
    </row>
    <row r="168" spans="1:4" x14ac:dyDescent="0.25">
      <c r="A168" s="4">
        <v>53</v>
      </c>
      <c r="B168" s="1">
        <v>2</v>
      </c>
      <c r="C168" s="1"/>
      <c r="D168" s="1">
        <v>2</v>
      </c>
    </row>
    <row r="169" spans="1:4" x14ac:dyDescent="0.25">
      <c r="A169" s="4">
        <v>54</v>
      </c>
      <c r="B169" s="1"/>
      <c r="C169" s="1">
        <v>3</v>
      </c>
      <c r="D169" s="1">
        <v>3</v>
      </c>
    </row>
    <row r="170" spans="1:4" x14ac:dyDescent="0.25">
      <c r="A170" s="4">
        <v>55</v>
      </c>
      <c r="B170" s="1">
        <v>1</v>
      </c>
      <c r="C170" s="1"/>
      <c r="D170" s="1">
        <v>1</v>
      </c>
    </row>
    <row r="171" spans="1:4" x14ac:dyDescent="0.25">
      <c r="A171" s="4">
        <v>56</v>
      </c>
      <c r="B171" s="1"/>
      <c r="C171" s="1">
        <v>1</v>
      </c>
      <c r="D171" s="1">
        <v>1</v>
      </c>
    </row>
    <row r="172" spans="1:4" x14ac:dyDescent="0.25">
      <c r="A172" s="4">
        <v>57</v>
      </c>
      <c r="B172" s="1"/>
      <c r="C172" s="1">
        <v>4</v>
      </c>
      <c r="D172" s="1">
        <v>4</v>
      </c>
    </row>
    <row r="173" spans="1:4" x14ac:dyDescent="0.25">
      <c r="A173" s="4">
        <v>58</v>
      </c>
      <c r="B173" s="1"/>
      <c r="C173" s="1">
        <v>4</v>
      </c>
      <c r="D173" s="1">
        <v>4</v>
      </c>
    </row>
    <row r="174" spans="1:4" x14ac:dyDescent="0.25">
      <c r="A174" s="4">
        <v>59</v>
      </c>
      <c r="B174" s="1">
        <v>2</v>
      </c>
      <c r="C174" s="1"/>
      <c r="D174" s="1">
        <v>2</v>
      </c>
    </row>
    <row r="175" spans="1:4" x14ac:dyDescent="0.25">
      <c r="A175" s="4">
        <v>60</v>
      </c>
      <c r="B175" s="1">
        <v>4</v>
      </c>
      <c r="C175" s="1"/>
      <c r="D175" s="1">
        <v>4</v>
      </c>
    </row>
    <row r="176" spans="1:4" x14ac:dyDescent="0.25">
      <c r="A176" s="4">
        <v>61</v>
      </c>
      <c r="B176" s="1">
        <v>1</v>
      </c>
      <c r="C176" s="1"/>
      <c r="D176" s="1">
        <v>1</v>
      </c>
    </row>
    <row r="177" spans="1:4" x14ac:dyDescent="0.25">
      <c r="A177" s="4">
        <v>62</v>
      </c>
      <c r="B177" s="1">
        <v>2</v>
      </c>
      <c r="C177" s="1"/>
      <c r="D177" s="1">
        <v>2</v>
      </c>
    </row>
    <row r="178" spans="1:4" x14ac:dyDescent="0.25">
      <c r="A178" s="4">
        <v>63</v>
      </c>
      <c r="B178" s="1">
        <v>1</v>
      </c>
      <c r="C178" s="1"/>
      <c r="D178" s="1">
        <v>1</v>
      </c>
    </row>
    <row r="179" spans="1:4" x14ac:dyDescent="0.25">
      <c r="A179" s="4">
        <v>64</v>
      </c>
      <c r="B179" s="1"/>
      <c r="C179" s="1">
        <v>5</v>
      </c>
      <c r="D179" s="1">
        <v>5</v>
      </c>
    </row>
    <row r="180" spans="1:4" x14ac:dyDescent="0.25">
      <c r="A180" s="4">
        <v>65</v>
      </c>
      <c r="B180" s="1">
        <v>5</v>
      </c>
      <c r="C180" s="1"/>
      <c r="D180" s="1">
        <v>5</v>
      </c>
    </row>
    <row r="181" spans="1:4" x14ac:dyDescent="0.25">
      <c r="A181" s="4">
        <v>66</v>
      </c>
      <c r="B181" s="1"/>
      <c r="C181" s="1">
        <v>2</v>
      </c>
      <c r="D181" s="1">
        <v>2</v>
      </c>
    </row>
    <row r="182" spans="1:4" x14ac:dyDescent="0.25">
      <c r="A182" s="4">
        <v>67</v>
      </c>
      <c r="B182" s="1"/>
      <c r="C182" s="1">
        <v>3</v>
      </c>
      <c r="D182" s="1">
        <v>3</v>
      </c>
    </row>
    <row r="183" spans="1:4" x14ac:dyDescent="0.25">
      <c r="A183" s="4">
        <v>68</v>
      </c>
      <c r="B183" s="1"/>
      <c r="C183" s="1">
        <v>4</v>
      </c>
      <c r="D183" s="1">
        <v>4</v>
      </c>
    </row>
    <row r="184" spans="1:4" x14ac:dyDescent="0.25">
      <c r="A184" s="4">
        <v>69</v>
      </c>
      <c r="B184" s="1"/>
      <c r="C184" s="1">
        <v>2</v>
      </c>
      <c r="D184" s="1">
        <v>2</v>
      </c>
    </row>
    <row r="185" spans="1:4" x14ac:dyDescent="0.25">
      <c r="A185" s="4">
        <v>70</v>
      </c>
      <c r="B185" s="1">
        <v>4</v>
      </c>
      <c r="C185" s="1"/>
      <c r="D185" s="1">
        <v>4</v>
      </c>
    </row>
    <row r="186" spans="1:4" x14ac:dyDescent="0.25">
      <c r="A186" s="4">
        <v>71</v>
      </c>
      <c r="B186" s="1">
        <v>1</v>
      </c>
      <c r="C186" s="1"/>
      <c r="D186" s="1">
        <v>1</v>
      </c>
    </row>
    <row r="187" spans="1:4" x14ac:dyDescent="0.25">
      <c r="A187" s="4">
        <v>72</v>
      </c>
      <c r="B187" s="1">
        <v>3</v>
      </c>
      <c r="C187" s="1"/>
      <c r="D187" s="1">
        <v>3</v>
      </c>
    </row>
    <row r="188" spans="1:4" x14ac:dyDescent="0.25">
      <c r="A188" s="4">
        <v>73</v>
      </c>
      <c r="B188" s="1">
        <v>4</v>
      </c>
      <c r="C188" s="1"/>
      <c r="D188" s="1">
        <v>4</v>
      </c>
    </row>
    <row r="189" spans="1:4" x14ac:dyDescent="0.25">
      <c r="A189" s="4">
        <v>74</v>
      </c>
      <c r="B189" s="1">
        <v>5</v>
      </c>
      <c r="C189" s="1"/>
      <c r="D189" s="1">
        <v>5</v>
      </c>
    </row>
    <row r="190" spans="1:4" x14ac:dyDescent="0.25">
      <c r="A190" s="4">
        <v>75</v>
      </c>
      <c r="B190" s="1">
        <v>5</v>
      </c>
      <c r="C190" s="1"/>
      <c r="D190" s="1">
        <v>5</v>
      </c>
    </row>
    <row r="191" spans="1:4" x14ac:dyDescent="0.25">
      <c r="A191" s="4">
        <v>76</v>
      </c>
      <c r="B191" s="1"/>
      <c r="C191" s="1">
        <v>1</v>
      </c>
      <c r="D191" s="1">
        <v>1</v>
      </c>
    </row>
    <row r="192" spans="1:4" x14ac:dyDescent="0.25">
      <c r="A192" s="4">
        <v>77</v>
      </c>
      <c r="B192" s="1">
        <v>2</v>
      </c>
      <c r="C192" s="1"/>
      <c r="D192" s="1">
        <v>2</v>
      </c>
    </row>
    <row r="193" spans="1:4" x14ac:dyDescent="0.25">
      <c r="A193" s="4">
        <v>78</v>
      </c>
      <c r="B193" s="1"/>
      <c r="C193" s="1">
        <v>4</v>
      </c>
      <c r="D193" s="1">
        <v>4</v>
      </c>
    </row>
    <row r="194" spans="1:4" x14ac:dyDescent="0.25">
      <c r="A194" s="4">
        <v>79</v>
      </c>
      <c r="B194" s="1"/>
      <c r="C194" s="1">
        <v>1</v>
      </c>
      <c r="D194" s="1">
        <v>1</v>
      </c>
    </row>
    <row r="195" spans="1:4" x14ac:dyDescent="0.25">
      <c r="A195" s="4">
        <v>80</v>
      </c>
      <c r="B195" s="1"/>
      <c r="C195" s="1">
        <v>5</v>
      </c>
      <c r="D195" s="1">
        <v>5</v>
      </c>
    </row>
    <row r="196" spans="1:4" x14ac:dyDescent="0.25">
      <c r="A196" s="4">
        <v>81</v>
      </c>
      <c r="B196" s="1"/>
      <c r="C196" s="1">
        <v>5</v>
      </c>
      <c r="D196" s="1">
        <v>5</v>
      </c>
    </row>
    <row r="197" spans="1:4" x14ac:dyDescent="0.25">
      <c r="A197" s="4">
        <v>82</v>
      </c>
      <c r="B197" s="1">
        <v>5</v>
      </c>
      <c r="C197" s="1"/>
      <c r="D197" s="1">
        <v>5</v>
      </c>
    </row>
    <row r="198" spans="1:4" x14ac:dyDescent="0.25">
      <c r="A198" s="4">
        <v>83</v>
      </c>
      <c r="B198" s="1">
        <v>3</v>
      </c>
      <c r="C198" s="1"/>
      <c r="D198" s="1">
        <v>3</v>
      </c>
    </row>
    <row r="199" spans="1:4" x14ac:dyDescent="0.25">
      <c r="A199" s="4">
        <v>84</v>
      </c>
      <c r="B199" s="1"/>
      <c r="C199" s="1">
        <v>3</v>
      </c>
      <c r="D199" s="1">
        <v>3</v>
      </c>
    </row>
    <row r="200" spans="1:4" x14ac:dyDescent="0.25">
      <c r="A200" s="4">
        <v>85</v>
      </c>
      <c r="B200" s="1">
        <v>5</v>
      </c>
      <c r="C200" s="1"/>
      <c r="D200" s="1">
        <v>5</v>
      </c>
    </row>
    <row r="201" spans="1:4" x14ac:dyDescent="0.25">
      <c r="A201" s="4">
        <v>86</v>
      </c>
      <c r="B201" s="1"/>
      <c r="C201" s="1">
        <v>2</v>
      </c>
      <c r="D201" s="1">
        <v>2</v>
      </c>
    </row>
    <row r="202" spans="1:4" x14ac:dyDescent="0.25">
      <c r="A202" s="4">
        <v>87</v>
      </c>
      <c r="B202" s="1"/>
      <c r="C202" s="1">
        <v>3</v>
      </c>
      <c r="D202" s="1">
        <v>3</v>
      </c>
    </row>
    <row r="203" spans="1:4" x14ac:dyDescent="0.25">
      <c r="A203" s="4">
        <v>88</v>
      </c>
      <c r="B203" s="1"/>
      <c r="C203" s="1">
        <v>4</v>
      </c>
      <c r="D203" s="1">
        <v>4</v>
      </c>
    </row>
    <row r="204" spans="1:4" x14ac:dyDescent="0.25">
      <c r="A204" s="4">
        <v>89</v>
      </c>
      <c r="B204" s="1"/>
      <c r="C204" s="1">
        <v>3</v>
      </c>
      <c r="D204" s="1">
        <v>3</v>
      </c>
    </row>
    <row r="205" spans="1:4" x14ac:dyDescent="0.25">
      <c r="A205" s="4">
        <v>90</v>
      </c>
      <c r="B205" s="1">
        <v>4</v>
      </c>
      <c r="C205" s="1"/>
      <c r="D205" s="1">
        <v>4</v>
      </c>
    </row>
    <row r="206" spans="1:4" x14ac:dyDescent="0.25">
      <c r="A206" s="4">
        <v>91</v>
      </c>
      <c r="B206" s="1"/>
      <c r="C206" s="1">
        <v>3</v>
      </c>
      <c r="D206" s="1">
        <v>3</v>
      </c>
    </row>
    <row r="207" spans="1:4" x14ac:dyDescent="0.25">
      <c r="A207" s="4">
        <v>92</v>
      </c>
      <c r="B207" s="1">
        <v>5</v>
      </c>
      <c r="C207" s="1"/>
      <c r="D207" s="1">
        <v>5</v>
      </c>
    </row>
    <row r="208" spans="1:4" x14ac:dyDescent="0.25">
      <c r="A208" s="4">
        <v>93</v>
      </c>
      <c r="B208" s="1"/>
      <c r="C208" s="1">
        <v>4</v>
      </c>
      <c r="D208" s="1">
        <v>4</v>
      </c>
    </row>
    <row r="209" spans="1:4" x14ac:dyDescent="0.25">
      <c r="A209" s="4">
        <v>94</v>
      </c>
      <c r="B209" s="1">
        <v>2</v>
      </c>
      <c r="C209" s="1"/>
      <c r="D209" s="1">
        <v>2</v>
      </c>
    </row>
    <row r="210" spans="1:4" x14ac:dyDescent="0.25">
      <c r="A210" s="4">
        <v>95</v>
      </c>
      <c r="B210" s="1">
        <v>3</v>
      </c>
      <c r="C210" s="1"/>
      <c r="D210" s="1">
        <v>3</v>
      </c>
    </row>
    <row r="211" spans="1:4" x14ac:dyDescent="0.25">
      <c r="A211" s="4">
        <v>96</v>
      </c>
      <c r="B211" s="1">
        <v>3</v>
      </c>
      <c r="C211" s="1"/>
      <c r="D211" s="1">
        <v>3</v>
      </c>
    </row>
    <row r="212" spans="1:4" x14ac:dyDescent="0.25">
      <c r="A212" s="4">
        <v>97</v>
      </c>
      <c r="B212" s="1"/>
      <c r="C212" s="1">
        <v>5</v>
      </c>
      <c r="D212" s="1">
        <v>5</v>
      </c>
    </row>
    <row r="213" spans="1:4" x14ac:dyDescent="0.25">
      <c r="A213" s="4">
        <v>98</v>
      </c>
      <c r="B213" s="1"/>
      <c r="C213" s="1">
        <v>4</v>
      </c>
      <c r="D213" s="1">
        <v>4</v>
      </c>
    </row>
    <row r="214" spans="1:4" x14ac:dyDescent="0.25">
      <c r="A214" s="4">
        <v>99</v>
      </c>
      <c r="B214" s="1">
        <v>5</v>
      </c>
      <c r="C214" s="1"/>
      <c r="D214" s="1">
        <v>5</v>
      </c>
    </row>
    <row r="215" spans="1:4" x14ac:dyDescent="0.25">
      <c r="A215" s="4">
        <v>100</v>
      </c>
      <c r="B215" s="1">
        <v>4</v>
      </c>
      <c r="C215" s="1"/>
      <c r="D215" s="1">
        <v>4</v>
      </c>
    </row>
    <row r="216" spans="1:4" x14ac:dyDescent="0.25">
      <c r="A216" s="4">
        <v>101</v>
      </c>
      <c r="B216" s="1"/>
      <c r="C216" s="1">
        <v>3</v>
      </c>
      <c r="D216" s="1">
        <v>3</v>
      </c>
    </row>
    <row r="217" spans="1:4" x14ac:dyDescent="0.25">
      <c r="A217" s="4">
        <v>102</v>
      </c>
      <c r="B217" s="1">
        <v>3</v>
      </c>
      <c r="C217" s="1"/>
      <c r="D217" s="1">
        <v>3</v>
      </c>
    </row>
    <row r="218" spans="1:4" x14ac:dyDescent="0.25">
      <c r="A218" s="4">
        <v>103</v>
      </c>
      <c r="B218" s="1">
        <v>3</v>
      </c>
      <c r="C218" s="1"/>
      <c r="D218" s="1">
        <v>3</v>
      </c>
    </row>
    <row r="219" spans="1:4" x14ac:dyDescent="0.25">
      <c r="A219" s="4">
        <v>104</v>
      </c>
      <c r="B219" s="1">
        <v>3</v>
      </c>
      <c r="C219" s="1"/>
      <c r="D219" s="1">
        <v>3</v>
      </c>
    </row>
    <row r="220" spans="1:4" x14ac:dyDescent="0.25">
      <c r="A220" s="4">
        <v>105</v>
      </c>
      <c r="B220" s="1"/>
      <c r="C220" s="1">
        <v>1</v>
      </c>
      <c r="D220" s="1">
        <v>1</v>
      </c>
    </row>
    <row r="221" spans="1:4" x14ac:dyDescent="0.25">
      <c r="A221" s="4">
        <v>106</v>
      </c>
      <c r="B221" s="1"/>
      <c r="C221" s="1">
        <v>3</v>
      </c>
      <c r="D221" s="1">
        <v>3</v>
      </c>
    </row>
    <row r="222" spans="1:4" x14ac:dyDescent="0.25">
      <c r="A222" s="4">
        <v>107</v>
      </c>
      <c r="B222" s="1"/>
      <c r="C222" s="1">
        <v>3</v>
      </c>
      <c r="D222" s="1">
        <v>3</v>
      </c>
    </row>
    <row r="223" spans="1:4" x14ac:dyDescent="0.25">
      <c r="A223" s="4">
        <v>108</v>
      </c>
      <c r="B223" s="1"/>
      <c r="C223" s="1">
        <v>4</v>
      </c>
      <c r="D223" s="1">
        <v>4</v>
      </c>
    </row>
    <row r="224" spans="1:4" x14ac:dyDescent="0.25">
      <c r="A224" s="4">
        <v>109</v>
      </c>
      <c r="B224" s="1"/>
      <c r="C224" s="1">
        <v>3</v>
      </c>
      <c r="D224" s="1">
        <v>3</v>
      </c>
    </row>
    <row r="225" spans="1:4" x14ac:dyDescent="0.25">
      <c r="A225" s="4">
        <v>110</v>
      </c>
      <c r="B225" s="1"/>
      <c r="C225" s="1">
        <v>3</v>
      </c>
      <c r="D225" s="1">
        <v>3</v>
      </c>
    </row>
    <row r="226" spans="1:4" x14ac:dyDescent="0.25">
      <c r="A226" s="4">
        <v>111</v>
      </c>
      <c r="B226" s="1">
        <v>4</v>
      </c>
      <c r="C226" s="1"/>
      <c r="D226" s="1">
        <v>4</v>
      </c>
    </row>
    <row r="227" spans="1:4" x14ac:dyDescent="0.25">
      <c r="A227" s="4">
        <v>112</v>
      </c>
      <c r="B227" s="1">
        <v>3</v>
      </c>
      <c r="C227" s="1"/>
      <c r="D227" s="1">
        <v>3</v>
      </c>
    </row>
    <row r="228" spans="1:4" x14ac:dyDescent="0.25">
      <c r="A228" s="4">
        <v>113</v>
      </c>
      <c r="B228" s="1">
        <v>3</v>
      </c>
      <c r="C228" s="1"/>
      <c r="D228" s="1">
        <v>3</v>
      </c>
    </row>
    <row r="229" spans="1:4" x14ac:dyDescent="0.25">
      <c r="A229" s="4">
        <v>114</v>
      </c>
      <c r="B229" s="1">
        <v>5</v>
      </c>
      <c r="C229" s="1"/>
      <c r="D229" s="1">
        <v>5</v>
      </c>
    </row>
    <row r="230" spans="1:4" x14ac:dyDescent="0.25">
      <c r="A230" s="4">
        <v>115</v>
      </c>
      <c r="B230" s="1">
        <v>1</v>
      </c>
      <c r="C230" s="1"/>
      <c r="D230" s="1">
        <v>1</v>
      </c>
    </row>
    <row r="231" spans="1:4" x14ac:dyDescent="0.25">
      <c r="A231" s="4">
        <v>116</v>
      </c>
      <c r="B231" s="1">
        <v>4</v>
      </c>
      <c r="C231" s="1"/>
      <c r="D231" s="1">
        <v>4</v>
      </c>
    </row>
    <row r="232" spans="1:4" x14ac:dyDescent="0.25">
      <c r="A232" s="4">
        <v>117</v>
      </c>
      <c r="B232" s="1"/>
      <c r="C232" s="1">
        <v>5</v>
      </c>
      <c r="D232" s="1">
        <v>5</v>
      </c>
    </row>
    <row r="233" spans="1:4" x14ac:dyDescent="0.25">
      <c r="A233" s="4">
        <v>118</v>
      </c>
      <c r="B233" s="1">
        <v>2</v>
      </c>
      <c r="C233" s="1"/>
      <c r="D233" s="1">
        <v>2</v>
      </c>
    </row>
    <row r="234" spans="1:4" x14ac:dyDescent="0.25">
      <c r="A234" s="4">
        <v>119</v>
      </c>
      <c r="B234" s="1">
        <v>2</v>
      </c>
      <c r="C234" s="1"/>
      <c r="D234" s="1">
        <v>2</v>
      </c>
    </row>
    <row r="235" spans="1:4" x14ac:dyDescent="0.25">
      <c r="A235" s="4">
        <v>120</v>
      </c>
      <c r="B235" s="1"/>
      <c r="C235" s="1">
        <v>1</v>
      </c>
      <c r="D235" s="1">
        <v>1</v>
      </c>
    </row>
    <row r="236" spans="1:4" x14ac:dyDescent="0.25">
      <c r="A236" s="4">
        <v>121</v>
      </c>
      <c r="B236" s="1"/>
      <c r="C236" s="1">
        <v>2</v>
      </c>
      <c r="D236" s="1">
        <v>2</v>
      </c>
    </row>
    <row r="237" spans="1:4" x14ac:dyDescent="0.25">
      <c r="A237" s="4">
        <v>122</v>
      </c>
      <c r="B237" s="1">
        <v>1</v>
      </c>
      <c r="C237" s="1"/>
      <c r="D237" s="1">
        <v>1</v>
      </c>
    </row>
    <row r="238" spans="1:4" x14ac:dyDescent="0.25">
      <c r="A238" s="4">
        <v>123</v>
      </c>
      <c r="B238" s="1">
        <v>2</v>
      </c>
      <c r="C238" s="1"/>
      <c r="D238" s="1">
        <v>2</v>
      </c>
    </row>
    <row r="239" spans="1:4" x14ac:dyDescent="0.25">
      <c r="A239" s="4">
        <v>124</v>
      </c>
      <c r="B239" s="1">
        <v>2</v>
      </c>
      <c r="C239" s="1"/>
      <c r="D239" s="1">
        <v>2</v>
      </c>
    </row>
    <row r="240" spans="1:4" x14ac:dyDescent="0.25">
      <c r="A240" s="4">
        <v>125</v>
      </c>
      <c r="B240" s="1"/>
      <c r="C240" s="1">
        <v>5</v>
      </c>
      <c r="D240" s="1">
        <v>5</v>
      </c>
    </row>
    <row r="241" spans="1:16" x14ac:dyDescent="0.25">
      <c r="A241" s="4">
        <v>126</v>
      </c>
      <c r="B241" s="1"/>
      <c r="C241" s="1">
        <v>2</v>
      </c>
      <c r="D241" s="1">
        <v>2</v>
      </c>
    </row>
    <row r="242" spans="1:16" x14ac:dyDescent="0.25">
      <c r="A242" s="4">
        <v>127</v>
      </c>
      <c r="B242" s="1"/>
      <c r="C242" s="1">
        <v>1</v>
      </c>
      <c r="D242" s="1">
        <v>1</v>
      </c>
    </row>
    <row r="243" spans="1:16" x14ac:dyDescent="0.25">
      <c r="A243" s="4">
        <v>128</v>
      </c>
      <c r="B243" s="1"/>
      <c r="C243" s="1">
        <v>3</v>
      </c>
      <c r="D243" s="1">
        <v>3</v>
      </c>
    </row>
    <row r="244" spans="1:16" x14ac:dyDescent="0.25">
      <c r="A244" s="4">
        <v>129</v>
      </c>
      <c r="B244" s="1">
        <v>3</v>
      </c>
      <c r="C244" s="1"/>
      <c r="D244" s="1">
        <v>3</v>
      </c>
    </row>
    <row r="245" spans="1:16" x14ac:dyDescent="0.25">
      <c r="A245" s="4">
        <v>130</v>
      </c>
      <c r="B245" s="1">
        <v>3</v>
      </c>
      <c r="C245" s="1"/>
      <c r="D245" s="1">
        <v>3</v>
      </c>
    </row>
    <row r="246" spans="1:16" x14ac:dyDescent="0.25">
      <c r="A246" s="4">
        <v>131</v>
      </c>
      <c r="B246" s="1">
        <v>1</v>
      </c>
      <c r="C246" s="1"/>
      <c r="D246" s="1">
        <v>1</v>
      </c>
    </row>
    <row r="247" spans="1:16" x14ac:dyDescent="0.25">
      <c r="A247" s="4">
        <v>132</v>
      </c>
      <c r="B247" s="1"/>
      <c r="C247" s="1">
        <v>1</v>
      </c>
      <c r="D247" s="1">
        <v>1</v>
      </c>
    </row>
    <row r="248" spans="1:16" x14ac:dyDescent="0.25">
      <c r="A248" s="4">
        <v>133</v>
      </c>
      <c r="B248" s="1"/>
      <c r="C248" s="1">
        <v>3</v>
      </c>
      <c r="D248" s="1">
        <v>3</v>
      </c>
      <c r="I248" s="3" t="s">
        <v>5</v>
      </c>
      <c r="J248" s="3" t="s">
        <v>201</v>
      </c>
    </row>
    <row r="249" spans="1:16" x14ac:dyDescent="0.25">
      <c r="A249" s="4">
        <v>134</v>
      </c>
      <c r="B249" s="1">
        <v>2</v>
      </c>
      <c r="C249" s="1"/>
      <c r="D249" s="1">
        <v>2</v>
      </c>
      <c r="I249" s="3" t="s">
        <v>193</v>
      </c>
      <c r="J249" t="s">
        <v>34</v>
      </c>
      <c r="K249" t="s">
        <v>35</v>
      </c>
      <c r="L249" t="s">
        <v>27</v>
      </c>
      <c r="M249" t="s">
        <v>59</v>
      </c>
      <c r="N249" t="s">
        <v>46</v>
      </c>
      <c r="O249" t="s">
        <v>29</v>
      </c>
      <c r="P249" t="s">
        <v>186</v>
      </c>
    </row>
    <row r="250" spans="1:16" x14ac:dyDescent="0.25">
      <c r="A250" s="4">
        <v>135</v>
      </c>
      <c r="B250" s="1">
        <v>3</v>
      </c>
      <c r="C250" s="1"/>
      <c r="D250" s="1">
        <v>3</v>
      </c>
      <c r="I250" s="4" t="s">
        <v>132</v>
      </c>
      <c r="J250" s="1">
        <v>281</v>
      </c>
      <c r="K250" s="1">
        <v>374</v>
      </c>
      <c r="L250" s="1">
        <v>419</v>
      </c>
      <c r="M250" s="1">
        <v>549</v>
      </c>
      <c r="N250" s="1">
        <v>194</v>
      </c>
      <c r="O250" s="1">
        <v>531</v>
      </c>
      <c r="P250" s="1">
        <v>2348</v>
      </c>
    </row>
    <row r="251" spans="1:16" x14ac:dyDescent="0.25">
      <c r="A251" s="4">
        <v>136</v>
      </c>
      <c r="B251" s="1">
        <v>4</v>
      </c>
      <c r="C251" s="1"/>
      <c r="D251" s="1">
        <v>4</v>
      </c>
      <c r="I251" s="4" t="s">
        <v>133</v>
      </c>
      <c r="J251" s="1">
        <v>179</v>
      </c>
      <c r="K251" s="1">
        <v>637</v>
      </c>
      <c r="L251" s="1">
        <v>320</v>
      </c>
      <c r="M251" s="1">
        <v>266</v>
      </c>
      <c r="N251" s="1">
        <v>399</v>
      </c>
      <c r="O251" s="1">
        <v>286</v>
      </c>
      <c r="P251" s="1">
        <v>2087</v>
      </c>
    </row>
    <row r="252" spans="1:16" x14ac:dyDescent="0.25">
      <c r="A252" s="4">
        <v>137</v>
      </c>
      <c r="B252" s="1"/>
      <c r="C252" s="1">
        <v>1</v>
      </c>
      <c r="D252" s="1">
        <v>1</v>
      </c>
      <c r="I252" s="4" t="s">
        <v>20</v>
      </c>
      <c r="J252" s="1">
        <v>103</v>
      </c>
      <c r="K252" s="1">
        <v>241</v>
      </c>
      <c r="L252" s="1">
        <v>405</v>
      </c>
      <c r="M252" s="1">
        <v>517</v>
      </c>
      <c r="N252" s="1">
        <v>108</v>
      </c>
      <c r="O252" s="1">
        <v>323</v>
      </c>
      <c r="P252" s="1">
        <v>1697</v>
      </c>
    </row>
    <row r="253" spans="1:16" x14ac:dyDescent="0.25">
      <c r="A253" s="4">
        <v>138</v>
      </c>
      <c r="B253" s="1">
        <v>4</v>
      </c>
      <c r="C253" s="1"/>
      <c r="D253" s="1">
        <v>4</v>
      </c>
      <c r="I253" s="4" t="s">
        <v>137</v>
      </c>
      <c r="J253" s="1">
        <v>284</v>
      </c>
      <c r="K253" s="1">
        <v>231</v>
      </c>
      <c r="L253" s="1">
        <v>283</v>
      </c>
      <c r="M253" s="1">
        <v>861</v>
      </c>
      <c r="N253" s="1">
        <v>245</v>
      </c>
      <c r="O253" s="1">
        <v>580</v>
      </c>
      <c r="P253" s="1">
        <v>2484</v>
      </c>
    </row>
    <row r="254" spans="1:16" x14ac:dyDescent="0.25">
      <c r="A254" s="4">
        <v>139</v>
      </c>
      <c r="B254" s="1"/>
      <c r="C254" s="1">
        <v>4</v>
      </c>
      <c r="D254" s="1">
        <v>4</v>
      </c>
      <c r="I254" s="4" t="s">
        <v>64</v>
      </c>
      <c r="J254" s="1">
        <v>213</v>
      </c>
      <c r="K254" s="1">
        <v>467</v>
      </c>
      <c r="L254" s="1">
        <v>470</v>
      </c>
      <c r="M254" s="1">
        <v>625</v>
      </c>
      <c r="N254" s="1">
        <v>705</v>
      </c>
      <c r="O254" s="1">
        <v>361</v>
      </c>
      <c r="P254" s="1">
        <v>2841</v>
      </c>
    </row>
    <row r="255" spans="1:16" x14ac:dyDescent="0.25">
      <c r="A255" s="4">
        <v>140</v>
      </c>
      <c r="B255" s="1">
        <v>1</v>
      </c>
      <c r="C255" s="1"/>
      <c r="D255" s="1">
        <v>1</v>
      </c>
      <c r="I255" s="4" t="s">
        <v>82</v>
      </c>
      <c r="J255" s="1">
        <v>319</v>
      </c>
      <c r="K255" s="1">
        <v>374</v>
      </c>
      <c r="L255" s="1">
        <v>590</v>
      </c>
      <c r="M255" s="1">
        <v>388</v>
      </c>
      <c r="N255" s="1">
        <v>378</v>
      </c>
      <c r="O255" s="1">
        <v>619</v>
      </c>
      <c r="P255" s="1">
        <v>2668</v>
      </c>
    </row>
    <row r="256" spans="1:16" x14ac:dyDescent="0.25">
      <c r="A256" s="4">
        <v>141</v>
      </c>
      <c r="B256" s="1">
        <v>3</v>
      </c>
      <c r="C256" s="1"/>
      <c r="D256" s="1">
        <v>3</v>
      </c>
      <c r="I256" s="4" t="s">
        <v>143</v>
      </c>
      <c r="J256" s="1">
        <v>268</v>
      </c>
      <c r="K256" s="1">
        <v>478</v>
      </c>
      <c r="L256" s="1">
        <v>333</v>
      </c>
      <c r="M256" s="1">
        <v>326</v>
      </c>
      <c r="N256" s="1">
        <v>484</v>
      </c>
      <c r="O256" s="1">
        <v>251</v>
      </c>
      <c r="P256" s="1">
        <v>2140</v>
      </c>
    </row>
    <row r="257" spans="1:16" x14ac:dyDescent="0.25">
      <c r="A257" s="4">
        <v>142</v>
      </c>
      <c r="B257" s="1"/>
      <c r="C257" s="1">
        <v>5</v>
      </c>
      <c r="D257" s="1">
        <v>5</v>
      </c>
      <c r="I257" s="4" t="s">
        <v>68</v>
      </c>
      <c r="J257" s="1">
        <v>110</v>
      </c>
      <c r="K257" s="1">
        <v>176</v>
      </c>
      <c r="L257" s="1">
        <v>317</v>
      </c>
      <c r="M257" s="1">
        <v>415</v>
      </c>
      <c r="N257" s="1">
        <v>561</v>
      </c>
      <c r="O257" s="1">
        <v>380</v>
      </c>
      <c r="P257" s="1">
        <v>1959</v>
      </c>
    </row>
    <row r="258" spans="1:16" x14ac:dyDescent="0.25">
      <c r="A258" s="4">
        <v>143</v>
      </c>
      <c r="B258" s="1"/>
      <c r="C258" s="1">
        <v>4</v>
      </c>
      <c r="D258" s="1">
        <v>4</v>
      </c>
      <c r="I258" s="4" t="s">
        <v>124</v>
      </c>
      <c r="J258" s="1">
        <v>570</v>
      </c>
      <c r="K258" s="1">
        <v>519</v>
      </c>
      <c r="L258" s="1">
        <v>361</v>
      </c>
      <c r="M258" s="1">
        <v>349</v>
      </c>
      <c r="N258" s="1">
        <v>529</v>
      </c>
      <c r="O258" s="1">
        <v>458</v>
      </c>
      <c r="P258" s="1">
        <v>2786</v>
      </c>
    </row>
    <row r="259" spans="1:16" x14ac:dyDescent="0.25">
      <c r="A259" s="4">
        <v>144</v>
      </c>
      <c r="B259" s="1"/>
      <c r="C259" s="1">
        <v>3</v>
      </c>
      <c r="D259" s="1">
        <v>3</v>
      </c>
      <c r="I259" s="4" t="s">
        <v>104</v>
      </c>
      <c r="J259" s="1">
        <v>416</v>
      </c>
      <c r="K259" s="1">
        <v>313</v>
      </c>
      <c r="L259" s="1">
        <v>343</v>
      </c>
      <c r="M259" s="1">
        <v>601</v>
      </c>
      <c r="N259" s="1">
        <v>293</v>
      </c>
      <c r="O259" s="1">
        <v>278</v>
      </c>
      <c r="P259" s="1">
        <v>2244</v>
      </c>
    </row>
    <row r="260" spans="1:16" x14ac:dyDescent="0.25">
      <c r="A260" s="4">
        <v>145</v>
      </c>
      <c r="B260" s="1">
        <v>5</v>
      </c>
      <c r="C260" s="1"/>
      <c r="D260" s="1">
        <v>5</v>
      </c>
      <c r="I260" s="4" t="s">
        <v>102</v>
      </c>
      <c r="J260" s="1">
        <v>364</v>
      </c>
      <c r="K260" s="1">
        <v>466</v>
      </c>
      <c r="L260" s="1">
        <v>243</v>
      </c>
      <c r="M260" s="1">
        <v>448</v>
      </c>
      <c r="N260" s="1">
        <v>268</v>
      </c>
      <c r="O260" s="1">
        <v>515</v>
      </c>
      <c r="P260" s="1">
        <v>2304</v>
      </c>
    </row>
    <row r="261" spans="1:16" x14ac:dyDescent="0.25">
      <c r="A261" s="4">
        <v>146</v>
      </c>
      <c r="B261" s="1"/>
      <c r="C261" s="1">
        <v>4</v>
      </c>
      <c r="D261" s="1">
        <v>4</v>
      </c>
      <c r="I261" s="4" t="s">
        <v>36</v>
      </c>
      <c r="J261" s="1">
        <v>329</v>
      </c>
      <c r="K261" s="1">
        <v>445</v>
      </c>
      <c r="L261" s="1">
        <v>306</v>
      </c>
      <c r="M261" s="1">
        <v>251</v>
      </c>
      <c r="N261" s="1">
        <v>537</v>
      </c>
      <c r="O261" s="1">
        <v>160</v>
      </c>
      <c r="P261" s="1">
        <v>2028</v>
      </c>
    </row>
    <row r="262" spans="1:16" x14ac:dyDescent="0.25">
      <c r="A262" s="4">
        <v>147</v>
      </c>
      <c r="B262" s="1">
        <v>3</v>
      </c>
      <c r="C262" s="1"/>
      <c r="D262" s="1">
        <v>3</v>
      </c>
      <c r="I262" s="4" t="s">
        <v>106</v>
      </c>
      <c r="J262" s="1">
        <v>343</v>
      </c>
      <c r="K262" s="1">
        <v>214</v>
      </c>
      <c r="L262" s="1">
        <v>465</v>
      </c>
      <c r="M262" s="1">
        <v>572</v>
      </c>
      <c r="N262" s="1">
        <v>204</v>
      </c>
      <c r="O262" s="1">
        <v>436</v>
      </c>
      <c r="P262" s="1">
        <v>2234</v>
      </c>
    </row>
    <row r="263" spans="1:16" x14ac:dyDescent="0.25">
      <c r="A263" s="4">
        <v>148</v>
      </c>
      <c r="B263" s="1"/>
      <c r="C263" s="1">
        <v>4</v>
      </c>
      <c r="D263" s="1">
        <v>4</v>
      </c>
      <c r="I263" s="4" t="s">
        <v>95</v>
      </c>
      <c r="J263" s="1">
        <v>434</v>
      </c>
      <c r="K263" s="1">
        <v>504</v>
      </c>
      <c r="L263" s="1">
        <v>456</v>
      </c>
      <c r="M263" s="1">
        <v>507</v>
      </c>
      <c r="N263" s="1">
        <v>795</v>
      </c>
      <c r="O263" s="1">
        <v>104</v>
      </c>
      <c r="P263" s="1">
        <v>2800</v>
      </c>
    </row>
    <row r="264" spans="1:16" x14ac:dyDescent="0.25">
      <c r="A264" s="4">
        <v>149</v>
      </c>
      <c r="B264" s="1">
        <v>3</v>
      </c>
      <c r="C264" s="1"/>
      <c r="D264" s="1">
        <v>3</v>
      </c>
      <c r="I264" s="4" t="s">
        <v>42</v>
      </c>
      <c r="J264" s="1">
        <v>230</v>
      </c>
      <c r="K264" s="1">
        <v>433</v>
      </c>
      <c r="L264" s="1">
        <v>395</v>
      </c>
      <c r="M264" s="1">
        <v>341</v>
      </c>
      <c r="N264" s="1">
        <v>344</v>
      </c>
      <c r="O264" s="1">
        <v>596</v>
      </c>
      <c r="P264" s="1">
        <v>2339</v>
      </c>
    </row>
    <row r="265" spans="1:16" x14ac:dyDescent="0.25">
      <c r="A265" s="4">
        <v>150</v>
      </c>
      <c r="B265" s="1"/>
      <c r="C265" s="1">
        <v>2</v>
      </c>
      <c r="D265" s="1">
        <v>2</v>
      </c>
      <c r="I265" s="4" t="s">
        <v>119</v>
      </c>
      <c r="J265" s="1">
        <v>385</v>
      </c>
      <c r="K265" s="1">
        <v>269</v>
      </c>
      <c r="L265" s="1">
        <v>552</v>
      </c>
      <c r="M265" s="1">
        <v>431</v>
      </c>
      <c r="N265" s="1">
        <v>516</v>
      </c>
      <c r="O265" s="1">
        <v>200</v>
      </c>
      <c r="P265" s="1">
        <v>2353</v>
      </c>
    </row>
    <row r="266" spans="1:16" x14ac:dyDescent="0.25">
      <c r="A266" s="4">
        <v>151</v>
      </c>
      <c r="B266" s="1"/>
      <c r="C266" s="1">
        <v>2</v>
      </c>
      <c r="D266" s="1">
        <v>2</v>
      </c>
      <c r="I266" s="4" t="s">
        <v>56</v>
      </c>
      <c r="J266" s="1">
        <v>252</v>
      </c>
      <c r="K266" s="1">
        <v>351</v>
      </c>
      <c r="L266" s="1">
        <v>241</v>
      </c>
      <c r="M266" s="1">
        <v>587</v>
      </c>
      <c r="N266" s="1">
        <v>514</v>
      </c>
      <c r="O266" s="1">
        <v>694</v>
      </c>
      <c r="P266" s="1">
        <v>2639</v>
      </c>
    </row>
    <row r="267" spans="1:16" x14ac:dyDescent="0.25">
      <c r="A267" s="4">
        <v>152</v>
      </c>
      <c r="B267" s="1">
        <v>1</v>
      </c>
      <c r="C267" s="1"/>
      <c r="D267" s="1">
        <v>1</v>
      </c>
      <c r="I267" s="4" t="s">
        <v>73</v>
      </c>
      <c r="J267" s="1">
        <v>583</v>
      </c>
      <c r="K267" s="1">
        <v>707</v>
      </c>
      <c r="L267" s="1">
        <v>200</v>
      </c>
      <c r="M267" s="1">
        <v>354</v>
      </c>
      <c r="N267" s="1">
        <v>488</v>
      </c>
      <c r="O267" s="1">
        <v>317</v>
      </c>
      <c r="P267" s="1">
        <v>2649</v>
      </c>
    </row>
    <row r="268" spans="1:16" x14ac:dyDescent="0.25">
      <c r="A268" s="4">
        <v>153</v>
      </c>
      <c r="B268" s="1"/>
      <c r="C268" s="1">
        <v>5</v>
      </c>
      <c r="D268" s="1">
        <v>5</v>
      </c>
      <c r="I268" s="4" t="s">
        <v>61</v>
      </c>
      <c r="J268" s="1">
        <v>896</v>
      </c>
      <c r="K268" s="1">
        <v>328</v>
      </c>
      <c r="L268" s="1">
        <v>446</v>
      </c>
      <c r="M268" s="1">
        <v>283</v>
      </c>
      <c r="N268" s="1">
        <v>231</v>
      </c>
      <c r="O268" s="1">
        <v>362</v>
      </c>
      <c r="P268" s="1">
        <v>2546</v>
      </c>
    </row>
    <row r="269" spans="1:16" x14ac:dyDescent="0.25">
      <c r="A269" s="4">
        <v>154</v>
      </c>
      <c r="B269" s="1">
        <v>4</v>
      </c>
      <c r="C269" s="1"/>
      <c r="D269" s="1">
        <v>4</v>
      </c>
      <c r="I269" s="4" t="s">
        <v>87</v>
      </c>
      <c r="J269" s="1">
        <v>265</v>
      </c>
      <c r="K269" s="1">
        <v>315</v>
      </c>
      <c r="L269" s="1">
        <v>693</v>
      </c>
      <c r="M269" s="1">
        <v>590</v>
      </c>
      <c r="N269" s="1">
        <v>333</v>
      </c>
      <c r="O269" s="1">
        <v>173</v>
      </c>
      <c r="P269" s="1">
        <v>2369</v>
      </c>
    </row>
    <row r="270" spans="1:16" x14ac:dyDescent="0.25">
      <c r="A270" s="4">
        <v>155</v>
      </c>
      <c r="B270" s="1">
        <v>4</v>
      </c>
      <c r="C270" s="1"/>
      <c r="D270" s="1">
        <v>4</v>
      </c>
      <c r="I270" s="4" t="s">
        <v>51</v>
      </c>
      <c r="J270" s="1">
        <v>277</v>
      </c>
      <c r="K270" s="1">
        <v>545</v>
      </c>
      <c r="L270" s="1">
        <v>323</v>
      </c>
      <c r="M270" s="1">
        <v>516</v>
      </c>
      <c r="N270" s="1">
        <v>564</v>
      </c>
      <c r="O270" s="1">
        <v>242</v>
      </c>
      <c r="P270" s="1">
        <v>2467</v>
      </c>
    </row>
    <row r="271" spans="1:16" x14ac:dyDescent="0.25">
      <c r="A271" s="4">
        <v>156</v>
      </c>
      <c r="B271" s="1">
        <v>3</v>
      </c>
      <c r="C271" s="1"/>
      <c r="D271" s="1">
        <v>3</v>
      </c>
      <c r="I271" s="4" t="s">
        <v>125</v>
      </c>
      <c r="J271" s="1">
        <v>250</v>
      </c>
      <c r="K271" s="1">
        <v>279</v>
      </c>
      <c r="L271" s="1">
        <v>357</v>
      </c>
      <c r="M271" s="1">
        <v>312</v>
      </c>
      <c r="N271" s="1">
        <v>369</v>
      </c>
      <c r="O271" s="1">
        <v>158</v>
      </c>
      <c r="P271" s="1">
        <v>1725</v>
      </c>
    </row>
    <row r="272" spans="1:16" x14ac:dyDescent="0.25">
      <c r="A272" s="4">
        <v>157</v>
      </c>
      <c r="B272" s="1"/>
      <c r="C272" s="1">
        <v>5</v>
      </c>
      <c r="D272" s="1">
        <v>5</v>
      </c>
      <c r="I272" s="4" t="s">
        <v>89</v>
      </c>
      <c r="J272" s="1">
        <v>124</v>
      </c>
      <c r="K272" s="1">
        <v>379</v>
      </c>
      <c r="L272" s="1">
        <v>531</v>
      </c>
      <c r="M272" s="1">
        <v>620</v>
      </c>
      <c r="N272" s="1">
        <v>584</v>
      </c>
      <c r="O272" s="1">
        <v>320</v>
      </c>
      <c r="P272" s="1">
        <v>2558</v>
      </c>
    </row>
    <row r="273" spans="1:16" x14ac:dyDescent="0.25">
      <c r="A273" s="4">
        <v>158</v>
      </c>
      <c r="B273" s="1">
        <v>4</v>
      </c>
      <c r="C273" s="1"/>
      <c r="D273" s="1">
        <v>4</v>
      </c>
      <c r="I273" s="4" t="s">
        <v>31</v>
      </c>
      <c r="J273" s="1">
        <v>729</v>
      </c>
      <c r="K273" s="1">
        <v>620</v>
      </c>
      <c r="L273" s="1">
        <v>409</v>
      </c>
      <c r="M273" s="1">
        <v>326</v>
      </c>
      <c r="N273" s="1">
        <v>394</v>
      </c>
      <c r="O273" s="1">
        <v>552</v>
      </c>
      <c r="P273" s="1">
        <v>3030</v>
      </c>
    </row>
    <row r="274" spans="1:16" x14ac:dyDescent="0.25">
      <c r="A274" s="4">
        <v>159</v>
      </c>
      <c r="B274" s="1"/>
      <c r="C274" s="1">
        <v>5</v>
      </c>
      <c r="D274" s="1">
        <v>5</v>
      </c>
      <c r="I274" s="4" t="s">
        <v>113</v>
      </c>
      <c r="J274" s="1">
        <v>443</v>
      </c>
      <c r="K274" s="1">
        <v>349</v>
      </c>
      <c r="L274" s="1">
        <v>633</v>
      </c>
      <c r="M274" s="1">
        <v>109</v>
      </c>
      <c r="N274" s="1">
        <v>357</v>
      </c>
      <c r="O274" s="1">
        <v>467</v>
      </c>
      <c r="P274" s="1">
        <v>2358</v>
      </c>
    </row>
    <row r="275" spans="1:16" x14ac:dyDescent="0.25">
      <c r="A275" s="4">
        <v>160</v>
      </c>
      <c r="B275" s="1"/>
      <c r="C275" s="1">
        <v>5</v>
      </c>
      <c r="D275" s="1">
        <v>5</v>
      </c>
      <c r="I275" s="4" t="s">
        <v>186</v>
      </c>
      <c r="J275" s="1">
        <v>8647</v>
      </c>
      <c r="K275" s="1">
        <v>10014</v>
      </c>
      <c r="L275" s="1">
        <v>10091</v>
      </c>
      <c r="M275" s="1">
        <v>11144</v>
      </c>
      <c r="N275" s="1">
        <v>10394</v>
      </c>
      <c r="O275" s="1">
        <v>9363</v>
      </c>
      <c r="P275" s="1">
        <v>59653</v>
      </c>
    </row>
    <row r="276" spans="1:16" x14ac:dyDescent="0.25">
      <c r="A276" s="4">
        <v>161</v>
      </c>
      <c r="B276" s="1">
        <v>2</v>
      </c>
      <c r="C276" s="1"/>
      <c r="D276" s="1">
        <v>2</v>
      </c>
    </row>
    <row r="277" spans="1:16" x14ac:dyDescent="0.25">
      <c r="A277" s="4">
        <v>162</v>
      </c>
      <c r="B277" s="1"/>
      <c r="C277" s="1">
        <v>4</v>
      </c>
      <c r="D277" s="1">
        <v>4</v>
      </c>
    </row>
    <row r="278" spans="1:16" x14ac:dyDescent="0.25">
      <c r="A278" s="4">
        <v>163</v>
      </c>
      <c r="B278" s="1">
        <v>4</v>
      </c>
      <c r="C278" s="1"/>
      <c r="D278" s="1">
        <v>4</v>
      </c>
    </row>
    <row r="279" spans="1:16" x14ac:dyDescent="0.25">
      <c r="A279" s="4">
        <v>164</v>
      </c>
      <c r="B279" s="1">
        <v>1</v>
      </c>
      <c r="C279" s="1"/>
      <c r="D279" s="1">
        <v>1</v>
      </c>
    </row>
    <row r="280" spans="1:16" x14ac:dyDescent="0.25">
      <c r="A280" s="4">
        <v>165</v>
      </c>
      <c r="B280" s="1">
        <v>5</v>
      </c>
      <c r="C280" s="1"/>
      <c r="D280" s="1">
        <v>5</v>
      </c>
    </row>
    <row r="281" spans="1:16" x14ac:dyDescent="0.25">
      <c r="A281" s="4">
        <v>166</v>
      </c>
      <c r="B281" s="1">
        <v>3</v>
      </c>
      <c r="C281" s="1"/>
      <c r="D281" s="1">
        <v>3</v>
      </c>
    </row>
    <row r="282" spans="1:16" x14ac:dyDescent="0.25">
      <c r="A282" s="4">
        <v>167</v>
      </c>
      <c r="B282" s="1">
        <v>2</v>
      </c>
      <c r="C282" s="1"/>
      <c r="D282" s="1">
        <v>2</v>
      </c>
    </row>
    <row r="283" spans="1:16" x14ac:dyDescent="0.25">
      <c r="A283" s="4">
        <v>168</v>
      </c>
      <c r="B283" s="1">
        <v>1</v>
      </c>
      <c r="C283" s="1"/>
      <c r="D283" s="1">
        <v>1</v>
      </c>
    </row>
    <row r="284" spans="1:16" x14ac:dyDescent="0.25">
      <c r="A284" s="4">
        <v>169</v>
      </c>
      <c r="B284" s="1"/>
      <c r="C284" s="1">
        <v>2</v>
      </c>
      <c r="D284" s="1">
        <v>2</v>
      </c>
    </row>
    <row r="285" spans="1:16" x14ac:dyDescent="0.25">
      <c r="A285" s="4">
        <v>170</v>
      </c>
      <c r="B285" s="1"/>
      <c r="C285" s="1">
        <v>3</v>
      </c>
      <c r="D285" s="1">
        <v>3</v>
      </c>
    </row>
    <row r="286" spans="1:16" x14ac:dyDescent="0.25">
      <c r="A286" s="4">
        <v>171</v>
      </c>
      <c r="B286" s="1"/>
      <c r="C286" s="1">
        <v>1</v>
      </c>
      <c r="D286" s="1">
        <v>1</v>
      </c>
    </row>
    <row r="287" spans="1:16" x14ac:dyDescent="0.25">
      <c r="A287" s="4">
        <v>172</v>
      </c>
      <c r="B287" s="1"/>
      <c r="C287" s="1">
        <v>2</v>
      </c>
      <c r="D287" s="1">
        <v>2</v>
      </c>
    </row>
    <row r="288" spans="1:16" x14ac:dyDescent="0.25">
      <c r="A288" s="4">
        <v>173</v>
      </c>
      <c r="B288" s="1"/>
      <c r="C288" s="1">
        <v>3</v>
      </c>
      <c r="D288" s="1">
        <v>3</v>
      </c>
    </row>
    <row r="289" spans="1:4" x14ac:dyDescent="0.25">
      <c r="A289" s="4">
        <v>174</v>
      </c>
      <c r="B289" s="1">
        <v>1</v>
      </c>
      <c r="C289" s="1"/>
      <c r="D289" s="1">
        <v>1</v>
      </c>
    </row>
    <row r="290" spans="1:4" x14ac:dyDescent="0.25">
      <c r="A290" s="4">
        <v>175</v>
      </c>
      <c r="B290" s="1"/>
      <c r="C290" s="1">
        <v>3</v>
      </c>
      <c r="D290" s="1">
        <v>3</v>
      </c>
    </row>
    <row r="291" spans="1:4" x14ac:dyDescent="0.25">
      <c r="A291" s="4">
        <v>176</v>
      </c>
      <c r="B291" s="1">
        <v>1</v>
      </c>
      <c r="C291" s="1"/>
      <c r="D291" s="1">
        <v>1</v>
      </c>
    </row>
    <row r="292" spans="1:4" x14ac:dyDescent="0.25">
      <c r="A292" s="4">
        <v>177</v>
      </c>
      <c r="B292" s="1"/>
      <c r="C292" s="1">
        <v>4</v>
      </c>
      <c r="D292" s="1">
        <v>4</v>
      </c>
    </row>
    <row r="293" spans="1:4" x14ac:dyDescent="0.25">
      <c r="A293" s="4">
        <v>178</v>
      </c>
      <c r="B293" s="1"/>
      <c r="C293" s="1">
        <v>4</v>
      </c>
      <c r="D293" s="1">
        <v>4</v>
      </c>
    </row>
    <row r="294" spans="1:4" x14ac:dyDescent="0.25">
      <c r="A294" s="4">
        <v>179</v>
      </c>
      <c r="B294" s="1">
        <v>2</v>
      </c>
      <c r="C294" s="1"/>
      <c r="D294" s="1">
        <v>2</v>
      </c>
    </row>
    <row r="295" spans="1:4" x14ac:dyDescent="0.25">
      <c r="A295" s="4">
        <v>180</v>
      </c>
      <c r="B295" s="1"/>
      <c r="C295" s="1">
        <v>5</v>
      </c>
      <c r="D295" s="1">
        <v>5</v>
      </c>
    </row>
    <row r="296" spans="1:4" x14ac:dyDescent="0.25">
      <c r="A296" s="4">
        <v>181</v>
      </c>
      <c r="B296" s="1"/>
      <c r="C296" s="1">
        <v>5</v>
      </c>
      <c r="D296" s="1">
        <v>5</v>
      </c>
    </row>
    <row r="297" spans="1:4" x14ac:dyDescent="0.25">
      <c r="A297" s="4">
        <v>182</v>
      </c>
      <c r="B297" s="1"/>
      <c r="C297" s="1">
        <v>3</v>
      </c>
      <c r="D297" s="1">
        <v>3</v>
      </c>
    </row>
    <row r="298" spans="1:4" x14ac:dyDescent="0.25">
      <c r="A298" s="4">
        <v>183</v>
      </c>
      <c r="B298" s="1">
        <v>1</v>
      </c>
      <c r="C298" s="1"/>
      <c r="D298" s="1">
        <v>1</v>
      </c>
    </row>
    <row r="299" spans="1:4" x14ac:dyDescent="0.25">
      <c r="A299" s="4">
        <v>184</v>
      </c>
      <c r="B299" s="1"/>
      <c r="C299" s="1">
        <v>4</v>
      </c>
      <c r="D299" s="1">
        <v>4</v>
      </c>
    </row>
    <row r="300" spans="1:4" x14ac:dyDescent="0.25">
      <c r="A300" s="4">
        <v>185</v>
      </c>
      <c r="B300" s="1">
        <v>5</v>
      </c>
      <c r="C300" s="1"/>
      <c r="D300" s="1">
        <v>5</v>
      </c>
    </row>
    <row r="301" spans="1:4" x14ac:dyDescent="0.25">
      <c r="A301" s="4">
        <v>186</v>
      </c>
      <c r="B301" s="1"/>
      <c r="C301" s="1">
        <v>4</v>
      </c>
      <c r="D301" s="1">
        <v>4</v>
      </c>
    </row>
    <row r="302" spans="1:4" x14ac:dyDescent="0.25">
      <c r="A302" s="4">
        <v>187</v>
      </c>
      <c r="B302" s="1">
        <v>3</v>
      </c>
      <c r="C302" s="1"/>
      <c r="D302" s="1">
        <v>3</v>
      </c>
    </row>
    <row r="303" spans="1:4" x14ac:dyDescent="0.25">
      <c r="A303" s="4">
        <v>188</v>
      </c>
      <c r="B303" s="1"/>
      <c r="C303" s="1">
        <v>3</v>
      </c>
      <c r="D303" s="1">
        <v>3</v>
      </c>
    </row>
    <row r="304" spans="1:4" x14ac:dyDescent="0.25">
      <c r="A304" s="4">
        <v>189</v>
      </c>
      <c r="B304" s="1">
        <v>1</v>
      </c>
      <c r="C304" s="1"/>
      <c r="D304" s="1">
        <v>1</v>
      </c>
    </row>
    <row r="305" spans="1:4" x14ac:dyDescent="0.25">
      <c r="A305" s="4">
        <v>190</v>
      </c>
      <c r="B305" s="1">
        <v>5</v>
      </c>
      <c r="C305" s="1"/>
      <c r="D305" s="1">
        <v>5</v>
      </c>
    </row>
    <row r="306" spans="1:4" x14ac:dyDescent="0.25">
      <c r="A306" s="4">
        <v>191</v>
      </c>
      <c r="B306" s="1"/>
      <c r="C306" s="1">
        <v>3</v>
      </c>
      <c r="D306" s="1">
        <v>3</v>
      </c>
    </row>
    <row r="307" spans="1:4" x14ac:dyDescent="0.25">
      <c r="A307" s="4">
        <v>192</v>
      </c>
      <c r="B307" s="1"/>
      <c r="C307" s="1">
        <v>3</v>
      </c>
      <c r="D307" s="1">
        <v>3</v>
      </c>
    </row>
    <row r="308" spans="1:4" x14ac:dyDescent="0.25">
      <c r="A308" s="4">
        <v>193</v>
      </c>
      <c r="B308" s="1"/>
      <c r="C308" s="1">
        <v>4</v>
      </c>
      <c r="D308" s="1">
        <v>4</v>
      </c>
    </row>
    <row r="309" spans="1:4" x14ac:dyDescent="0.25">
      <c r="A309" s="4">
        <v>194</v>
      </c>
      <c r="B309" s="1">
        <v>2</v>
      </c>
      <c r="C309" s="1"/>
      <c r="D309" s="1">
        <v>2</v>
      </c>
    </row>
    <row r="310" spans="1:4" x14ac:dyDescent="0.25">
      <c r="A310" s="4">
        <v>195</v>
      </c>
      <c r="B310" s="1"/>
      <c r="C310" s="1">
        <v>5</v>
      </c>
      <c r="D310" s="1">
        <v>5</v>
      </c>
    </row>
    <row r="311" spans="1:4" x14ac:dyDescent="0.25">
      <c r="A311" s="4">
        <v>196</v>
      </c>
      <c r="B311" s="1">
        <v>1</v>
      </c>
      <c r="C311" s="1"/>
      <c r="D311" s="1">
        <v>1</v>
      </c>
    </row>
    <row r="312" spans="1:4" x14ac:dyDescent="0.25">
      <c r="A312" s="4">
        <v>197</v>
      </c>
      <c r="B312" s="1"/>
      <c r="C312" s="1">
        <v>1</v>
      </c>
      <c r="D312" s="1">
        <v>1</v>
      </c>
    </row>
    <row r="313" spans="1:4" x14ac:dyDescent="0.25">
      <c r="A313" s="4">
        <v>198</v>
      </c>
      <c r="B313" s="1"/>
      <c r="C313" s="1">
        <v>4</v>
      </c>
      <c r="D313" s="1">
        <v>4</v>
      </c>
    </row>
    <row r="314" spans="1:4" x14ac:dyDescent="0.25">
      <c r="A314" s="4">
        <v>199</v>
      </c>
      <c r="B314" s="1">
        <v>1</v>
      </c>
      <c r="C314" s="1"/>
      <c r="D314" s="1">
        <v>1</v>
      </c>
    </row>
    <row r="315" spans="1:4" x14ac:dyDescent="0.25">
      <c r="A315" s="4">
        <v>200</v>
      </c>
      <c r="B315" s="1"/>
      <c r="C315" s="1">
        <v>3</v>
      </c>
      <c r="D315" s="1">
        <v>3</v>
      </c>
    </row>
    <row r="316" spans="1:4" x14ac:dyDescent="0.25">
      <c r="A316" s="4">
        <v>201</v>
      </c>
      <c r="B316" s="1"/>
      <c r="C316" s="1">
        <v>5</v>
      </c>
      <c r="D316" s="1">
        <v>5</v>
      </c>
    </row>
    <row r="317" spans="1:4" x14ac:dyDescent="0.25">
      <c r="A317" s="4">
        <v>202</v>
      </c>
      <c r="B317" s="1"/>
      <c r="C317" s="1">
        <v>1</v>
      </c>
      <c r="D317" s="1">
        <v>1</v>
      </c>
    </row>
    <row r="318" spans="1:4" x14ac:dyDescent="0.25">
      <c r="A318" s="4">
        <v>203</v>
      </c>
      <c r="B318" s="1">
        <v>5</v>
      </c>
      <c r="C318" s="1"/>
      <c r="D318" s="1">
        <v>5</v>
      </c>
    </row>
    <row r="319" spans="1:4" x14ac:dyDescent="0.25">
      <c r="A319" s="4">
        <v>204</v>
      </c>
      <c r="B319" s="1">
        <v>1</v>
      </c>
      <c r="C319" s="1"/>
      <c r="D319" s="1">
        <v>1</v>
      </c>
    </row>
    <row r="320" spans="1:4" x14ac:dyDescent="0.25">
      <c r="A320" s="4">
        <v>205</v>
      </c>
      <c r="B320" s="1">
        <v>2</v>
      </c>
      <c r="C320" s="1"/>
      <c r="D320" s="1">
        <v>2</v>
      </c>
    </row>
    <row r="321" spans="1:4" x14ac:dyDescent="0.25">
      <c r="A321" s="4">
        <v>206</v>
      </c>
      <c r="B321" s="1">
        <v>2</v>
      </c>
      <c r="C321" s="1"/>
      <c r="D321" s="1">
        <v>2</v>
      </c>
    </row>
    <row r="322" spans="1:4" x14ac:dyDescent="0.25">
      <c r="A322" s="4">
        <v>207</v>
      </c>
      <c r="B322" s="1"/>
      <c r="C322" s="1">
        <v>5</v>
      </c>
      <c r="D322" s="1">
        <v>5</v>
      </c>
    </row>
    <row r="323" spans="1:4" x14ac:dyDescent="0.25">
      <c r="A323" s="4">
        <v>208</v>
      </c>
      <c r="B323" s="1"/>
      <c r="C323" s="1">
        <v>2</v>
      </c>
      <c r="D323" s="1">
        <v>2</v>
      </c>
    </row>
    <row r="324" spans="1:4" x14ac:dyDescent="0.25">
      <c r="A324" s="4">
        <v>209</v>
      </c>
      <c r="B324" s="1"/>
      <c r="C324" s="1">
        <v>2</v>
      </c>
      <c r="D324" s="1">
        <v>2</v>
      </c>
    </row>
    <row r="325" spans="1:4" x14ac:dyDescent="0.25">
      <c r="A325" s="4">
        <v>210</v>
      </c>
      <c r="B325" s="1">
        <v>3</v>
      </c>
      <c r="C325" s="1"/>
      <c r="D325" s="1">
        <v>3</v>
      </c>
    </row>
    <row r="326" spans="1:4" x14ac:dyDescent="0.25">
      <c r="A326" s="4">
        <v>211</v>
      </c>
      <c r="B326" s="1"/>
      <c r="C326" s="1">
        <v>1</v>
      </c>
      <c r="D326" s="1">
        <v>1</v>
      </c>
    </row>
    <row r="327" spans="1:4" x14ac:dyDescent="0.25">
      <c r="A327" s="4">
        <v>212</v>
      </c>
      <c r="B327" s="1">
        <v>2</v>
      </c>
      <c r="C327" s="1"/>
      <c r="D327" s="1">
        <v>2</v>
      </c>
    </row>
    <row r="328" spans="1:4" x14ac:dyDescent="0.25">
      <c r="A328" s="4">
        <v>213</v>
      </c>
      <c r="B328" s="1"/>
      <c r="C328" s="1">
        <v>5</v>
      </c>
      <c r="D328" s="1">
        <v>5</v>
      </c>
    </row>
    <row r="329" spans="1:4" x14ac:dyDescent="0.25">
      <c r="A329" s="4">
        <v>214</v>
      </c>
      <c r="B329" s="1">
        <v>3</v>
      </c>
      <c r="C329" s="1"/>
      <c r="D329" s="1">
        <v>3</v>
      </c>
    </row>
    <row r="330" spans="1:4" x14ac:dyDescent="0.25">
      <c r="A330" s="4">
        <v>215</v>
      </c>
      <c r="B330" s="1">
        <v>2</v>
      </c>
      <c r="C330" s="1"/>
      <c r="D330" s="1">
        <v>2</v>
      </c>
    </row>
    <row r="331" spans="1:4" x14ac:dyDescent="0.25">
      <c r="A331" s="4">
        <v>216</v>
      </c>
      <c r="B331" s="1"/>
      <c r="C331" s="1">
        <v>5</v>
      </c>
      <c r="D331" s="1">
        <v>5</v>
      </c>
    </row>
    <row r="332" spans="1:4" x14ac:dyDescent="0.25">
      <c r="A332" s="4">
        <v>217</v>
      </c>
      <c r="B332" s="1">
        <v>1</v>
      </c>
      <c r="C332" s="1"/>
      <c r="D332" s="1">
        <v>1</v>
      </c>
    </row>
    <row r="333" spans="1:4" x14ac:dyDescent="0.25">
      <c r="A333" s="4">
        <v>218</v>
      </c>
      <c r="B333" s="1">
        <v>2</v>
      </c>
      <c r="C333" s="1"/>
      <c r="D333" s="1">
        <v>2</v>
      </c>
    </row>
    <row r="334" spans="1:4" x14ac:dyDescent="0.25">
      <c r="A334" s="4">
        <v>219</v>
      </c>
      <c r="B334" s="1"/>
      <c r="C334" s="1">
        <v>5</v>
      </c>
      <c r="D334" s="1">
        <v>5</v>
      </c>
    </row>
    <row r="335" spans="1:4" x14ac:dyDescent="0.25">
      <c r="A335" s="4">
        <v>220</v>
      </c>
      <c r="B335" s="1">
        <v>5</v>
      </c>
      <c r="C335" s="1"/>
      <c r="D335" s="1">
        <v>5</v>
      </c>
    </row>
    <row r="336" spans="1:4" x14ac:dyDescent="0.25">
      <c r="A336" s="4">
        <v>221</v>
      </c>
      <c r="B336" s="1">
        <v>4</v>
      </c>
      <c r="C336" s="1"/>
      <c r="D336" s="1">
        <v>4</v>
      </c>
    </row>
    <row r="337" spans="1:4" x14ac:dyDescent="0.25">
      <c r="A337" s="4">
        <v>222</v>
      </c>
      <c r="B337" s="1"/>
      <c r="C337" s="1">
        <v>5</v>
      </c>
      <c r="D337" s="1">
        <v>5</v>
      </c>
    </row>
    <row r="338" spans="1:4" x14ac:dyDescent="0.25">
      <c r="A338" s="4">
        <v>223</v>
      </c>
      <c r="B338" s="1">
        <v>4</v>
      </c>
      <c r="C338" s="1"/>
      <c r="D338" s="1">
        <v>4</v>
      </c>
    </row>
    <row r="339" spans="1:4" x14ac:dyDescent="0.25">
      <c r="A339" s="4">
        <v>224</v>
      </c>
      <c r="B339" s="1">
        <v>1</v>
      </c>
      <c r="C339" s="1"/>
      <c r="D339" s="1">
        <v>1</v>
      </c>
    </row>
    <row r="340" spans="1:4" x14ac:dyDescent="0.25">
      <c r="A340" s="4">
        <v>225</v>
      </c>
      <c r="B340" s="1">
        <v>1</v>
      </c>
      <c r="C340" s="1"/>
      <c r="D340" s="1">
        <v>1</v>
      </c>
    </row>
    <row r="341" spans="1:4" x14ac:dyDescent="0.25">
      <c r="A341" s="4">
        <v>226</v>
      </c>
      <c r="B341" s="1"/>
      <c r="C341" s="1">
        <v>3</v>
      </c>
      <c r="D341" s="1">
        <v>3</v>
      </c>
    </row>
    <row r="342" spans="1:4" x14ac:dyDescent="0.25">
      <c r="A342" s="4">
        <v>227</v>
      </c>
      <c r="B342" s="1"/>
      <c r="C342" s="1">
        <v>4</v>
      </c>
      <c r="D342" s="1">
        <v>4</v>
      </c>
    </row>
    <row r="343" spans="1:4" x14ac:dyDescent="0.25">
      <c r="A343" s="4">
        <v>228</v>
      </c>
      <c r="B343" s="1"/>
      <c r="C343" s="1">
        <v>5</v>
      </c>
      <c r="D343" s="1">
        <v>5</v>
      </c>
    </row>
    <row r="344" spans="1:4" x14ac:dyDescent="0.25">
      <c r="A344" s="4">
        <v>229</v>
      </c>
      <c r="B344" s="1"/>
      <c r="C344" s="1">
        <v>3</v>
      </c>
      <c r="D344" s="1">
        <v>3</v>
      </c>
    </row>
    <row r="345" spans="1:4" x14ac:dyDescent="0.25">
      <c r="A345" s="4">
        <v>230</v>
      </c>
      <c r="B345" s="1">
        <v>3</v>
      </c>
      <c r="C345" s="1"/>
      <c r="D345" s="1">
        <v>3</v>
      </c>
    </row>
    <row r="346" spans="1:4" x14ac:dyDescent="0.25">
      <c r="A346" s="4">
        <v>231</v>
      </c>
      <c r="B346" s="1"/>
      <c r="C346" s="1">
        <v>1</v>
      </c>
      <c r="D346" s="1">
        <v>1</v>
      </c>
    </row>
    <row r="347" spans="1:4" x14ac:dyDescent="0.25">
      <c r="A347" s="4">
        <v>232</v>
      </c>
      <c r="B347" s="1"/>
      <c r="C347" s="1">
        <v>5</v>
      </c>
      <c r="D347" s="1">
        <v>5</v>
      </c>
    </row>
    <row r="348" spans="1:4" x14ac:dyDescent="0.25">
      <c r="A348" s="4">
        <v>233</v>
      </c>
      <c r="B348" s="1"/>
      <c r="C348" s="1">
        <v>4</v>
      </c>
      <c r="D348" s="1">
        <v>4</v>
      </c>
    </row>
    <row r="349" spans="1:4" x14ac:dyDescent="0.25">
      <c r="A349" s="4">
        <v>234</v>
      </c>
      <c r="B349" s="1"/>
      <c r="C349" s="1">
        <v>1</v>
      </c>
      <c r="D349" s="1">
        <v>1</v>
      </c>
    </row>
    <row r="350" spans="1:4" x14ac:dyDescent="0.25">
      <c r="A350" s="4">
        <v>235</v>
      </c>
      <c r="B350" s="1">
        <v>3</v>
      </c>
      <c r="C350" s="1"/>
      <c r="D350" s="1">
        <v>3</v>
      </c>
    </row>
    <row r="351" spans="1:4" x14ac:dyDescent="0.25">
      <c r="A351" s="4">
        <v>236</v>
      </c>
      <c r="B351" s="1">
        <v>2</v>
      </c>
      <c r="C351" s="1"/>
      <c r="D351" s="1">
        <v>2</v>
      </c>
    </row>
    <row r="352" spans="1:4" x14ac:dyDescent="0.25">
      <c r="A352" s="4">
        <v>237</v>
      </c>
      <c r="B352" s="1"/>
      <c r="C352" s="1">
        <v>3</v>
      </c>
      <c r="D352" s="1">
        <v>3</v>
      </c>
    </row>
    <row r="353" spans="1:4" x14ac:dyDescent="0.25">
      <c r="A353" s="4">
        <v>238</v>
      </c>
      <c r="B353" s="1">
        <v>2</v>
      </c>
      <c r="C353" s="1"/>
      <c r="D353" s="1">
        <v>2</v>
      </c>
    </row>
    <row r="354" spans="1:4" x14ac:dyDescent="0.25">
      <c r="A354" s="4">
        <v>239</v>
      </c>
      <c r="B354" s="1"/>
      <c r="C354" s="1">
        <v>1</v>
      </c>
      <c r="D354" s="1">
        <v>1</v>
      </c>
    </row>
    <row r="355" spans="1:4" x14ac:dyDescent="0.25">
      <c r="A355" s="4">
        <v>240</v>
      </c>
      <c r="B355" s="1"/>
      <c r="C355" s="1">
        <v>4</v>
      </c>
      <c r="D355" s="1">
        <v>4</v>
      </c>
    </row>
    <row r="356" spans="1:4" x14ac:dyDescent="0.25">
      <c r="A356" s="4">
        <v>241</v>
      </c>
      <c r="B356" s="1">
        <v>5</v>
      </c>
      <c r="C356" s="1"/>
      <c r="D356" s="1">
        <v>5</v>
      </c>
    </row>
    <row r="357" spans="1:4" x14ac:dyDescent="0.25">
      <c r="A357" s="4">
        <v>242</v>
      </c>
      <c r="B357" s="1">
        <v>2</v>
      </c>
      <c r="C357" s="1"/>
      <c r="D357" s="1">
        <v>2</v>
      </c>
    </row>
    <row r="358" spans="1:4" x14ac:dyDescent="0.25">
      <c r="A358" s="4">
        <v>243</v>
      </c>
      <c r="B358" s="1">
        <v>5</v>
      </c>
      <c r="C358" s="1"/>
      <c r="D358" s="1">
        <v>5</v>
      </c>
    </row>
    <row r="359" spans="1:4" x14ac:dyDescent="0.25">
      <c r="A359" s="4">
        <v>244</v>
      </c>
      <c r="B359" s="1">
        <v>1</v>
      </c>
      <c r="C359" s="1"/>
      <c r="D359" s="1">
        <v>1</v>
      </c>
    </row>
    <row r="360" spans="1:4" x14ac:dyDescent="0.25">
      <c r="A360" s="4">
        <v>245</v>
      </c>
      <c r="B360" s="1">
        <v>1</v>
      </c>
      <c r="C360" s="1"/>
      <c r="D360" s="1">
        <v>1</v>
      </c>
    </row>
    <row r="361" spans="1:4" x14ac:dyDescent="0.25">
      <c r="A361" s="4">
        <v>246</v>
      </c>
      <c r="B361" s="1">
        <v>1</v>
      </c>
      <c r="C361" s="1"/>
      <c r="D361" s="1">
        <v>1</v>
      </c>
    </row>
    <row r="362" spans="1:4" x14ac:dyDescent="0.25">
      <c r="A362" s="4">
        <v>247</v>
      </c>
      <c r="B362" s="1"/>
      <c r="C362" s="1">
        <v>4</v>
      </c>
      <c r="D362" s="1">
        <v>4</v>
      </c>
    </row>
    <row r="363" spans="1:4" x14ac:dyDescent="0.25">
      <c r="A363" s="4">
        <v>248</v>
      </c>
      <c r="B363" s="1">
        <v>2</v>
      </c>
      <c r="C363" s="1"/>
      <c r="D363" s="1">
        <v>2</v>
      </c>
    </row>
    <row r="364" spans="1:4" x14ac:dyDescent="0.25">
      <c r="A364" s="4">
        <v>249</v>
      </c>
      <c r="B364" s="1"/>
      <c r="C364" s="1">
        <v>5</v>
      </c>
      <c r="D364" s="1">
        <v>5</v>
      </c>
    </row>
    <row r="365" spans="1:4" x14ac:dyDescent="0.25">
      <c r="A365" s="4">
        <v>250</v>
      </c>
      <c r="B365" s="1"/>
      <c r="C365" s="1">
        <v>3</v>
      </c>
      <c r="D365" s="1">
        <v>3</v>
      </c>
    </row>
    <row r="366" spans="1:4" x14ac:dyDescent="0.25">
      <c r="A366" s="4">
        <v>251</v>
      </c>
      <c r="B366" s="1"/>
      <c r="C366" s="1">
        <v>1</v>
      </c>
      <c r="D366" s="1">
        <v>1</v>
      </c>
    </row>
    <row r="367" spans="1:4" x14ac:dyDescent="0.25">
      <c r="A367" s="4">
        <v>252</v>
      </c>
      <c r="B367" s="1"/>
      <c r="C367" s="1">
        <v>5</v>
      </c>
      <c r="D367" s="1">
        <v>5</v>
      </c>
    </row>
    <row r="368" spans="1:4" x14ac:dyDescent="0.25">
      <c r="A368" s="4">
        <v>253</v>
      </c>
      <c r="B368" s="1"/>
      <c r="C368" s="1">
        <v>5</v>
      </c>
      <c r="D368" s="1">
        <v>5</v>
      </c>
    </row>
    <row r="369" spans="1:4" x14ac:dyDescent="0.25">
      <c r="A369" s="4">
        <v>254</v>
      </c>
      <c r="B369" s="1">
        <v>4</v>
      </c>
      <c r="C369" s="1"/>
      <c r="D369" s="1">
        <v>4</v>
      </c>
    </row>
    <row r="370" spans="1:4" x14ac:dyDescent="0.25">
      <c r="A370" s="4">
        <v>255</v>
      </c>
      <c r="B370" s="1">
        <v>2</v>
      </c>
      <c r="C370" s="1"/>
      <c r="D370" s="1">
        <v>2</v>
      </c>
    </row>
    <row r="371" spans="1:4" x14ac:dyDescent="0.25">
      <c r="A371" s="4">
        <v>256</v>
      </c>
      <c r="B371" s="1"/>
      <c r="C371" s="1">
        <v>4</v>
      </c>
      <c r="D371" s="1">
        <v>4</v>
      </c>
    </row>
    <row r="372" spans="1:4" x14ac:dyDescent="0.25">
      <c r="A372" s="4">
        <v>257</v>
      </c>
      <c r="B372" s="1"/>
      <c r="C372" s="1">
        <v>4</v>
      </c>
      <c r="D372" s="1">
        <v>4</v>
      </c>
    </row>
    <row r="373" spans="1:4" x14ac:dyDescent="0.25">
      <c r="A373" s="4">
        <v>258</v>
      </c>
      <c r="B373" s="1">
        <v>5</v>
      </c>
      <c r="C373" s="1"/>
      <c r="D373" s="1">
        <v>5</v>
      </c>
    </row>
    <row r="374" spans="1:4" x14ac:dyDescent="0.25">
      <c r="A374" s="4">
        <v>259</v>
      </c>
      <c r="B374" s="1"/>
      <c r="C374" s="1">
        <v>2</v>
      </c>
      <c r="D374" s="1">
        <v>2</v>
      </c>
    </row>
    <row r="375" spans="1:4" x14ac:dyDescent="0.25">
      <c r="A375" s="4">
        <v>260</v>
      </c>
      <c r="B375" s="1">
        <v>2</v>
      </c>
      <c r="C375" s="1"/>
      <c r="D375" s="1">
        <v>2</v>
      </c>
    </row>
    <row r="376" spans="1:4" x14ac:dyDescent="0.25">
      <c r="A376" s="4">
        <v>261</v>
      </c>
      <c r="B376" s="1">
        <v>2</v>
      </c>
      <c r="C376" s="1"/>
      <c r="D376" s="1">
        <v>2</v>
      </c>
    </row>
    <row r="377" spans="1:4" x14ac:dyDescent="0.25">
      <c r="A377" s="4">
        <v>262</v>
      </c>
      <c r="B377" s="1">
        <v>1</v>
      </c>
      <c r="C377" s="1"/>
      <c r="D377" s="1">
        <v>1</v>
      </c>
    </row>
    <row r="378" spans="1:4" x14ac:dyDescent="0.25">
      <c r="A378" s="4">
        <v>263</v>
      </c>
      <c r="B378" s="1"/>
      <c r="C378" s="1">
        <v>2</v>
      </c>
      <c r="D378" s="1">
        <v>2</v>
      </c>
    </row>
    <row r="379" spans="1:4" x14ac:dyDescent="0.25">
      <c r="A379" s="4">
        <v>264</v>
      </c>
      <c r="B379" s="1"/>
      <c r="C379" s="1">
        <v>5</v>
      </c>
      <c r="D379" s="1">
        <v>5</v>
      </c>
    </row>
    <row r="380" spans="1:4" x14ac:dyDescent="0.25">
      <c r="A380" s="4">
        <v>265</v>
      </c>
      <c r="B380" s="1"/>
      <c r="C380" s="1">
        <v>1</v>
      </c>
      <c r="D380" s="1">
        <v>1</v>
      </c>
    </row>
    <row r="381" spans="1:4" x14ac:dyDescent="0.25">
      <c r="A381" s="4">
        <v>266</v>
      </c>
      <c r="B381" s="1"/>
      <c r="C381" s="1">
        <v>3</v>
      </c>
      <c r="D381" s="1">
        <v>3</v>
      </c>
    </row>
    <row r="382" spans="1:4" x14ac:dyDescent="0.25">
      <c r="A382" s="4">
        <v>267</v>
      </c>
      <c r="B382" s="1"/>
      <c r="C382" s="1">
        <v>4</v>
      </c>
      <c r="D382" s="1">
        <v>4</v>
      </c>
    </row>
    <row r="383" spans="1:4" x14ac:dyDescent="0.25">
      <c r="A383" s="4">
        <v>268</v>
      </c>
      <c r="B383" s="1"/>
      <c r="C383" s="1">
        <v>2</v>
      </c>
      <c r="D383" s="1">
        <v>2</v>
      </c>
    </row>
    <row r="384" spans="1:4" x14ac:dyDescent="0.25">
      <c r="A384" s="4">
        <v>269</v>
      </c>
      <c r="B384" s="1"/>
      <c r="C384" s="1">
        <v>3</v>
      </c>
      <c r="D384" s="1">
        <v>3</v>
      </c>
    </row>
    <row r="385" spans="1:4" x14ac:dyDescent="0.25">
      <c r="A385" s="4">
        <v>270</v>
      </c>
      <c r="B385" s="1"/>
      <c r="C385" s="1">
        <v>2</v>
      </c>
      <c r="D385" s="1">
        <v>2</v>
      </c>
    </row>
    <row r="386" spans="1:4" x14ac:dyDescent="0.25">
      <c r="A386" s="4">
        <v>271</v>
      </c>
      <c r="B386" s="1">
        <v>4</v>
      </c>
      <c r="C386" s="1"/>
      <c r="D386" s="1">
        <v>4</v>
      </c>
    </row>
    <row r="387" spans="1:4" x14ac:dyDescent="0.25">
      <c r="A387" s="4">
        <v>272</v>
      </c>
      <c r="B387" s="1"/>
      <c r="C387" s="1">
        <v>5</v>
      </c>
      <c r="D387" s="1">
        <v>5</v>
      </c>
    </row>
    <row r="388" spans="1:4" x14ac:dyDescent="0.25">
      <c r="A388" s="4">
        <v>273</v>
      </c>
      <c r="B388" s="1">
        <v>5</v>
      </c>
      <c r="C388" s="1"/>
      <c r="D388" s="1">
        <v>5</v>
      </c>
    </row>
    <row r="389" spans="1:4" x14ac:dyDescent="0.25">
      <c r="A389" s="4">
        <v>274</v>
      </c>
      <c r="B389" s="1">
        <v>4</v>
      </c>
      <c r="C389" s="1"/>
      <c r="D389" s="1">
        <v>4</v>
      </c>
    </row>
    <row r="390" spans="1:4" x14ac:dyDescent="0.25">
      <c r="A390" s="4">
        <v>275</v>
      </c>
      <c r="B390" s="1">
        <v>3</v>
      </c>
      <c r="C390" s="1"/>
      <c r="D390" s="1">
        <v>3</v>
      </c>
    </row>
    <row r="391" spans="1:4" x14ac:dyDescent="0.25">
      <c r="A391" s="4">
        <v>276</v>
      </c>
      <c r="B391" s="1"/>
      <c r="C391" s="1">
        <v>1</v>
      </c>
      <c r="D391" s="1">
        <v>1</v>
      </c>
    </row>
    <row r="392" spans="1:4" x14ac:dyDescent="0.25">
      <c r="A392" s="4">
        <v>277</v>
      </c>
      <c r="B392" s="1"/>
      <c r="C392" s="1">
        <v>1</v>
      </c>
      <c r="D392" s="1">
        <v>1</v>
      </c>
    </row>
    <row r="393" spans="1:4" x14ac:dyDescent="0.25">
      <c r="A393" s="4">
        <v>278</v>
      </c>
      <c r="B393" s="1"/>
      <c r="C393" s="1">
        <v>2</v>
      </c>
      <c r="D393" s="1">
        <v>2</v>
      </c>
    </row>
    <row r="394" spans="1:4" x14ac:dyDescent="0.25">
      <c r="A394" s="4">
        <v>279</v>
      </c>
      <c r="B394" s="1">
        <v>4</v>
      </c>
      <c r="C394" s="1"/>
      <c r="D394" s="1">
        <v>4</v>
      </c>
    </row>
    <row r="395" spans="1:4" x14ac:dyDescent="0.25">
      <c r="A395" s="4">
        <v>280</v>
      </c>
      <c r="B395" s="1"/>
      <c r="C395" s="1">
        <v>4</v>
      </c>
      <c r="D395" s="1">
        <v>4</v>
      </c>
    </row>
    <row r="396" spans="1:4" x14ac:dyDescent="0.25">
      <c r="A396" s="4">
        <v>281</v>
      </c>
      <c r="B396" s="1"/>
      <c r="C396" s="1">
        <v>1</v>
      </c>
      <c r="D396" s="1">
        <v>1</v>
      </c>
    </row>
    <row r="397" spans="1:4" x14ac:dyDescent="0.25">
      <c r="A397" s="4">
        <v>282</v>
      </c>
      <c r="B397" s="1">
        <v>3</v>
      </c>
      <c r="C397" s="1"/>
      <c r="D397" s="1">
        <v>3</v>
      </c>
    </row>
    <row r="398" spans="1:4" x14ac:dyDescent="0.25">
      <c r="A398" s="4">
        <v>283</v>
      </c>
      <c r="B398" s="1"/>
      <c r="C398" s="1">
        <v>4</v>
      </c>
      <c r="D398" s="1">
        <v>4</v>
      </c>
    </row>
    <row r="399" spans="1:4" x14ac:dyDescent="0.25">
      <c r="A399" s="4">
        <v>284</v>
      </c>
      <c r="B399" s="1">
        <v>5</v>
      </c>
      <c r="C399" s="1"/>
      <c r="D399" s="1">
        <v>5</v>
      </c>
    </row>
    <row r="400" spans="1:4" x14ac:dyDescent="0.25">
      <c r="A400" s="4">
        <v>285</v>
      </c>
      <c r="B400" s="1">
        <v>5</v>
      </c>
      <c r="C400" s="1"/>
      <c r="D400" s="1">
        <v>5</v>
      </c>
    </row>
    <row r="401" spans="1:4" x14ac:dyDescent="0.25">
      <c r="A401" s="4">
        <v>286</v>
      </c>
      <c r="B401" s="1">
        <v>4</v>
      </c>
      <c r="C401" s="1"/>
      <c r="D401" s="1">
        <v>4</v>
      </c>
    </row>
    <row r="402" spans="1:4" x14ac:dyDescent="0.25">
      <c r="A402" s="4">
        <v>287</v>
      </c>
      <c r="B402" s="1"/>
      <c r="C402" s="1">
        <v>3</v>
      </c>
      <c r="D402" s="1">
        <v>3</v>
      </c>
    </row>
    <row r="403" spans="1:4" x14ac:dyDescent="0.25">
      <c r="A403" s="4">
        <v>288</v>
      </c>
      <c r="B403" s="1">
        <v>5</v>
      </c>
      <c r="C403" s="1"/>
      <c r="D403" s="1">
        <v>5</v>
      </c>
    </row>
    <row r="404" spans="1:4" x14ac:dyDescent="0.25">
      <c r="A404" s="4">
        <v>289</v>
      </c>
      <c r="B404" s="1">
        <v>3</v>
      </c>
      <c r="C404" s="1"/>
      <c r="D404" s="1">
        <v>3</v>
      </c>
    </row>
    <row r="405" spans="1:4" x14ac:dyDescent="0.25">
      <c r="A405" s="4">
        <v>290</v>
      </c>
      <c r="B405" s="1"/>
      <c r="C405" s="1">
        <v>1</v>
      </c>
      <c r="D405" s="1">
        <v>1</v>
      </c>
    </row>
    <row r="406" spans="1:4" x14ac:dyDescent="0.25">
      <c r="A406" s="4">
        <v>291</v>
      </c>
      <c r="B406" s="1">
        <v>2</v>
      </c>
      <c r="C406" s="1"/>
      <c r="D406" s="1">
        <v>2</v>
      </c>
    </row>
    <row r="407" spans="1:4" x14ac:dyDescent="0.25">
      <c r="A407" s="4">
        <v>292</v>
      </c>
      <c r="B407" s="1"/>
      <c r="C407" s="1">
        <v>1</v>
      </c>
      <c r="D407" s="1">
        <v>1</v>
      </c>
    </row>
    <row r="408" spans="1:4" x14ac:dyDescent="0.25">
      <c r="A408" s="4">
        <v>293</v>
      </c>
      <c r="B408" s="1"/>
      <c r="C408" s="1">
        <v>2</v>
      </c>
      <c r="D408" s="1">
        <v>2</v>
      </c>
    </row>
    <row r="409" spans="1:4" x14ac:dyDescent="0.25">
      <c r="A409" s="4">
        <v>294</v>
      </c>
      <c r="B409" s="1">
        <v>5</v>
      </c>
      <c r="C409" s="1"/>
      <c r="D409" s="1">
        <v>5</v>
      </c>
    </row>
    <row r="410" spans="1:4" x14ac:dyDescent="0.25">
      <c r="A410" s="4">
        <v>295</v>
      </c>
      <c r="B410" s="1"/>
      <c r="C410" s="1">
        <v>2</v>
      </c>
      <c r="D410" s="1">
        <v>2</v>
      </c>
    </row>
    <row r="411" spans="1:4" x14ac:dyDescent="0.25">
      <c r="A411" s="4">
        <v>296</v>
      </c>
      <c r="B411" s="1"/>
      <c r="C411" s="1">
        <v>2</v>
      </c>
      <c r="D411" s="1">
        <v>2</v>
      </c>
    </row>
    <row r="412" spans="1:4" x14ac:dyDescent="0.25">
      <c r="A412" s="4">
        <v>297</v>
      </c>
      <c r="B412" s="1"/>
      <c r="C412" s="1">
        <v>4</v>
      </c>
      <c r="D412" s="1">
        <v>4</v>
      </c>
    </row>
    <row r="413" spans="1:4" x14ac:dyDescent="0.25">
      <c r="A413" s="4">
        <v>298</v>
      </c>
      <c r="B413" s="1"/>
      <c r="C413" s="1">
        <v>2</v>
      </c>
      <c r="D413" s="1">
        <v>2</v>
      </c>
    </row>
    <row r="414" spans="1:4" x14ac:dyDescent="0.25">
      <c r="A414" s="4">
        <v>299</v>
      </c>
      <c r="B414" s="1">
        <v>4</v>
      </c>
      <c r="C414" s="1"/>
      <c r="D414" s="1">
        <v>4</v>
      </c>
    </row>
    <row r="415" spans="1:4" x14ac:dyDescent="0.25">
      <c r="A415" s="4">
        <v>300</v>
      </c>
      <c r="B415" s="1"/>
      <c r="C415" s="1">
        <v>2</v>
      </c>
      <c r="D415" s="1">
        <v>2</v>
      </c>
    </row>
    <row r="416" spans="1:4" x14ac:dyDescent="0.25">
      <c r="A416" s="4">
        <v>301</v>
      </c>
      <c r="B416" s="1"/>
      <c r="C416" s="1">
        <v>4</v>
      </c>
      <c r="D416" s="1">
        <v>4</v>
      </c>
    </row>
    <row r="417" spans="1:4" x14ac:dyDescent="0.25">
      <c r="A417" s="4">
        <v>302</v>
      </c>
      <c r="B417" s="1"/>
      <c r="C417" s="1">
        <v>5</v>
      </c>
      <c r="D417" s="1">
        <v>5</v>
      </c>
    </row>
    <row r="418" spans="1:4" x14ac:dyDescent="0.25">
      <c r="A418" s="4">
        <v>303</v>
      </c>
      <c r="B418" s="1"/>
      <c r="C418" s="1">
        <v>5</v>
      </c>
      <c r="D418" s="1">
        <v>5</v>
      </c>
    </row>
    <row r="419" spans="1:4" x14ac:dyDescent="0.25">
      <c r="A419" s="4">
        <v>304</v>
      </c>
      <c r="B419" s="1">
        <v>2</v>
      </c>
      <c r="C419" s="1"/>
      <c r="D419" s="1">
        <v>2</v>
      </c>
    </row>
    <row r="420" spans="1:4" x14ac:dyDescent="0.25">
      <c r="A420" s="4">
        <v>305</v>
      </c>
      <c r="B420" s="1">
        <v>3</v>
      </c>
      <c r="C420" s="1"/>
      <c r="D420" s="1">
        <v>3</v>
      </c>
    </row>
    <row r="421" spans="1:4" x14ac:dyDescent="0.25">
      <c r="A421" s="4">
        <v>306</v>
      </c>
      <c r="B421" s="1"/>
      <c r="C421" s="1">
        <v>5</v>
      </c>
      <c r="D421" s="1">
        <v>5</v>
      </c>
    </row>
    <row r="422" spans="1:4" x14ac:dyDescent="0.25">
      <c r="A422" s="4">
        <v>307</v>
      </c>
      <c r="B422" s="1">
        <v>1</v>
      </c>
      <c r="C422" s="1"/>
      <c r="D422" s="1">
        <v>1</v>
      </c>
    </row>
    <row r="423" spans="1:4" x14ac:dyDescent="0.25">
      <c r="A423" s="4">
        <v>308</v>
      </c>
      <c r="B423" s="1"/>
      <c r="C423" s="1">
        <v>1</v>
      </c>
      <c r="D423" s="1">
        <v>1</v>
      </c>
    </row>
    <row r="424" spans="1:4" x14ac:dyDescent="0.25">
      <c r="A424" s="4">
        <v>309</v>
      </c>
      <c r="B424" s="1">
        <v>4</v>
      </c>
      <c r="C424" s="1"/>
      <c r="D424" s="1">
        <v>4</v>
      </c>
    </row>
    <row r="425" spans="1:4" x14ac:dyDescent="0.25">
      <c r="A425" s="4">
        <v>310</v>
      </c>
      <c r="B425" s="1"/>
      <c r="C425" s="1">
        <v>3</v>
      </c>
      <c r="D425" s="1">
        <v>3</v>
      </c>
    </row>
    <row r="426" spans="1:4" x14ac:dyDescent="0.25">
      <c r="A426" s="4">
        <v>311</v>
      </c>
      <c r="B426" s="1"/>
      <c r="C426" s="1">
        <v>4</v>
      </c>
      <c r="D426" s="1">
        <v>4</v>
      </c>
    </row>
    <row r="427" spans="1:4" x14ac:dyDescent="0.25">
      <c r="A427" s="4">
        <v>312</v>
      </c>
      <c r="B427" s="1">
        <v>2</v>
      </c>
      <c r="C427" s="1"/>
      <c r="D427" s="1">
        <v>2</v>
      </c>
    </row>
    <row r="428" spans="1:4" x14ac:dyDescent="0.25">
      <c r="A428" s="4">
        <v>313</v>
      </c>
      <c r="B428" s="1">
        <v>5</v>
      </c>
      <c r="C428" s="1"/>
      <c r="D428" s="1">
        <v>5</v>
      </c>
    </row>
    <row r="429" spans="1:4" x14ac:dyDescent="0.25">
      <c r="A429" s="4">
        <v>314</v>
      </c>
      <c r="B429" s="1">
        <v>3</v>
      </c>
      <c r="C429" s="1"/>
      <c r="D429" s="1">
        <v>3</v>
      </c>
    </row>
    <row r="430" spans="1:4" x14ac:dyDescent="0.25">
      <c r="A430" s="4">
        <v>315</v>
      </c>
      <c r="B430" s="1">
        <v>4</v>
      </c>
      <c r="C430" s="1"/>
      <c r="D430" s="1">
        <v>4</v>
      </c>
    </row>
    <row r="431" spans="1:4" x14ac:dyDescent="0.25">
      <c r="A431" s="4">
        <v>316</v>
      </c>
      <c r="B431" s="1">
        <v>4</v>
      </c>
      <c r="C431" s="1"/>
      <c r="D431" s="1">
        <v>4</v>
      </c>
    </row>
    <row r="432" spans="1:4" x14ac:dyDescent="0.25">
      <c r="A432" s="4">
        <v>317</v>
      </c>
      <c r="B432" s="1"/>
      <c r="C432" s="1">
        <v>1</v>
      </c>
      <c r="D432" s="1">
        <v>1</v>
      </c>
    </row>
    <row r="433" spans="1:4" x14ac:dyDescent="0.25">
      <c r="A433" s="4">
        <v>318</v>
      </c>
      <c r="B433" s="1"/>
      <c r="C433" s="1">
        <v>2</v>
      </c>
      <c r="D433" s="1">
        <v>2</v>
      </c>
    </row>
    <row r="434" spans="1:4" x14ac:dyDescent="0.25">
      <c r="A434" s="4">
        <v>319</v>
      </c>
      <c r="B434" s="1"/>
      <c r="C434" s="1">
        <v>4</v>
      </c>
      <c r="D434" s="1">
        <v>4</v>
      </c>
    </row>
    <row r="435" spans="1:4" x14ac:dyDescent="0.25">
      <c r="A435" s="4">
        <v>320</v>
      </c>
      <c r="B435" s="1"/>
      <c r="C435" s="1">
        <v>1</v>
      </c>
      <c r="D435" s="1">
        <v>1</v>
      </c>
    </row>
    <row r="436" spans="1:4" x14ac:dyDescent="0.25">
      <c r="A436" s="4">
        <v>321</v>
      </c>
      <c r="B436" s="1">
        <v>3</v>
      </c>
      <c r="C436" s="1"/>
      <c r="D436" s="1">
        <v>3</v>
      </c>
    </row>
    <row r="437" spans="1:4" x14ac:dyDescent="0.25">
      <c r="A437" s="4">
        <v>322</v>
      </c>
      <c r="B437" s="1">
        <v>4</v>
      </c>
      <c r="C437" s="1"/>
      <c r="D437" s="1">
        <v>4</v>
      </c>
    </row>
    <row r="438" spans="1:4" x14ac:dyDescent="0.25">
      <c r="A438" s="4">
        <v>323</v>
      </c>
      <c r="B438" s="1"/>
      <c r="C438" s="1">
        <v>1</v>
      </c>
      <c r="D438" s="1">
        <v>1</v>
      </c>
    </row>
    <row r="439" spans="1:4" x14ac:dyDescent="0.25">
      <c r="A439" s="4">
        <v>324</v>
      </c>
      <c r="B439" s="1"/>
      <c r="C439" s="1">
        <v>2</v>
      </c>
      <c r="D439" s="1">
        <v>2</v>
      </c>
    </row>
    <row r="440" spans="1:4" x14ac:dyDescent="0.25">
      <c r="A440" s="4">
        <v>325</v>
      </c>
      <c r="B440" s="1">
        <v>5</v>
      </c>
      <c r="C440" s="1"/>
      <c r="D440" s="1">
        <v>5</v>
      </c>
    </row>
    <row r="441" spans="1:4" x14ac:dyDescent="0.25">
      <c r="A441" s="4">
        <v>326</v>
      </c>
      <c r="B441" s="1">
        <v>3</v>
      </c>
      <c r="C441" s="1"/>
      <c r="D441" s="1">
        <v>3</v>
      </c>
    </row>
    <row r="442" spans="1:4" x14ac:dyDescent="0.25">
      <c r="A442" s="4">
        <v>327</v>
      </c>
      <c r="B442" s="1">
        <v>4</v>
      </c>
      <c r="C442" s="1"/>
      <c r="D442" s="1">
        <v>4</v>
      </c>
    </row>
    <row r="443" spans="1:4" x14ac:dyDescent="0.25">
      <c r="A443" s="4">
        <v>328</v>
      </c>
      <c r="B443" s="1">
        <v>1</v>
      </c>
      <c r="C443" s="1"/>
      <c r="D443" s="1">
        <v>1</v>
      </c>
    </row>
    <row r="444" spans="1:4" x14ac:dyDescent="0.25">
      <c r="A444" s="4">
        <v>329</v>
      </c>
      <c r="B444" s="1">
        <v>4</v>
      </c>
      <c r="C444" s="1"/>
      <c r="D444" s="1">
        <v>4</v>
      </c>
    </row>
    <row r="445" spans="1:4" x14ac:dyDescent="0.25">
      <c r="A445" s="4">
        <v>330</v>
      </c>
      <c r="B445" s="1"/>
      <c r="C445" s="1">
        <v>5</v>
      </c>
      <c r="D445" s="1">
        <v>5</v>
      </c>
    </row>
    <row r="446" spans="1:4" x14ac:dyDescent="0.25">
      <c r="A446" s="4">
        <v>331</v>
      </c>
      <c r="B446" s="1"/>
      <c r="C446" s="1">
        <v>4</v>
      </c>
      <c r="D446" s="1">
        <v>4</v>
      </c>
    </row>
    <row r="447" spans="1:4" x14ac:dyDescent="0.25">
      <c r="A447" s="4">
        <v>332</v>
      </c>
      <c r="B447" s="1"/>
      <c r="C447" s="1">
        <v>4</v>
      </c>
      <c r="D447" s="1">
        <v>4</v>
      </c>
    </row>
    <row r="448" spans="1:4" x14ac:dyDescent="0.25">
      <c r="A448" s="4">
        <v>333</v>
      </c>
      <c r="B448" s="1"/>
      <c r="C448" s="1">
        <v>1</v>
      </c>
      <c r="D448" s="1">
        <v>1</v>
      </c>
    </row>
    <row r="449" spans="1:4" x14ac:dyDescent="0.25">
      <c r="A449" s="4">
        <v>334</v>
      </c>
      <c r="B449" s="1">
        <v>5</v>
      </c>
      <c r="C449" s="1"/>
      <c r="D449" s="1">
        <v>5</v>
      </c>
    </row>
    <row r="450" spans="1:4" x14ac:dyDescent="0.25">
      <c r="A450" s="4">
        <v>335</v>
      </c>
      <c r="B450" s="1"/>
      <c r="C450" s="1">
        <v>3</v>
      </c>
      <c r="D450" s="1">
        <v>3</v>
      </c>
    </row>
    <row r="451" spans="1:4" x14ac:dyDescent="0.25">
      <c r="A451" s="4">
        <v>336</v>
      </c>
      <c r="B451" s="1"/>
      <c r="C451" s="1">
        <v>1</v>
      </c>
      <c r="D451" s="1">
        <v>1</v>
      </c>
    </row>
    <row r="452" spans="1:4" x14ac:dyDescent="0.25">
      <c r="A452" s="4">
        <v>337</v>
      </c>
      <c r="B452" s="1"/>
      <c r="C452" s="1">
        <v>5</v>
      </c>
      <c r="D452" s="1">
        <v>5</v>
      </c>
    </row>
    <row r="453" spans="1:4" x14ac:dyDescent="0.25">
      <c r="A453" s="4">
        <v>338</v>
      </c>
      <c r="B453" s="1"/>
      <c r="C453" s="1">
        <v>5</v>
      </c>
      <c r="D453" s="1">
        <v>5</v>
      </c>
    </row>
    <row r="454" spans="1:4" x14ac:dyDescent="0.25">
      <c r="A454" s="4">
        <v>339</v>
      </c>
      <c r="B454" s="1"/>
      <c r="C454" s="1">
        <v>4</v>
      </c>
      <c r="D454" s="1">
        <v>4</v>
      </c>
    </row>
    <row r="455" spans="1:4" x14ac:dyDescent="0.25">
      <c r="A455" s="4">
        <v>340</v>
      </c>
      <c r="B455" s="1">
        <v>2</v>
      </c>
      <c r="C455" s="1"/>
      <c r="D455" s="1">
        <v>2</v>
      </c>
    </row>
    <row r="456" spans="1:4" x14ac:dyDescent="0.25">
      <c r="A456" s="4">
        <v>341</v>
      </c>
      <c r="B456" s="1"/>
      <c r="C456" s="1">
        <v>2</v>
      </c>
      <c r="D456" s="1">
        <v>2</v>
      </c>
    </row>
    <row r="457" spans="1:4" x14ac:dyDescent="0.25">
      <c r="A457" s="4">
        <v>342</v>
      </c>
      <c r="B457" s="1"/>
      <c r="C457" s="1">
        <v>3</v>
      </c>
      <c r="D457" s="1">
        <v>3</v>
      </c>
    </row>
    <row r="458" spans="1:4" x14ac:dyDescent="0.25">
      <c r="A458" s="4">
        <v>343</v>
      </c>
      <c r="B458" s="1">
        <v>4</v>
      </c>
      <c r="C458" s="1"/>
      <c r="D458" s="1">
        <v>4</v>
      </c>
    </row>
    <row r="459" spans="1:4" x14ac:dyDescent="0.25">
      <c r="A459" s="4">
        <v>344</v>
      </c>
      <c r="B459" s="1">
        <v>2</v>
      </c>
      <c r="C459" s="1"/>
      <c r="D459" s="1">
        <v>2</v>
      </c>
    </row>
    <row r="460" spans="1:4" x14ac:dyDescent="0.25">
      <c r="A460" s="4">
        <v>345</v>
      </c>
      <c r="B460" s="1">
        <v>1</v>
      </c>
      <c r="C460" s="1"/>
      <c r="D460" s="1">
        <v>1</v>
      </c>
    </row>
    <row r="461" spans="1:4" x14ac:dyDescent="0.25">
      <c r="A461" s="4">
        <v>346</v>
      </c>
      <c r="B461" s="1">
        <v>3</v>
      </c>
      <c r="C461" s="1"/>
      <c r="D461" s="1">
        <v>3</v>
      </c>
    </row>
    <row r="462" spans="1:4" x14ac:dyDescent="0.25">
      <c r="A462" s="4">
        <v>347</v>
      </c>
      <c r="B462" s="1"/>
      <c r="C462" s="1">
        <v>4</v>
      </c>
      <c r="D462" s="1">
        <v>4</v>
      </c>
    </row>
    <row r="463" spans="1:4" x14ac:dyDescent="0.25">
      <c r="A463" s="4">
        <v>348</v>
      </c>
      <c r="B463" s="1">
        <v>1</v>
      </c>
      <c r="C463" s="1"/>
      <c r="D463" s="1">
        <v>1</v>
      </c>
    </row>
    <row r="464" spans="1:4" x14ac:dyDescent="0.25">
      <c r="A464" s="4">
        <v>349</v>
      </c>
      <c r="B464" s="1"/>
      <c r="C464" s="1">
        <v>2</v>
      </c>
      <c r="D464" s="1">
        <v>2</v>
      </c>
    </row>
    <row r="465" spans="1:4" x14ac:dyDescent="0.25">
      <c r="A465" s="4">
        <v>350</v>
      </c>
      <c r="B465" s="1">
        <v>2</v>
      </c>
      <c r="C465" s="1"/>
      <c r="D465" s="1">
        <v>2</v>
      </c>
    </row>
    <row r="466" spans="1:4" x14ac:dyDescent="0.25">
      <c r="A466" s="4">
        <v>351</v>
      </c>
      <c r="B466" s="1"/>
      <c r="C466" s="1">
        <v>2</v>
      </c>
      <c r="D466" s="1">
        <v>2</v>
      </c>
    </row>
    <row r="467" spans="1:4" x14ac:dyDescent="0.25">
      <c r="A467" s="4">
        <v>352</v>
      </c>
      <c r="B467" s="1">
        <v>2</v>
      </c>
      <c r="C467" s="1"/>
      <c r="D467" s="1">
        <v>2</v>
      </c>
    </row>
    <row r="468" spans="1:4" x14ac:dyDescent="0.25">
      <c r="A468" s="4">
        <v>353</v>
      </c>
      <c r="B468" s="1">
        <v>5</v>
      </c>
      <c r="C468" s="1"/>
      <c r="D468" s="1">
        <v>5</v>
      </c>
    </row>
    <row r="469" spans="1:4" x14ac:dyDescent="0.25">
      <c r="A469" s="4">
        <v>354</v>
      </c>
      <c r="B469" s="1"/>
      <c r="C469" s="1">
        <v>3</v>
      </c>
      <c r="D469" s="1">
        <v>3</v>
      </c>
    </row>
    <row r="470" spans="1:4" x14ac:dyDescent="0.25">
      <c r="A470" s="4">
        <v>355</v>
      </c>
      <c r="B470" s="1"/>
      <c r="C470" s="1">
        <v>3</v>
      </c>
      <c r="D470" s="1">
        <v>3</v>
      </c>
    </row>
    <row r="471" spans="1:4" x14ac:dyDescent="0.25">
      <c r="A471" s="4">
        <v>356</v>
      </c>
      <c r="B471" s="1">
        <v>2</v>
      </c>
      <c r="C471" s="1"/>
      <c r="D471" s="1">
        <v>2</v>
      </c>
    </row>
    <row r="472" spans="1:4" x14ac:dyDescent="0.25">
      <c r="A472" s="4">
        <v>357</v>
      </c>
      <c r="B472" s="1"/>
      <c r="C472" s="1">
        <v>3</v>
      </c>
      <c r="D472" s="1">
        <v>3</v>
      </c>
    </row>
    <row r="473" spans="1:4" x14ac:dyDescent="0.25">
      <c r="A473" s="4">
        <v>358</v>
      </c>
      <c r="B473" s="1"/>
      <c r="C473" s="1">
        <v>1</v>
      </c>
      <c r="D473" s="1">
        <v>1</v>
      </c>
    </row>
    <row r="474" spans="1:4" x14ac:dyDescent="0.25">
      <c r="A474" s="4">
        <v>359</v>
      </c>
      <c r="B474" s="1"/>
      <c r="C474" s="1">
        <v>1</v>
      </c>
      <c r="D474" s="1">
        <v>1</v>
      </c>
    </row>
    <row r="475" spans="1:4" x14ac:dyDescent="0.25">
      <c r="A475" s="4">
        <v>360</v>
      </c>
      <c r="B475" s="1"/>
      <c r="C475" s="1">
        <v>3</v>
      </c>
      <c r="D475" s="1">
        <v>3</v>
      </c>
    </row>
    <row r="476" spans="1:4" x14ac:dyDescent="0.25">
      <c r="A476" s="4">
        <v>361</v>
      </c>
      <c r="B476" s="1">
        <v>2</v>
      </c>
      <c r="C476" s="1"/>
      <c r="D476" s="1">
        <v>2</v>
      </c>
    </row>
    <row r="477" spans="1:4" x14ac:dyDescent="0.25">
      <c r="A477" s="4">
        <v>362</v>
      </c>
      <c r="B477" s="1"/>
      <c r="C477" s="1">
        <v>4</v>
      </c>
      <c r="D477" s="1">
        <v>4</v>
      </c>
    </row>
    <row r="478" spans="1:4" x14ac:dyDescent="0.25">
      <c r="A478" s="4">
        <v>363</v>
      </c>
      <c r="B478" s="1">
        <v>2</v>
      </c>
      <c r="C478" s="1"/>
      <c r="D478" s="1">
        <v>2</v>
      </c>
    </row>
    <row r="479" spans="1:4" x14ac:dyDescent="0.25">
      <c r="A479" s="4">
        <v>364</v>
      </c>
      <c r="B479" s="1"/>
      <c r="C479" s="1">
        <v>5</v>
      </c>
      <c r="D479" s="1">
        <v>5</v>
      </c>
    </row>
    <row r="480" spans="1:4" x14ac:dyDescent="0.25">
      <c r="A480" s="4">
        <v>365</v>
      </c>
      <c r="B480" s="1">
        <v>4</v>
      </c>
      <c r="C480" s="1"/>
      <c r="D480" s="1">
        <v>4</v>
      </c>
    </row>
    <row r="481" spans="1:4" x14ac:dyDescent="0.25">
      <c r="A481" s="4">
        <v>366</v>
      </c>
      <c r="B481" s="1">
        <v>5</v>
      </c>
      <c r="C481" s="1"/>
      <c r="D481" s="1">
        <v>5</v>
      </c>
    </row>
    <row r="482" spans="1:4" x14ac:dyDescent="0.25">
      <c r="A482" s="4">
        <v>367</v>
      </c>
      <c r="B482" s="1">
        <v>3</v>
      </c>
      <c r="C482" s="1"/>
      <c r="D482" s="1">
        <v>3</v>
      </c>
    </row>
    <row r="483" spans="1:4" x14ac:dyDescent="0.25">
      <c r="A483" s="4">
        <v>368</v>
      </c>
      <c r="B483" s="1">
        <v>5</v>
      </c>
      <c r="C483" s="1"/>
      <c r="D483" s="1">
        <v>5</v>
      </c>
    </row>
    <row r="484" spans="1:4" x14ac:dyDescent="0.25">
      <c r="A484" s="4">
        <v>369</v>
      </c>
      <c r="B484" s="1"/>
      <c r="C484" s="1">
        <v>3</v>
      </c>
      <c r="D484" s="1">
        <v>3</v>
      </c>
    </row>
    <row r="485" spans="1:4" x14ac:dyDescent="0.25">
      <c r="A485" s="4">
        <v>370</v>
      </c>
      <c r="B485" s="1"/>
      <c r="C485" s="1">
        <v>5</v>
      </c>
      <c r="D485" s="1">
        <v>5</v>
      </c>
    </row>
    <row r="486" spans="1:4" x14ac:dyDescent="0.25">
      <c r="A486" s="4">
        <v>371</v>
      </c>
      <c r="B486" s="1">
        <v>4</v>
      </c>
      <c r="C486" s="1"/>
      <c r="D486" s="1">
        <v>4</v>
      </c>
    </row>
    <row r="487" spans="1:4" x14ac:dyDescent="0.25">
      <c r="A487" s="4">
        <v>372</v>
      </c>
      <c r="B487" s="1"/>
      <c r="C487" s="1">
        <v>5</v>
      </c>
      <c r="D487" s="1">
        <v>5</v>
      </c>
    </row>
    <row r="488" spans="1:4" x14ac:dyDescent="0.25">
      <c r="A488" s="4">
        <v>373</v>
      </c>
      <c r="B488" s="1"/>
      <c r="C488" s="1">
        <v>2</v>
      </c>
      <c r="D488" s="1">
        <v>2</v>
      </c>
    </row>
    <row r="489" spans="1:4" x14ac:dyDescent="0.25">
      <c r="A489" s="4">
        <v>374</v>
      </c>
      <c r="B489" s="1">
        <v>3</v>
      </c>
      <c r="C489" s="1"/>
      <c r="D489" s="1">
        <v>3</v>
      </c>
    </row>
    <row r="490" spans="1:4" x14ac:dyDescent="0.25">
      <c r="A490" s="4">
        <v>375</v>
      </c>
      <c r="B490" s="1"/>
      <c r="C490" s="1">
        <v>1</v>
      </c>
      <c r="D490" s="1">
        <v>1</v>
      </c>
    </row>
    <row r="491" spans="1:4" x14ac:dyDescent="0.25">
      <c r="A491" s="4">
        <v>376</v>
      </c>
      <c r="B491" s="1"/>
      <c r="C491" s="1">
        <v>5</v>
      </c>
      <c r="D491" s="1">
        <v>5</v>
      </c>
    </row>
    <row r="492" spans="1:4" x14ac:dyDescent="0.25">
      <c r="A492" s="4">
        <v>377</v>
      </c>
      <c r="B492" s="1"/>
      <c r="C492" s="1">
        <v>3</v>
      </c>
      <c r="D492" s="1">
        <v>3</v>
      </c>
    </row>
    <row r="493" spans="1:4" x14ac:dyDescent="0.25">
      <c r="A493" s="4">
        <v>378</v>
      </c>
      <c r="B493" s="1"/>
      <c r="C493" s="1">
        <v>1</v>
      </c>
      <c r="D493" s="1">
        <v>1</v>
      </c>
    </row>
    <row r="494" spans="1:4" x14ac:dyDescent="0.25">
      <c r="A494" s="4">
        <v>379</v>
      </c>
      <c r="B494" s="1">
        <v>3</v>
      </c>
      <c r="C494" s="1"/>
      <c r="D494" s="1">
        <v>3</v>
      </c>
    </row>
    <row r="495" spans="1:4" x14ac:dyDescent="0.25">
      <c r="A495" s="4">
        <v>380</v>
      </c>
      <c r="B495" s="1">
        <v>3</v>
      </c>
      <c r="C495" s="1"/>
      <c r="D495" s="1">
        <v>3</v>
      </c>
    </row>
    <row r="496" spans="1:4" x14ac:dyDescent="0.25">
      <c r="A496" s="4">
        <v>381</v>
      </c>
      <c r="B496" s="1"/>
      <c r="C496" s="1">
        <v>1</v>
      </c>
      <c r="D496" s="1">
        <v>1</v>
      </c>
    </row>
    <row r="497" spans="1:4" x14ac:dyDescent="0.25">
      <c r="A497" s="4">
        <v>382</v>
      </c>
      <c r="B497" s="1">
        <v>1</v>
      </c>
      <c r="C497" s="1"/>
      <c r="D497" s="1">
        <v>1</v>
      </c>
    </row>
    <row r="498" spans="1:4" x14ac:dyDescent="0.25">
      <c r="A498" s="4">
        <v>383</v>
      </c>
      <c r="B498" s="1">
        <v>4</v>
      </c>
      <c r="C498" s="1"/>
      <c r="D498" s="1">
        <v>4</v>
      </c>
    </row>
    <row r="499" spans="1:4" x14ac:dyDescent="0.25">
      <c r="A499" s="4">
        <v>384</v>
      </c>
      <c r="B499" s="1">
        <v>5</v>
      </c>
      <c r="C499" s="1"/>
      <c r="D499" s="1">
        <v>5</v>
      </c>
    </row>
    <row r="500" spans="1:4" x14ac:dyDescent="0.25">
      <c r="A500" s="4">
        <v>385</v>
      </c>
      <c r="B500" s="1">
        <v>5</v>
      </c>
      <c r="C500" s="1"/>
      <c r="D500" s="1">
        <v>5</v>
      </c>
    </row>
    <row r="501" spans="1:4" x14ac:dyDescent="0.25">
      <c r="A501" s="4">
        <v>386</v>
      </c>
      <c r="B501" s="1"/>
      <c r="C501" s="1">
        <v>3</v>
      </c>
      <c r="D501" s="1">
        <v>3</v>
      </c>
    </row>
    <row r="502" spans="1:4" x14ac:dyDescent="0.25">
      <c r="A502" s="4">
        <v>387</v>
      </c>
      <c r="B502" s="1"/>
      <c r="C502" s="1">
        <v>2</v>
      </c>
      <c r="D502" s="1">
        <v>2</v>
      </c>
    </row>
    <row r="503" spans="1:4" x14ac:dyDescent="0.25">
      <c r="A503" s="4">
        <v>388</v>
      </c>
      <c r="B503" s="1"/>
      <c r="C503" s="1">
        <v>2</v>
      </c>
      <c r="D503" s="1">
        <v>2</v>
      </c>
    </row>
    <row r="504" spans="1:4" x14ac:dyDescent="0.25">
      <c r="A504" s="4">
        <v>389</v>
      </c>
      <c r="B504" s="1">
        <v>3</v>
      </c>
      <c r="C504" s="1"/>
      <c r="D504" s="1">
        <v>3</v>
      </c>
    </row>
    <row r="505" spans="1:4" x14ac:dyDescent="0.25">
      <c r="A505" s="4">
        <v>390</v>
      </c>
      <c r="B505" s="1"/>
      <c r="C505" s="1">
        <v>4</v>
      </c>
      <c r="D505" s="1">
        <v>4</v>
      </c>
    </row>
    <row r="506" spans="1:4" x14ac:dyDescent="0.25">
      <c r="A506" s="4">
        <v>391</v>
      </c>
      <c r="B506" s="1"/>
      <c r="C506" s="1">
        <v>1</v>
      </c>
      <c r="D506" s="1">
        <v>1</v>
      </c>
    </row>
    <row r="507" spans="1:4" x14ac:dyDescent="0.25">
      <c r="A507" s="4">
        <v>392</v>
      </c>
      <c r="B507" s="1"/>
      <c r="C507" s="1">
        <v>3</v>
      </c>
      <c r="D507" s="1">
        <v>3</v>
      </c>
    </row>
    <row r="508" spans="1:4" x14ac:dyDescent="0.25">
      <c r="A508" s="4">
        <v>393</v>
      </c>
      <c r="B508" s="1">
        <v>5</v>
      </c>
      <c r="C508" s="1"/>
      <c r="D508" s="1">
        <v>5</v>
      </c>
    </row>
    <row r="509" spans="1:4" x14ac:dyDescent="0.25">
      <c r="A509" s="4">
        <v>394</v>
      </c>
      <c r="B509" s="1"/>
      <c r="C509" s="1">
        <v>2</v>
      </c>
      <c r="D509" s="1">
        <v>2</v>
      </c>
    </row>
    <row r="510" spans="1:4" x14ac:dyDescent="0.25">
      <c r="A510" s="4">
        <v>395</v>
      </c>
      <c r="B510" s="1">
        <v>2</v>
      </c>
      <c r="C510" s="1"/>
      <c r="D510" s="1">
        <v>2</v>
      </c>
    </row>
    <row r="511" spans="1:4" x14ac:dyDescent="0.25">
      <c r="A511" s="4">
        <v>396</v>
      </c>
      <c r="B511" s="1">
        <v>2</v>
      </c>
      <c r="C511" s="1"/>
      <c r="D511" s="1">
        <v>2</v>
      </c>
    </row>
    <row r="512" spans="1:4" x14ac:dyDescent="0.25">
      <c r="A512" s="4">
        <v>397</v>
      </c>
      <c r="B512" s="1">
        <v>4</v>
      </c>
      <c r="C512" s="1"/>
      <c r="D512" s="1">
        <v>4</v>
      </c>
    </row>
    <row r="513" spans="1:4" x14ac:dyDescent="0.25">
      <c r="A513" s="4">
        <v>398</v>
      </c>
      <c r="B513" s="1">
        <v>5</v>
      </c>
      <c r="C513" s="1"/>
      <c r="D513" s="1">
        <v>5</v>
      </c>
    </row>
    <row r="514" spans="1:4" x14ac:dyDescent="0.25">
      <c r="A514" s="4">
        <v>399</v>
      </c>
      <c r="B514" s="1">
        <v>4</v>
      </c>
      <c r="C514" s="1"/>
      <c r="D514" s="1">
        <v>4</v>
      </c>
    </row>
    <row r="515" spans="1:4" x14ac:dyDescent="0.25">
      <c r="A515" s="4">
        <v>400</v>
      </c>
      <c r="B515" s="1"/>
      <c r="C515" s="1">
        <v>1</v>
      </c>
      <c r="D515" s="1">
        <v>1</v>
      </c>
    </row>
    <row r="516" spans="1:4" x14ac:dyDescent="0.25">
      <c r="A516" s="4">
        <v>401</v>
      </c>
      <c r="B516" s="1">
        <v>3</v>
      </c>
      <c r="C516" s="1"/>
      <c r="D516" s="1">
        <v>3</v>
      </c>
    </row>
    <row r="517" spans="1:4" x14ac:dyDescent="0.25">
      <c r="A517" s="4">
        <v>402</v>
      </c>
      <c r="B517" s="1">
        <v>3</v>
      </c>
      <c r="C517" s="1"/>
      <c r="D517" s="1">
        <v>3</v>
      </c>
    </row>
    <row r="518" spans="1:4" x14ac:dyDescent="0.25">
      <c r="A518" s="4">
        <v>403</v>
      </c>
      <c r="B518" s="1">
        <v>2</v>
      </c>
      <c r="C518" s="1"/>
      <c r="D518" s="1">
        <v>2</v>
      </c>
    </row>
    <row r="519" spans="1:4" x14ac:dyDescent="0.25">
      <c r="A519" s="4">
        <v>404</v>
      </c>
      <c r="B519" s="1"/>
      <c r="C519" s="1">
        <v>2</v>
      </c>
      <c r="D519" s="1">
        <v>2</v>
      </c>
    </row>
    <row r="520" spans="1:4" x14ac:dyDescent="0.25">
      <c r="A520" s="4">
        <v>405</v>
      </c>
      <c r="B520" s="1"/>
      <c r="C520" s="1">
        <v>1</v>
      </c>
      <c r="D520" s="1">
        <v>1</v>
      </c>
    </row>
    <row r="521" spans="1:4" x14ac:dyDescent="0.25">
      <c r="A521" s="4">
        <v>406</v>
      </c>
      <c r="B521" s="1"/>
      <c r="C521" s="1">
        <v>4</v>
      </c>
      <c r="D521" s="1">
        <v>4</v>
      </c>
    </row>
    <row r="522" spans="1:4" x14ac:dyDescent="0.25">
      <c r="A522" s="4">
        <v>407</v>
      </c>
      <c r="B522" s="1"/>
      <c r="C522" s="1">
        <v>5</v>
      </c>
      <c r="D522" s="1">
        <v>5</v>
      </c>
    </row>
    <row r="523" spans="1:4" x14ac:dyDescent="0.25">
      <c r="A523" s="4">
        <v>408</v>
      </c>
      <c r="B523" s="1">
        <v>1</v>
      </c>
      <c r="C523" s="1"/>
      <c r="D523" s="1">
        <v>1</v>
      </c>
    </row>
    <row r="524" spans="1:4" x14ac:dyDescent="0.25">
      <c r="A524" s="4">
        <v>409</v>
      </c>
      <c r="B524" s="1">
        <v>3</v>
      </c>
      <c r="C524" s="1"/>
      <c r="D524" s="1">
        <v>3</v>
      </c>
    </row>
    <row r="525" spans="1:4" x14ac:dyDescent="0.25">
      <c r="A525" s="4">
        <v>410</v>
      </c>
      <c r="B525" s="1"/>
      <c r="C525" s="1">
        <v>3</v>
      </c>
      <c r="D525" s="1">
        <v>3</v>
      </c>
    </row>
    <row r="526" spans="1:4" x14ac:dyDescent="0.25">
      <c r="A526" s="4">
        <v>411</v>
      </c>
      <c r="B526" s="1">
        <v>4</v>
      </c>
      <c r="C526" s="1"/>
      <c r="D526" s="1">
        <v>4</v>
      </c>
    </row>
    <row r="527" spans="1:4" x14ac:dyDescent="0.25">
      <c r="A527" s="4">
        <v>412</v>
      </c>
      <c r="B527" s="1"/>
      <c r="C527" s="1">
        <v>1</v>
      </c>
      <c r="D527" s="1">
        <v>1</v>
      </c>
    </row>
    <row r="528" spans="1:4" x14ac:dyDescent="0.25">
      <c r="A528" s="4">
        <v>413</v>
      </c>
      <c r="B528" s="1"/>
      <c r="C528" s="1">
        <v>5</v>
      </c>
      <c r="D528" s="1">
        <v>5</v>
      </c>
    </row>
    <row r="529" spans="1:4" x14ac:dyDescent="0.25">
      <c r="A529" s="4">
        <v>414</v>
      </c>
      <c r="B529" s="1"/>
      <c r="C529" s="1">
        <v>1</v>
      </c>
      <c r="D529" s="1">
        <v>1</v>
      </c>
    </row>
    <row r="530" spans="1:4" x14ac:dyDescent="0.25">
      <c r="A530" s="4">
        <v>415</v>
      </c>
      <c r="B530" s="1">
        <v>1</v>
      </c>
      <c r="C530" s="1"/>
      <c r="D530" s="1">
        <v>1</v>
      </c>
    </row>
    <row r="531" spans="1:4" x14ac:dyDescent="0.25">
      <c r="A531" s="4">
        <v>416</v>
      </c>
      <c r="B531" s="1"/>
      <c r="C531" s="1">
        <v>4</v>
      </c>
      <c r="D531" s="1">
        <v>4</v>
      </c>
    </row>
    <row r="532" spans="1:4" x14ac:dyDescent="0.25">
      <c r="A532" s="4">
        <v>417</v>
      </c>
      <c r="B532" s="1"/>
      <c r="C532" s="1">
        <v>5</v>
      </c>
      <c r="D532" s="1">
        <v>5</v>
      </c>
    </row>
    <row r="533" spans="1:4" x14ac:dyDescent="0.25">
      <c r="A533" s="4">
        <v>418</v>
      </c>
      <c r="B533" s="1">
        <v>3</v>
      </c>
      <c r="C533" s="1"/>
      <c r="D533" s="1">
        <v>3</v>
      </c>
    </row>
    <row r="534" spans="1:4" x14ac:dyDescent="0.25">
      <c r="A534" s="4">
        <v>419</v>
      </c>
      <c r="B534" s="1">
        <v>2</v>
      </c>
      <c r="C534" s="1"/>
      <c r="D534" s="1">
        <v>2</v>
      </c>
    </row>
    <row r="535" spans="1:4" x14ac:dyDescent="0.25">
      <c r="A535" s="4">
        <v>420</v>
      </c>
      <c r="B535" s="1">
        <v>5</v>
      </c>
      <c r="C535" s="1"/>
      <c r="D535" s="1">
        <v>5</v>
      </c>
    </row>
    <row r="536" spans="1:4" x14ac:dyDescent="0.25">
      <c r="A536" s="4">
        <v>421</v>
      </c>
      <c r="B536" s="1">
        <v>3</v>
      </c>
      <c r="C536" s="1"/>
      <c r="D536" s="1">
        <v>3</v>
      </c>
    </row>
    <row r="537" spans="1:4" x14ac:dyDescent="0.25">
      <c r="A537" s="4">
        <v>422</v>
      </c>
      <c r="B537" s="1">
        <v>4</v>
      </c>
      <c r="C537" s="1"/>
      <c r="D537" s="1">
        <v>4</v>
      </c>
    </row>
    <row r="538" spans="1:4" x14ac:dyDescent="0.25">
      <c r="A538" s="4">
        <v>423</v>
      </c>
      <c r="B538" s="1">
        <v>5</v>
      </c>
      <c r="C538" s="1"/>
      <c r="D538" s="1">
        <v>5</v>
      </c>
    </row>
    <row r="539" spans="1:4" x14ac:dyDescent="0.25">
      <c r="A539" s="4">
        <v>424</v>
      </c>
      <c r="B539" s="1"/>
      <c r="C539" s="1">
        <v>5</v>
      </c>
      <c r="D539" s="1">
        <v>5</v>
      </c>
    </row>
    <row r="540" spans="1:4" x14ac:dyDescent="0.25">
      <c r="A540" s="4">
        <v>425</v>
      </c>
      <c r="B540" s="1">
        <v>3</v>
      </c>
      <c r="C540" s="1"/>
      <c r="D540" s="1">
        <v>3</v>
      </c>
    </row>
    <row r="541" spans="1:4" x14ac:dyDescent="0.25">
      <c r="A541" s="4">
        <v>426</v>
      </c>
      <c r="B541" s="1">
        <v>3</v>
      </c>
      <c r="C541" s="1"/>
      <c r="D541" s="1">
        <v>3</v>
      </c>
    </row>
    <row r="542" spans="1:4" x14ac:dyDescent="0.25">
      <c r="A542" s="4">
        <v>427</v>
      </c>
      <c r="B542" s="1">
        <v>1</v>
      </c>
      <c r="C542" s="1"/>
      <c r="D542" s="1">
        <v>1</v>
      </c>
    </row>
    <row r="543" spans="1:4" x14ac:dyDescent="0.25">
      <c r="A543" s="4">
        <v>428</v>
      </c>
      <c r="B543" s="1"/>
      <c r="C543" s="1">
        <v>1</v>
      </c>
      <c r="D543" s="1">
        <v>1</v>
      </c>
    </row>
    <row r="544" spans="1:4" x14ac:dyDescent="0.25">
      <c r="A544" s="4">
        <v>429</v>
      </c>
      <c r="B544" s="1">
        <v>5</v>
      </c>
      <c r="C544" s="1"/>
      <c r="D544" s="1">
        <v>5</v>
      </c>
    </row>
    <row r="545" spans="1:4" x14ac:dyDescent="0.25">
      <c r="A545" s="4">
        <v>430</v>
      </c>
      <c r="B545" s="1"/>
      <c r="C545" s="1">
        <v>2</v>
      </c>
      <c r="D545" s="1">
        <v>2</v>
      </c>
    </row>
    <row r="546" spans="1:4" x14ac:dyDescent="0.25">
      <c r="A546" s="4">
        <v>431</v>
      </c>
      <c r="B546" s="1"/>
      <c r="C546" s="1">
        <v>4</v>
      </c>
      <c r="D546" s="1">
        <v>4</v>
      </c>
    </row>
    <row r="547" spans="1:4" x14ac:dyDescent="0.25">
      <c r="A547" s="4">
        <v>432</v>
      </c>
      <c r="B547" s="1"/>
      <c r="C547" s="1">
        <v>3</v>
      </c>
      <c r="D547" s="1">
        <v>3</v>
      </c>
    </row>
    <row r="548" spans="1:4" x14ac:dyDescent="0.25">
      <c r="A548" s="4">
        <v>433</v>
      </c>
      <c r="B548" s="1"/>
      <c r="C548" s="1">
        <v>1</v>
      </c>
      <c r="D548" s="1">
        <v>1</v>
      </c>
    </row>
    <row r="549" spans="1:4" x14ac:dyDescent="0.25">
      <c r="A549" s="4">
        <v>434</v>
      </c>
      <c r="B549" s="1">
        <v>4</v>
      </c>
      <c r="C549" s="1"/>
      <c r="D549" s="1">
        <v>4</v>
      </c>
    </row>
    <row r="550" spans="1:4" x14ac:dyDescent="0.25">
      <c r="A550" s="4">
        <v>435</v>
      </c>
      <c r="B550" s="1">
        <v>5</v>
      </c>
      <c r="C550" s="1"/>
      <c r="D550" s="1">
        <v>5</v>
      </c>
    </row>
    <row r="551" spans="1:4" x14ac:dyDescent="0.25">
      <c r="A551" s="4">
        <v>436</v>
      </c>
      <c r="B551" s="1">
        <v>3</v>
      </c>
      <c r="C551" s="1"/>
      <c r="D551" s="1">
        <v>3</v>
      </c>
    </row>
    <row r="552" spans="1:4" x14ac:dyDescent="0.25">
      <c r="A552" s="4">
        <v>437</v>
      </c>
      <c r="B552" s="1">
        <v>3</v>
      </c>
      <c r="C552" s="1"/>
      <c r="D552" s="1">
        <v>3</v>
      </c>
    </row>
    <row r="553" spans="1:4" x14ac:dyDescent="0.25">
      <c r="A553" s="4">
        <v>438</v>
      </c>
      <c r="B553" s="1">
        <v>1</v>
      </c>
      <c r="C553" s="1"/>
      <c r="D553" s="1">
        <v>1</v>
      </c>
    </row>
    <row r="554" spans="1:4" x14ac:dyDescent="0.25">
      <c r="A554" s="4">
        <v>439</v>
      </c>
      <c r="B554" s="1">
        <v>2</v>
      </c>
      <c r="C554" s="1"/>
      <c r="D554" s="1">
        <v>2</v>
      </c>
    </row>
    <row r="555" spans="1:4" x14ac:dyDescent="0.25">
      <c r="A555" s="4">
        <v>440</v>
      </c>
      <c r="B555" s="1"/>
      <c r="C555" s="1">
        <v>3</v>
      </c>
      <c r="D555" s="1">
        <v>3</v>
      </c>
    </row>
    <row r="556" spans="1:4" x14ac:dyDescent="0.25">
      <c r="A556" s="4">
        <v>441</v>
      </c>
      <c r="B556" s="1"/>
      <c r="C556" s="1">
        <v>2</v>
      </c>
      <c r="D556" s="1">
        <v>2</v>
      </c>
    </row>
    <row r="557" spans="1:4" x14ac:dyDescent="0.25">
      <c r="A557" s="4">
        <v>442</v>
      </c>
      <c r="B557" s="1">
        <v>4</v>
      </c>
      <c r="C557" s="1"/>
      <c r="D557" s="1">
        <v>4</v>
      </c>
    </row>
    <row r="558" spans="1:4" x14ac:dyDescent="0.25">
      <c r="A558" s="4">
        <v>443</v>
      </c>
      <c r="B558" s="1">
        <v>3</v>
      </c>
      <c r="C558" s="1"/>
      <c r="D558" s="1">
        <v>3</v>
      </c>
    </row>
    <row r="559" spans="1:4" x14ac:dyDescent="0.25">
      <c r="A559" s="4">
        <v>444</v>
      </c>
      <c r="B559" s="1">
        <v>3</v>
      </c>
      <c r="C559" s="1"/>
      <c r="D559" s="1">
        <v>3</v>
      </c>
    </row>
    <row r="560" spans="1:4" x14ac:dyDescent="0.25">
      <c r="A560" s="4">
        <v>445</v>
      </c>
      <c r="B560" s="1">
        <v>2</v>
      </c>
      <c r="C560" s="1"/>
      <c r="D560" s="1">
        <v>2</v>
      </c>
    </row>
    <row r="561" spans="1:4" x14ac:dyDescent="0.25">
      <c r="A561" s="4">
        <v>446</v>
      </c>
      <c r="B561" s="1">
        <v>1</v>
      </c>
      <c r="C561" s="1"/>
      <c r="D561" s="1">
        <v>1</v>
      </c>
    </row>
    <row r="562" spans="1:4" x14ac:dyDescent="0.25">
      <c r="A562" s="4">
        <v>447</v>
      </c>
      <c r="B562" s="1">
        <v>5</v>
      </c>
      <c r="C562" s="1"/>
      <c r="D562" s="1">
        <v>5</v>
      </c>
    </row>
    <row r="563" spans="1:4" x14ac:dyDescent="0.25">
      <c r="A563" s="4">
        <v>448</v>
      </c>
      <c r="B563" s="1"/>
      <c r="C563" s="1">
        <v>4</v>
      </c>
      <c r="D563" s="1">
        <v>4</v>
      </c>
    </row>
    <row r="564" spans="1:4" x14ac:dyDescent="0.25">
      <c r="A564" s="4">
        <v>449</v>
      </c>
      <c r="B564" s="1"/>
      <c r="C564" s="1">
        <v>3</v>
      </c>
      <c r="D564" s="1">
        <v>3</v>
      </c>
    </row>
    <row r="565" spans="1:4" x14ac:dyDescent="0.25">
      <c r="A565" s="4">
        <v>450</v>
      </c>
      <c r="B565" s="1">
        <v>1</v>
      </c>
      <c r="C565" s="1"/>
      <c r="D565" s="1">
        <v>1</v>
      </c>
    </row>
    <row r="566" spans="1:4" x14ac:dyDescent="0.25">
      <c r="A566" s="4">
        <v>451</v>
      </c>
      <c r="B566" s="1">
        <v>3</v>
      </c>
      <c r="C566" s="1"/>
      <c r="D566" s="1">
        <v>3</v>
      </c>
    </row>
    <row r="567" spans="1:4" x14ac:dyDescent="0.25">
      <c r="A567" s="4">
        <v>452</v>
      </c>
      <c r="B567" s="1">
        <v>4</v>
      </c>
      <c r="C567" s="1"/>
      <c r="D567" s="1">
        <v>4</v>
      </c>
    </row>
    <row r="568" spans="1:4" x14ac:dyDescent="0.25">
      <c r="A568" s="4">
        <v>453</v>
      </c>
      <c r="B568" s="1"/>
      <c r="C568" s="1">
        <v>5</v>
      </c>
      <c r="D568" s="1">
        <v>5</v>
      </c>
    </row>
    <row r="569" spans="1:4" x14ac:dyDescent="0.25">
      <c r="A569" s="4">
        <v>454</v>
      </c>
      <c r="B569" s="1"/>
      <c r="C569" s="1">
        <v>3</v>
      </c>
      <c r="D569" s="1">
        <v>3</v>
      </c>
    </row>
    <row r="570" spans="1:4" x14ac:dyDescent="0.25">
      <c r="A570" s="4">
        <v>455</v>
      </c>
      <c r="B570" s="1"/>
      <c r="C570" s="1">
        <v>2</v>
      </c>
      <c r="D570" s="1">
        <v>2</v>
      </c>
    </row>
    <row r="571" spans="1:4" x14ac:dyDescent="0.25">
      <c r="A571" s="4">
        <v>456</v>
      </c>
      <c r="B571" s="1"/>
      <c r="C571" s="1">
        <v>1</v>
      </c>
      <c r="D571" s="1">
        <v>1</v>
      </c>
    </row>
    <row r="572" spans="1:4" x14ac:dyDescent="0.25">
      <c r="A572" s="4">
        <v>457</v>
      </c>
      <c r="B572" s="1"/>
      <c r="C572" s="1">
        <v>5</v>
      </c>
      <c r="D572" s="1">
        <v>5</v>
      </c>
    </row>
    <row r="573" spans="1:4" x14ac:dyDescent="0.25">
      <c r="A573" s="4">
        <v>458</v>
      </c>
      <c r="B573" s="1">
        <v>3</v>
      </c>
      <c r="C573" s="1"/>
      <c r="D573" s="1">
        <v>3</v>
      </c>
    </row>
    <row r="574" spans="1:4" x14ac:dyDescent="0.25">
      <c r="A574" s="4">
        <v>459</v>
      </c>
      <c r="B574" s="1">
        <v>5</v>
      </c>
      <c r="C574" s="1"/>
      <c r="D574" s="1">
        <v>5</v>
      </c>
    </row>
    <row r="575" spans="1:4" x14ac:dyDescent="0.25">
      <c r="A575" s="4">
        <v>460</v>
      </c>
      <c r="B575" s="1"/>
      <c r="C575" s="1">
        <v>2</v>
      </c>
      <c r="D575" s="1">
        <v>2</v>
      </c>
    </row>
    <row r="576" spans="1:4" x14ac:dyDescent="0.25">
      <c r="A576" s="4">
        <v>461</v>
      </c>
      <c r="B576" s="1">
        <v>3</v>
      </c>
      <c r="C576" s="1"/>
      <c r="D576" s="1">
        <v>3</v>
      </c>
    </row>
    <row r="577" spans="1:4" x14ac:dyDescent="0.25">
      <c r="A577" s="4">
        <v>462</v>
      </c>
      <c r="B577" s="1"/>
      <c r="C577" s="1">
        <v>5</v>
      </c>
      <c r="D577" s="1">
        <v>5</v>
      </c>
    </row>
    <row r="578" spans="1:4" x14ac:dyDescent="0.25">
      <c r="A578" s="4">
        <v>463</v>
      </c>
      <c r="B578" s="1"/>
      <c r="C578" s="1">
        <v>3</v>
      </c>
      <c r="D578" s="1">
        <v>3</v>
      </c>
    </row>
    <row r="579" spans="1:4" x14ac:dyDescent="0.25">
      <c r="A579" s="4">
        <v>464</v>
      </c>
      <c r="B579" s="1"/>
      <c r="C579" s="1">
        <v>3</v>
      </c>
      <c r="D579" s="1">
        <v>3</v>
      </c>
    </row>
    <row r="580" spans="1:4" x14ac:dyDescent="0.25">
      <c r="A580" s="4">
        <v>465</v>
      </c>
      <c r="B580" s="1">
        <v>5</v>
      </c>
      <c r="C580" s="1"/>
      <c r="D580" s="1">
        <v>5</v>
      </c>
    </row>
    <row r="581" spans="1:4" x14ac:dyDescent="0.25">
      <c r="A581" s="4">
        <v>466</v>
      </c>
      <c r="B581" s="1">
        <v>3</v>
      </c>
      <c r="C581" s="1"/>
      <c r="D581" s="1">
        <v>3</v>
      </c>
    </row>
    <row r="582" spans="1:4" x14ac:dyDescent="0.25">
      <c r="A582" s="4">
        <v>467</v>
      </c>
      <c r="B582" s="1">
        <v>2</v>
      </c>
      <c r="C582" s="1"/>
      <c r="D582" s="1">
        <v>2</v>
      </c>
    </row>
    <row r="583" spans="1:4" x14ac:dyDescent="0.25">
      <c r="A583" s="4">
        <v>468</v>
      </c>
      <c r="B583" s="1">
        <v>5</v>
      </c>
      <c r="C583" s="1"/>
      <c r="D583" s="1">
        <v>5</v>
      </c>
    </row>
    <row r="584" spans="1:4" x14ac:dyDescent="0.25">
      <c r="A584" s="4">
        <v>469</v>
      </c>
      <c r="B584" s="1">
        <v>5</v>
      </c>
      <c r="C584" s="1"/>
      <c r="D584" s="1">
        <v>5</v>
      </c>
    </row>
    <row r="585" spans="1:4" x14ac:dyDescent="0.25">
      <c r="A585" s="4">
        <v>470</v>
      </c>
      <c r="B585" s="1"/>
      <c r="C585" s="1">
        <v>2</v>
      </c>
      <c r="D585" s="1">
        <v>2</v>
      </c>
    </row>
    <row r="586" spans="1:4" x14ac:dyDescent="0.25">
      <c r="A586" s="4">
        <v>471</v>
      </c>
      <c r="B586" s="1"/>
      <c r="C586" s="1">
        <v>2</v>
      </c>
      <c r="D586" s="1">
        <v>2</v>
      </c>
    </row>
    <row r="587" spans="1:4" x14ac:dyDescent="0.25">
      <c r="A587" s="4">
        <v>472</v>
      </c>
      <c r="B587" s="1"/>
      <c r="C587" s="1">
        <v>2</v>
      </c>
      <c r="D587" s="1">
        <v>2</v>
      </c>
    </row>
    <row r="588" spans="1:4" x14ac:dyDescent="0.25">
      <c r="A588" s="4">
        <v>473</v>
      </c>
      <c r="B588" s="1">
        <v>3</v>
      </c>
      <c r="C588" s="1"/>
      <c r="D588" s="1">
        <v>3</v>
      </c>
    </row>
    <row r="589" spans="1:4" x14ac:dyDescent="0.25">
      <c r="A589" s="4">
        <v>474</v>
      </c>
      <c r="B589" s="1">
        <v>3</v>
      </c>
      <c r="C589" s="1"/>
      <c r="D589" s="1">
        <v>3</v>
      </c>
    </row>
    <row r="590" spans="1:4" x14ac:dyDescent="0.25">
      <c r="A590" s="4">
        <v>475</v>
      </c>
      <c r="B590" s="1">
        <v>4</v>
      </c>
      <c r="C590" s="1"/>
      <c r="D590" s="1">
        <v>4</v>
      </c>
    </row>
    <row r="591" spans="1:4" x14ac:dyDescent="0.25">
      <c r="A591" s="4">
        <v>476</v>
      </c>
      <c r="B591" s="1"/>
      <c r="C591" s="1">
        <v>3</v>
      </c>
      <c r="D591" s="1">
        <v>3</v>
      </c>
    </row>
    <row r="592" spans="1:4" x14ac:dyDescent="0.25">
      <c r="A592" s="4">
        <v>477</v>
      </c>
      <c r="B592" s="1"/>
      <c r="C592" s="1">
        <v>2</v>
      </c>
      <c r="D592" s="1">
        <v>2</v>
      </c>
    </row>
    <row r="593" spans="1:4" x14ac:dyDescent="0.25">
      <c r="A593" s="4">
        <v>478</v>
      </c>
      <c r="B593" s="1"/>
      <c r="C593" s="1">
        <v>4</v>
      </c>
      <c r="D593" s="1">
        <v>4</v>
      </c>
    </row>
    <row r="594" spans="1:4" x14ac:dyDescent="0.25">
      <c r="A594" s="4">
        <v>479</v>
      </c>
      <c r="B594" s="1">
        <v>2</v>
      </c>
      <c r="C594" s="1"/>
      <c r="D594" s="1">
        <v>2</v>
      </c>
    </row>
    <row r="595" spans="1:4" x14ac:dyDescent="0.25">
      <c r="A595" s="4">
        <v>480</v>
      </c>
      <c r="B595" s="1">
        <v>1</v>
      </c>
      <c r="C595" s="1"/>
      <c r="D595" s="1">
        <v>1</v>
      </c>
    </row>
    <row r="596" spans="1:4" x14ac:dyDescent="0.25">
      <c r="A596" s="4">
        <v>481</v>
      </c>
      <c r="B596" s="1"/>
      <c r="C596" s="1">
        <v>5</v>
      </c>
      <c r="D596" s="1">
        <v>5</v>
      </c>
    </row>
    <row r="597" spans="1:4" x14ac:dyDescent="0.25">
      <c r="A597" s="4">
        <v>482</v>
      </c>
      <c r="B597" s="1"/>
      <c r="C597" s="1">
        <v>1</v>
      </c>
      <c r="D597" s="1">
        <v>1</v>
      </c>
    </row>
    <row r="598" spans="1:4" x14ac:dyDescent="0.25">
      <c r="A598" s="4">
        <v>483</v>
      </c>
      <c r="B598" s="1"/>
      <c r="C598" s="1">
        <v>2</v>
      </c>
      <c r="D598" s="1">
        <v>2</v>
      </c>
    </row>
    <row r="599" spans="1:4" x14ac:dyDescent="0.25">
      <c r="A599" s="4">
        <v>484</v>
      </c>
      <c r="B599" s="1"/>
      <c r="C599" s="1">
        <v>3</v>
      </c>
      <c r="D599" s="1">
        <v>3</v>
      </c>
    </row>
    <row r="600" spans="1:4" x14ac:dyDescent="0.25">
      <c r="A600" s="4">
        <v>485</v>
      </c>
      <c r="B600" s="1">
        <v>5</v>
      </c>
      <c r="C600" s="1"/>
      <c r="D600" s="1">
        <v>5</v>
      </c>
    </row>
    <row r="601" spans="1:4" x14ac:dyDescent="0.25">
      <c r="A601" s="4">
        <v>486</v>
      </c>
      <c r="B601" s="1"/>
      <c r="C601" s="1">
        <v>3</v>
      </c>
      <c r="D601" s="1">
        <v>3</v>
      </c>
    </row>
    <row r="602" spans="1:4" x14ac:dyDescent="0.25">
      <c r="A602" s="4">
        <v>487</v>
      </c>
      <c r="B602" s="1">
        <v>3</v>
      </c>
      <c r="C602" s="1"/>
      <c r="D602" s="1">
        <v>3</v>
      </c>
    </row>
    <row r="603" spans="1:4" x14ac:dyDescent="0.25">
      <c r="A603" s="4">
        <v>488</v>
      </c>
      <c r="B603" s="1">
        <v>5</v>
      </c>
      <c r="C603" s="1"/>
      <c r="D603" s="1">
        <v>5</v>
      </c>
    </row>
    <row r="604" spans="1:4" x14ac:dyDescent="0.25">
      <c r="A604" s="4">
        <v>489</v>
      </c>
      <c r="B604" s="1">
        <v>5</v>
      </c>
      <c r="C604" s="1"/>
      <c r="D604" s="1">
        <v>5</v>
      </c>
    </row>
    <row r="605" spans="1:4" x14ac:dyDescent="0.25">
      <c r="A605" s="4">
        <v>490</v>
      </c>
      <c r="B605" s="1">
        <v>1</v>
      </c>
      <c r="C605" s="1"/>
      <c r="D605" s="1">
        <v>1</v>
      </c>
    </row>
    <row r="606" spans="1:4" x14ac:dyDescent="0.25">
      <c r="A606" s="4">
        <v>491</v>
      </c>
      <c r="B606" s="1">
        <v>2</v>
      </c>
      <c r="C606" s="1"/>
      <c r="D606" s="1">
        <v>2</v>
      </c>
    </row>
    <row r="607" spans="1:4" x14ac:dyDescent="0.25">
      <c r="A607" s="4">
        <v>492</v>
      </c>
      <c r="B607" s="1"/>
      <c r="C607" s="1">
        <v>3</v>
      </c>
      <c r="D607" s="1">
        <v>3</v>
      </c>
    </row>
    <row r="608" spans="1:4" x14ac:dyDescent="0.25">
      <c r="A608" s="4">
        <v>493</v>
      </c>
      <c r="B608" s="1">
        <v>2</v>
      </c>
      <c r="C608" s="1"/>
      <c r="D608" s="1">
        <v>2</v>
      </c>
    </row>
    <row r="609" spans="1:4" x14ac:dyDescent="0.25">
      <c r="A609" s="4">
        <v>494</v>
      </c>
      <c r="B609" s="1"/>
      <c r="C609" s="1">
        <v>2</v>
      </c>
      <c r="D609" s="1">
        <v>2</v>
      </c>
    </row>
    <row r="610" spans="1:4" x14ac:dyDescent="0.25">
      <c r="A610" s="4">
        <v>495</v>
      </c>
      <c r="B610" s="1"/>
      <c r="C610" s="1">
        <v>4</v>
      </c>
      <c r="D610" s="1">
        <v>4</v>
      </c>
    </row>
    <row r="611" spans="1:4" x14ac:dyDescent="0.25">
      <c r="A611" s="4">
        <v>496</v>
      </c>
      <c r="B611" s="1">
        <v>1</v>
      </c>
      <c r="C611" s="1"/>
      <c r="D611" s="1">
        <v>1</v>
      </c>
    </row>
    <row r="612" spans="1:4" x14ac:dyDescent="0.25">
      <c r="A612" s="4">
        <v>497</v>
      </c>
      <c r="B612" s="1"/>
      <c r="C612" s="1">
        <v>3</v>
      </c>
      <c r="D612" s="1">
        <v>3</v>
      </c>
    </row>
    <row r="613" spans="1:4" x14ac:dyDescent="0.25">
      <c r="A613" s="4">
        <v>498</v>
      </c>
      <c r="B613" s="1"/>
      <c r="C613" s="1">
        <v>5</v>
      </c>
      <c r="D613" s="1">
        <v>5</v>
      </c>
    </row>
    <row r="614" spans="1:4" x14ac:dyDescent="0.25">
      <c r="A614" s="4">
        <v>499</v>
      </c>
      <c r="B614" s="1"/>
      <c r="C614" s="1">
        <v>5</v>
      </c>
      <c r="D614" s="1">
        <v>5</v>
      </c>
    </row>
    <row r="615" spans="1:4" x14ac:dyDescent="0.25">
      <c r="A615" s="4">
        <v>500</v>
      </c>
      <c r="B615" s="1"/>
      <c r="C615" s="1">
        <v>2</v>
      </c>
      <c r="D615" s="1">
        <v>2</v>
      </c>
    </row>
    <row r="616" spans="1:4" x14ac:dyDescent="0.25">
      <c r="A616" s="4">
        <v>501</v>
      </c>
      <c r="B616" s="1">
        <v>1</v>
      </c>
      <c r="C616" s="1"/>
      <c r="D616" s="1">
        <v>1</v>
      </c>
    </row>
    <row r="617" spans="1:4" x14ac:dyDescent="0.25">
      <c r="A617" s="4">
        <v>502</v>
      </c>
      <c r="B617" s="1"/>
      <c r="C617" s="1">
        <v>1</v>
      </c>
      <c r="D617" s="1">
        <v>1</v>
      </c>
    </row>
    <row r="618" spans="1:4" x14ac:dyDescent="0.25">
      <c r="A618" s="4">
        <v>503</v>
      </c>
      <c r="B618" s="1"/>
      <c r="C618" s="1">
        <v>3</v>
      </c>
      <c r="D618" s="1">
        <v>3</v>
      </c>
    </row>
    <row r="619" spans="1:4" x14ac:dyDescent="0.25">
      <c r="A619" s="4">
        <v>504</v>
      </c>
      <c r="B619" s="1">
        <v>3</v>
      </c>
      <c r="C619" s="1"/>
      <c r="D619" s="1">
        <v>3</v>
      </c>
    </row>
    <row r="620" spans="1:4" x14ac:dyDescent="0.25">
      <c r="A620" s="4">
        <v>505</v>
      </c>
      <c r="B620" s="1">
        <v>2</v>
      </c>
      <c r="C620" s="1"/>
      <c r="D620" s="1">
        <v>2</v>
      </c>
    </row>
    <row r="621" spans="1:4" x14ac:dyDescent="0.25">
      <c r="A621" s="4">
        <v>506</v>
      </c>
      <c r="B621" s="1">
        <v>2</v>
      </c>
      <c r="C621" s="1"/>
      <c r="D621" s="1">
        <v>2</v>
      </c>
    </row>
    <row r="622" spans="1:4" x14ac:dyDescent="0.25">
      <c r="A622" s="4">
        <v>507</v>
      </c>
      <c r="B622" s="1">
        <v>2</v>
      </c>
      <c r="C622" s="1"/>
      <c r="D622" s="1">
        <v>2</v>
      </c>
    </row>
    <row r="623" spans="1:4" x14ac:dyDescent="0.25">
      <c r="A623" s="4">
        <v>508</v>
      </c>
      <c r="B623" s="1">
        <v>4</v>
      </c>
      <c r="C623" s="1"/>
      <c r="D623" s="1">
        <v>4</v>
      </c>
    </row>
    <row r="624" spans="1:4" x14ac:dyDescent="0.25">
      <c r="A624" s="4">
        <v>509</v>
      </c>
      <c r="B624" s="1"/>
      <c r="C624" s="1">
        <v>1</v>
      </c>
      <c r="D624" s="1">
        <v>1</v>
      </c>
    </row>
    <row r="625" spans="1:4" x14ac:dyDescent="0.25">
      <c r="A625" s="4">
        <v>510</v>
      </c>
      <c r="B625" s="1">
        <v>2</v>
      </c>
      <c r="C625" s="1"/>
      <c r="D625" s="1">
        <v>2</v>
      </c>
    </row>
    <row r="626" spans="1:4" x14ac:dyDescent="0.25">
      <c r="A626" s="4">
        <v>511</v>
      </c>
      <c r="B626" s="1"/>
      <c r="C626" s="1">
        <v>1</v>
      </c>
      <c r="D626" s="1">
        <v>1</v>
      </c>
    </row>
    <row r="627" spans="1:4" x14ac:dyDescent="0.25">
      <c r="A627" s="4">
        <v>512</v>
      </c>
      <c r="B627" s="1">
        <v>5</v>
      </c>
      <c r="C627" s="1"/>
      <c r="D627" s="1">
        <v>5</v>
      </c>
    </row>
    <row r="628" spans="1:4" x14ac:dyDescent="0.25">
      <c r="A628" s="4">
        <v>513</v>
      </c>
      <c r="B628" s="1"/>
      <c r="C628" s="1">
        <v>5</v>
      </c>
      <c r="D628" s="1">
        <v>5</v>
      </c>
    </row>
    <row r="629" spans="1:4" x14ac:dyDescent="0.25">
      <c r="A629" s="4">
        <v>514</v>
      </c>
      <c r="B629" s="1"/>
      <c r="C629" s="1">
        <v>1</v>
      </c>
      <c r="D629" s="1">
        <v>1</v>
      </c>
    </row>
    <row r="630" spans="1:4" x14ac:dyDescent="0.25">
      <c r="A630" s="4">
        <v>515</v>
      </c>
      <c r="B630" s="1">
        <v>5</v>
      </c>
      <c r="C630" s="1"/>
      <c r="D630" s="1">
        <v>5</v>
      </c>
    </row>
    <row r="631" spans="1:4" x14ac:dyDescent="0.25">
      <c r="A631" s="4">
        <v>516</v>
      </c>
      <c r="B631" s="1"/>
      <c r="C631" s="1">
        <v>5</v>
      </c>
      <c r="D631" s="1">
        <v>5</v>
      </c>
    </row>
    <row r="632" spans="1:4" x14ac:dyDescent="0.25">
      <c r="A632" s="4">
        <v>517</v>
      </c>
      <c r="B632" s="1">
        <v>5</v>
      </c>
      <c r="C632" s="1"/>
      <c r="D632" s="1">
        <v>5</v>
      </c>
    </row>
    <row r="633" spans="1:4" x14ac:dyDescent="0.25">
      <c r="A633" s="4">
        <v>518</v>
      </c>
      <c r="B633" s="1"/>
      <c r="C633" s="1">
        <v>3</v>
      </c>
      <c r="D633" s="1">
        <v>3</v>
      </c>
    </row>
    <row r="634" spans="1:4" x14ac:dyDescent="0.25">
      <c r="A634" s="4">
        <v>519</v>
      </c>
      <c r="B634" s="1">
        <v>3</v>
      </c>
      <c r="C634" s="1"/>
      <c r="D634" s="1">
        <v>3</v>
      </c>
    </row>
    <row r="635" spans="1:4" x14ac:dyDescent="0.25">
      <c r="A635" s="4">
        <v>520</v>
      </c>
      <c r="B635" s="1"/>
      <c r="C635" s="1">
        <v>1</v>
      </c>
      <c r="D635" s="1">
        <v>1</v>
      </c>
    </row>
    <row r="636" spans="1:4" x14ac:dyDescent="0.25">
      <c r="A636" s="4">
        <v>521</v>
      </c>
      <c r="B636" s="1"/>
      <c r="C636" s="1">
        <v>1</v>
      </c>
      <c r="D636" s="1">
        <v>1</v>
      </c>
    </row>
    <row r="637" spans="1:4" x14ac:dyDescent="0.25">
      <c r="A637" s="4">
        <v>522</v>
      </c>
      <c r="B637" s="1">
        <v>4</v>
      </c>
      <c r="C637" s="1"/>
      <c r="D637" s="1">
        <v>4</v>
      </c>
    </row>
    <row r="638" spans="1:4" x14ac:dyDescent="0.25">
      <c r="A638" s="4">
        <v>523</v>
      </c>
      <c r="B638" s="1">
        <v>3</v>
      </c>
      <c r="C638" s="1"/>
      <c r="D638" s="1">
        <v>3</v>
      </c>
    </row>
    <row r="639" spans="1:4" x14ac:dyDescent="0.25">
      <c r="A639" s="4">
        <v>524</v>
      </c>
      <c r="B639" s="1">
        <v>1</v>
      </c>
      <c r="C639" s="1"/>
      <c r="D639" s="1">
        <v>1</v>
      </c>
    </row>
    <row r="640" spans="1:4" x14ac:dyDescent="0.25">
      <c r="A640" s="4">
        <v>525</v>
      </c>
      <c r="B640" s="1">
        <v>3</v>
      </c>
      <c r="C640" s="1"/>
      <c r="D640" s="1">
        <v>3</v>
      </c>
    </row>
    <row r="641" spans="1:4" x14ac:dyDescent="0.25">
      <c r="A641" s="4">
        <v>526</v>
      </c>
      <c r="B641" s="1">
        <v>4</v>
      </c>
      <c r="C641" s="1"/>
      <c r="D641" s="1">
        <v>4</v>
      </c>
    </row>
    <row r="642" spans="1:4" x14ac:dyDescent="0.25">
      <c r="A642" s="4">
        <v>527</v>
      </c>
      <c r="B642" s="1">
        <v>1</v>
      </c>
      <c r="C642" s="1"/>
      <c r="D642" s="1">
        <v>1</v>
      </c>
    </row>
    <row r="643" spans="1:4" x14ac:dyDescent="0.25">
      <c r="A643" s="4">
        <v>528</v>
      </c>
      <c r="B643" s="1">
        <v>1</v>
      </c>
      <c r="C643" s="1"/>
      <c r="D643" s="1">
        <v>1</v>
      </c>
    </row>
    <row r="644" spans="1:4" x14ac:dyDescent="0.25">
      <c r="A644" s="4">
        <v>529</v>
      </c>
      <c r="B644" s="1">
        <v>1</v>
      </c>
      <c r="C644" s="1"/>
      <c r="D644" s="1">
        <v>1</v>
      </c>
    </row>
    <row r="645" spans="1:4" x14ac:dyDescent="0.25">
      <c r="A645" s="4">
        <v>530</v>
      </c>
      <c r="B645" s="1">
        <v>1</v>
      </c>
      <c r="C645" s="1"/>
      <c r="D645" s="1">
        <v>1</v>
      </c>
    </row>
    <row r="646" spans="1:4" x14ac:dyDescent="0.25">
      <c r="A646" s="4">
        <v>531</v>
      </c>
      <c r="B646" s="1">
        <v>2</v>
      </c>
      <c r="C646" s="1"/>
      <c r="D646" s="1">
        <v>2</v>
      </c>
    </row>
    <row r="647" spans="1:4" x14ac:dyDescent="0.25">
      <c r="A647" s="4">
        <v>532</v>
      </c>
      <c r="B647" s="1"/>
      <c r="C647" s="1">
        <v>3</v>
      </c>
      <c r="D647" s="1">
        <v>3</v>
      </c>
    </row>
    <row r="648" spans="1:4" x14ac:dyDescent="0.25">
      <c r="A648" s="4">
        <v>533</v>
      </c>
      <c r="B648" s="1"/>
      <c r="C648" s="1">
        <v>3</v>
      </c>
      <c r="D648" s="1">
        <v>3</v>
      </c>
    </row>
    <row r="649" spans="1:4" x14ac:dyDescent="0.25">
      <c r="A649" s="4">
        <v>534</v>
      </c>
      <c r="B649" s="1">
        <v>3</v>
      </c>
      <c r="C649" s="1"/>
      <c r="D649" s="1">
        <v>3</v>
      </c>
    </row>
    <row r="650" spans="1:4" x14ac:dyDescent="0.25">
      <c r="A650" s="4">
        <v>535</v>
      </c>
      <c r="B650" s="1">
        <v>4</v>
      </c>
      <c r="C650" s="1"/>
      <c r="D650" s="1">
        <v>4</v>
      </c>
    </row>
    <row r="651" spans="1:4" x14ac:dyDescent="0.25">
      <c r="A651" s="4">
        <v>536</v>
      </c>
      <c r="B651" s="1"/>
      <c r="C651" s="1">
        <v>2</v>
      </c>
      <c r="D651" s="1">
        <v>2</v>
      </c>
    </row>
    <row r="652" spans="1:4" x14ac:dyDescent="0.25">
      <c r="A652" s="4">
        <v>537</v>
      </c>
      <c r="B652" s="1">
        <v>3</v>
      </c>
      <c r="C652" s="1"/>
      <c r="D652" s="1">
        <v>3</v>
      </c>
    </row>
    <row r="653" spans="1:4" x14ac:dyDescent="0.25">
      <c r="A653" s="4">
        <v>538</v>
      </c>
      <c r="B653" s="1"/>
      <c r="C653" s="1">
        <v>3</v>
      </c>
      <c r="D653" s="1">
        <v>3</v>
      </c>
    </row>
    <row r="654" spans="1:4" x14ac:dyDescent="0.25">
      <c r="A654" s="4">
        <v>539</v>
      </c>
      <c r="B654" s="1"/>
      <c r="C654" s="1">
        <v>1</v>
      </c>
      <c r="D654" s="1">
        <v>1</v>
      </c>
    </row>
    <row r="655" spans="1:4" x14ac:dyDescent="0.25">
      <c r="A655" s="4">
        <v>540</v>
      </c>
      <c r="B655" s="1"/>
      <c r="C655" s="1">
        <v>1</v>
      </c>
      <c r="D655" s="1">
        <v>1</v>
      </c>
    </row>
    <row r="656" spans="1:4" x14ac:dyDescent="0.25">
      <c r="A656" s="4">
        <v>541</v>
      </c>
      <c r="B656" s="1"/>
      <c r="C656" s="1">
        <v>1</v>
      </c>
      <c r="D656" s="1">
        <v>1</v>
      </c>
    </row>
    <row r="657" spans="1:4" x14ac:dyDescent="0.25">
      <c r="A657" s="4">
        <v>542</v>
      </c>
      <c r="B657" s="1"/>
      <c r="C657" s="1">
        <v>3</v>
      </c>
      <c r="D657" s="1">
        <v>3</v>
      </c>
    </row>
    <row r="658" spans="1:4" x14ac:dyDescent="0.25">
      <c r="A658" s="4">
        <v>543</v>
      </c>
      <c r="B658" s="1">
        <v>1</v>
      </c>
      <c r="C658" s="1"/>
      <c r="D658" s="1">
        <v>1</v>
      </c>
    </row>
    <row r="659" spans="1:4" x14ac:dyDescent="0.25">
      <c r="A659" s="4">
        <v>544</v>
      </c>
      <c r="B659" s="1"/>
      <c r="C659" s="1">
        <v>3</v>
      </c>
      <c r="D659" s="1">
        <v>3</v>
      </c>
    </row>
    <row r="660" spans="1:4" x14ac:dyDescent="0.25">
      <c r="A660" s="4">
        <v>545</v>
      </c>
      <c r="B660" s="1">
        <v>4</v>
      </c>
      <c r="C660" s="1"/>
      <c r="D660" s="1">
        <v>4</v>
      </c>
    </row>
    <row r="661" spans="1:4" x14ac:dyDescent="0.25">
      <c r="A661" s="4">
        <v>546</v>
      </c>
      <c r="B661" s="1"/>
      <c r="C661" s="1">
        <v>4</v>
      </c>
      <c r="D661" s="1">
        <v>4</v>
      </c>
    </row>
    <row r="662" spans="1:4" x14ac:dyDescent="0.25">
      <c r="A662" s="4">
        <v>547</v>
      </c>
      <c r="B662" s="1"/>
      <c r="C662" s="1">
        <v>5</v>
      </c>
      <c r="D662" s="1">
        <v>5</v>
      </c>
    </row>
    <row r="663" spans="1:4" x14ac:dyDescent="0.25">
      <c r="A663" s="4">
        <v>548</v>
      </c>
      <c r="B663" s="1"/>
      <c r="C663" s="1">
        <v>2</v>
      </c>
      <c r="D663" s="1">
        <v>2</v>
      </c>
    </row>
    <row r="664" spans="1:4" x14ac:dyDescent="0.25">
      <c r="A664" s="4">
        <v>549</v>
      </c>
      <c r="B664" s="1">
        <v>1</v>
      </c>
      <c r="C664" s="1"/>
      <c r="D664" s="1">
        <v>1</v>
      </c>
    </row>
    <row r="665" spans="1:4" x14ac:dyDescent="0.25">
      <c r="A665" s="4">
        <v>550</v>
      </c>
      <c r="B665" s="1"/>
      <c r="C665" s="1">
        <v>1</v>
      </c>
      <c r="D665" s="1">
        <v>1</v>
      </c>
    </row>
    <row r="666" spans="1:4" x14ac:dyDescent="0.25">
      <c r="A666" s="4">
        <v>551</v>
      </c>
      <c r="B666" s="1"/>
      <c r="C666" s="1">
        <v>2</v>
      </c>
      <c r="D666" s="1">
        <v>2</v>
      </c>
    </row>
    <row r="667" spans="1:4" x14ac:dyDescent="0.25">
      <c r="A667" s="4">
        <v>552</v>
      </c>
      <c r="B667" s="1">
        <v>2</v>
      </c>
      <c r="C667" s="1"/>
      <c r="D667" s="1">
        <v>2</v>
      </c>
    </row>
    <row r="668" spans="1:4" x14ac:dyDescent="0.25">
      <c r="A668" s="4">
        <v>553</v>
      </c>
      <c r="B668" s="1">
        <v>5</v>
      </c>
      <c r="C668" s="1"/>
      <c r="D668" s="1">
        <v>5</v>
      </c>
    </row>
    <row r="669" spans="1:4" x14ac:dyDescent="0.25">
      <c r="A669" s="4">
        <v>554</v>
      </c>
      <c r="B669" s="1"/>
      <c r="C669" s="1">
        <v>2</v>
      </c>
      <c r="D669" s="1">
        <v>2</v>
      </c>
    </row>
    <row r="670" spans="1:4" x14ac:dyDescent="0.25">
      <c r="A670" s="4">
        <v>555</v>
      </c>
      <c r="B670" s="1"/>
      <c r="C670" s="1">
        <v>3</v>
      </c>
      <c r="D670" s="1">
        <v>3</v>
      </c>
    </row>
    <row r="671" spans="1:4" x14ac:dyDescent="0.25">
      <c r="A671" s="4">
        <v>556</v>
      </c>
      <c r="B671" s="1"/>
      <c r="C671" s="1">
        <v>1</v>
      </c>
      <c r="D671" s="1">
        <v>1</v>
      </c>
    </row>
    <row r="672" spans="1:4" x14ac:dyDescent="0.25">
      <c r="A672" s="4">
        <v>557</v>
      </c>
      <c r="B672" s="1">
        <v>2</v>
      </c>
      <c r="C672" s="1"/>
      <c r="D672" s="1">
        <v>2</v>
      </c>
    </row>
    <row r="673" spans="1:4" x14ac:dyDescent="0.25">
      <c r="A673" s="4">
        <v>558</v>
      </c>
      <c r="B673" s="1"/>
      <c r="C673" s="1">
        <v>3</v>
      </c>
      <c r="D673" s="1">
        <v>3</v>
      </c>
    </row>
    <row r="674" spans="1:4" x14ac:dyDescent="0.25">
      <c r="A674" s="4">
        <v>559</v>
      </c>
      <c r="B674" s="1">
        <v>2</v>
      </c>
      <c r="C674" s="1"/>
      <c r="D674" s="1">
        <v>2</v>
      </c>
    </row>
    <row r="675" spans="1:4" x14ac:dyDescent="0.25">
      <c r="A675" s="4">
        <v>560</v>
      </c>
      <c r="B675" s="1"/>
      <c r="C675" s="1">
        <v>3</v>
      </c>
      <c r="D675" s="1">
        <v>3</v>
      </c>
    </row>
    <row r="676" spans="1:4" x14ac:dyDescent="0.25">
      <c r="A676" s="4">
        <v>561</v>
      </c>
      <c r="B676" s="1">
        <v>4</v>
      </c>
      <c r="C676" s="1"/>
      <c r="D676" s="1">
        <v>4</v>
      </c>
    </row>
    <row r="677" spans="1:4" x14ac:dyDescent="0.25">
      <c r="A677" s="4">
        <v>562</v>
      </c>
      <c r="B677" s="1">
        <v>3</v>
      </c>
      <c r="C677" s="1"/>
      <c r="D677" s="1">
        <v>3</v>
      </c>
    </row>
    <row r="678" spans="1:4" x14ac:dyDescent="0.25">
      <c r="A678" s="4">
        <v>563</v>
      </c>
      <c r="B678" s="1"/>
      <c r="C678" s="1">
        <v>5</v>
      </c>
      <c r="D678" s="1">
        <v>5</v>
      </c>
    </row>
    <row r="679" spans="1:4" x14ac:dyDescent="0.25">
      <c r="A679" s="4">
        <v>564</v>
      </c>
      <c r="B679" s="1"/>
      <c r="C679" s="1">
        <v>3</v>
      </c>
      <c r="D679" s="1">
        <v>3</v>
      </c>
    </row>
    <row r="680" spans="1:4" x14ac:dyDescent="0.25">
      <c r="A680" s="4">
        <v>565</v>
      </c>
      <c r="B680" s="1">
        <v>2</v>
      </c>
      <c r="C680" s="1"/>
      <c r="D680" s="1">
        <v>2</v>
      </c>
    </row>
    <row r="681" spans="1:4" x14ac:dyDescent="0.25">
      <c r="A681" s="4">
        <v>566</v>
      </c>
      <c r="B681" s="1"/>
      <c r="C681" s="1">
        <v>4</v>
      </c>
      <c r="D681" s="1">
        <v>4</v>
      </c>
    </row>
    <row r="682" spans="1:4" x14ac:dyDescent="0.25">
      <c r="A682" s="4">
        <v>567</v>
      </c>
      <c r="B682" s="1">
        <v>4</v>
      </c>
      <c r="C682" s="1"/>
      <c r="D682" s="1">
        <v>4</v>
      </c>
    </row>
    <row r="683" spans="1:4" x14ac:dyDescent="0.25">
      <c r="A683" s="4">
        <v>568</v>
      </c>
      <c r="B683" s="1">
        <v>3</v>
      </c>
      <c r="C683" s="1"/>
      <c r="D683" s="1">
        <v>3</v>
      </c>
    </row>
    <row r="684" spans="1:4" x14ac:dyDescent="0.25">
      <c r="A684" s="4">
        <v>569</v>
      </c>
      <c r="B684" s="1"/>
      <c r="C684" s="1">
        <v>2</v>
      </c>
      <c r="D684" s="1">
        <v>2</v>
      </c>
    </row>
    <row r="685" spans="1:4" x14ac:dyDescent="0.25">
      <c r="A685" s="4">
        <v>570</v>
      </c>
      <c r="B685" s="1">
        <v>4</v>
      </c>
      <c r="C685" s="1"/>
      <c r="D685" s="1">
        <v>4</v>
      </c>
    </row>
    <row r="686" spans="1:4" x14ac:dyDescent="0.25">
      <c r="A686" s="4">
        <v>571</v>
      </c>
      <c r="B686" s="1"/>
      <c r="C686" s="1">
        <v>3</v>
      </c>
      <c r="D686" s="1">
        <v>3</v>
      </c>
    </row>
    <row r="687" spans="1:4" x14ac:dyDescent="0.25">
      <c r="A687" s="4">
        <v>572</v>
      </c>
      <c r="B687" s="1">
        <v>3</v>
      </c>
      <c r="C687" s="1"/>
      <c r="D687" s="1">
        <v>3</v>
      </c>
    </row>
    <row r="688" spans="1:4" x14ac:dyDescent="0.25">
      <c r="A688" s="4">
        <v>573</v>
      </c>
      <c r="B688" s="1"/>
      <c r="C688" s="1">
        <v>3</v>
      </c>
      <c r="D688" s="1">
        <v>3</v>
      </c>
    </row>
    <row r="689" spans="1:4" x14ac:dyDescent="0.25">
      <c r="A689" s="4">
        <v>574</v>
      </c>
      <c r="B689" s="1"/>
      <c r="C689" s="1">
        <v>4</v>
      </c>
      <c r="D689" s="1">
        <v>4</v>
      </c>
    </row>
    <row r="690" spans="1:4" x14ac:dyDescent="0.25">
      <c r="A690" s="4">
        <v>575</v>
      </c>
      <c r="B690" s="1"/>
      <c r="C690" s="1">
        <v>1</v>
      </c>
      <c r="D690" s="1">
        <v>1</v>
      </c>
    </row>
    <row r="691" spans="1:4" x14ac:dyDescent="0.25">
      <c r="A691" s="4">
        <v>576</v>
      </c>
      <c r="B691" s="1">
        <v>2</v>
      </c>
      <c r="C691" s="1"/>
      <c r="D691" s="1">
        <v>2</v>
      </c>
    </row>
    <row r="692" spans="1:4" x14ac:dyDescent="0.25">
      <c r="A692" s="4">
        <v>577</v>
      </c>
      <c r="B692" s="1"/>
      <c r="C692" s="1">
        <v>5</v>
      </c>
      <c r="D692" s="1">
        <v>5</v>
      </c>
    </row>
    <row r="693" spans="1:4" x14ac:dyDescent="0.25">
      <c r="A693" s="4">
        <v>578</v>
      </c>
      <c r="B693" s="1">
        <v>5</v>
      </c>
      <c r="C693" s="1"/>
      <c r="D693" s="1">
        <v>5</v>
      </c>
    </row>
    <row r="694" spans="1:4" x14ac:dyDescent="0.25">
      <c r="A694" s="4">
        <v>579</v>
      </c>
      <c r="B694" s="1">
        <v>2</v>
      </c>
      <c r="C694" s="1"/>
      <c r="D694" s="1">
        <v>2</v>
      </c>
    </row>
    <row r="695" spans="1:4" x14ac:dyDescent="0.25">
      <c r="A695" s="4">
        <v>580</v>
      </c>
      <c r="B695" s="1"/>
      <c r="C695" s="1">
        <v>1</v>
      </c>
      <c r="D695" s="1">
        <v>1</v>
      </c>
    </row>
    <row r="696" spans="1:4" x14ac:dyDescent="0.25">
      <c r="A696" s="4">
        <v>581</v>
      </c>
      <c r="B696" s="1">
        <v>2</v>
      </c>
      <c r="C696" s="1"/>
      <c r="D696" s="1">
        <v>2</v>
      </c>
    </row>
    <row r="697" spans="1:4" x14ac:dyDescent="0.25">
      <c r="A697" s="4">
        <v>582</v>
      </c>
      <c r="B697" s="1"/>
      <c r="C697" s="1">
        <v>3</v>
      </c>
      <c r="D697" s="1">
        <v>3</v>
      </c>
    </row>
    <row r="698" spans="1:4" x14ac:dyDescent="0.25">
      <c r="A698" s="4">
        <v>583</v>
      </c>
      <c r="B698" s="1">
        <v>2</v>
      </c>
      <c r="C698" s="1"/>
      <c r="D698" s="1">
        <v>2</v>
      </c>
    </row>
    <row r="699" spans="1:4" x14ac:dyDescent="0.25">
      <c r="A699" s="4">
        <v>584</v>
      </c>
      <c r="B699" s="1">
        <v>2</v>
      </c>
      <c r="C699" s="1"/>
      <c r="D699" s="1">
        <v>2</v>
      </c>
    </row>
    <row r="700" spans="1:4" x14ac:dyDescent="0.25">
      <c r="A700" s="4">
        <v>585</v>
      </c>
      <c r="B700" s="1"/>
      <c r="C700" s="1">
        <v>4</v>
      </c>
      <c r="D700" s="1">
        <v>4</v>
      </c>
    </row>
    <row r="701" spans="1:4" x14ac:dyDescent="0.25">
      <c r="A701" s="4">
        <v>586</v>
      </c>
      <c r="B701" s="1"/>
      <c r="C701" s="1">
        <v>5</v>
      </c>
      <c r="D701" s="1">
        <v>5</v>
      </c>
    </row>
    <row r="702" spans="1:4" x14ac:dyDescent="0.25">
      <c r="A702" s="4">
        <v>587</v>
      </c>
      <c r="B702" s="1">
        <v>5</v>
      </c>
      <c r="C702" s="1"/>
      <c r="D702" s="1">
        <v>5</v>
      </c>
    </row>
    <row r="703" spans="1:4" x14ac:dyDescent="0.25">
      <c r="A703" s="4">
        <v>588</v>
      </c>
      <c r="B703" s="1"/>
      <c r="C703" s="1">
        <v>3</v>
      </c>
      <c r="D703" s="1">
        <v>3</v>
      </c>
    </row>
    <row r="704" spans="1:4" x14ac:dyDescent="0.25">
      <c r="A704" s="4">
        <v>589</v>
      </c>
      <c r="B704" s="1"/>
      <c r="C704" s="1">
        <v>3</v>
      </c>
      <c r="D704" s="1">
        <v>3</v>
      </c>
    </row>
    <row r="705" spans="1:4" x14ac:dyDescent="0.25">
      <c r="A705" s="4">
        <v>590</v>
      </c>
      <c r="B705" s="1">
        <v>4</v>
      </c>
      <c r="C705" s="1"/>
      <c r="D705" s="1">
        <v>4</v>
      </c>
    </row>
    <row r="706" spans="1:4" x14ac:dyDescent="0.25">
      <c r="A706" s="4">
        <v>591</v>
      </c>
      <c r="B706" s="1"/>
      <c r="C706" s="1">
        <v>3</v>
      </c>
      <c r="D706" s="1">
        <v>3</v>
      </c>
    </row>
    <row r="707" spans="1:4" x14ac:dyDescent="0.25">
      <c r="A707" s="4">
        <v>592</v>
      </c>
      <c r="B707" s="1">
        <v>1</v>
      </c>
      <c r="C707" s="1"/>
      <c r="D707" s="1">
        <v>1</v>
      </c>
    </row>
    <row r="708" spans="1:4" x14ac:dyDescent="0.25">
      <c r="A708" s="4">
        <v>593</v>
      </c>
      <c r="B708" s="1"/>
      <c r="C708" s="1">
        <v>4</v>
      </c>
      <c r="D708" s="1">
        <v>4</v>
      </c>
    </row>
    <row r="709" spans="1:4" x14ac:dyDescent="0.25">
      <c r="A709" s="4">
        <v>594</v>
      </c>
      <c r="B709" s="1"/>
      <c r="C709" s="1">
        <v>4</v>
      </c>
      <c r="D709" s="1">
        <v>4</v>
      </c>
    </row>
    <row r="710" spans="1:4" x14ac:dyDescent="0.25">
      <c r="A710" s="4">
        <v>595</v>
      </c>
      <c r="B710" s="1">
        <v>2</v>
      </c>
      <c r="C710" s="1"/>
      <c r="D710" s="1">
        <v>2</v>
      </c>
    </row>
    <row r="711" spans="1:4" x14ac:dyDescent="0.25">
      <c r="A711" s="4">
        <v>596</v>
      </c>
      <c r="B711" s="1">
        <v>2</v>
      </c>
      <c r="C711" s="1"/>
      <c r="D711" s="1">
        <v>2</v>
      </c>
    </row>
    <row r="712" spans="1:4" x14ac:dyDescent="0.25">
      <c r="A712" s="4">
        <v>597</v>
      </c>
      <c r="B712" s="1"/>
      <c r="C712" s="1">
        <v>1</v>
      </c>
      <c r="D712" s="1">
        <v>1</v>
      </c>
    </row>
    <row r="713" spans="1:4" x14ac:dyDescent="0.25">
      <c r="A713" s="4">
        <v>598</v>
      </c>
      <c r="B713" s="1"/>
      <c r="C713" s="1">
        <v>4</v>
      </c>
      <c r="D713" s="1">
        <v>4</v>
      </c>
    </row>
    <row r="714" spans="1:4" x14ac:dyDescent="0.25">
      <c r="A714" s="4">
        <v>599</v>
      </c>
      <c r="B714" s="1">
        <v>4</v>
      </c>
      <c r="C714" s="1"/>
      <c r="D714" s="1">
        <v>4</v>
      </c>
    </row>
    <row r="715" spans="1:4" x14ac:dyDescent="0.25">
      <c r="A715" s="4">
        <v>600</v>
      </c>
      <c r="B715" s="1"/>
      <c r="C715" s="1">
        <v>2</v>
      </c>
      <c r="D715" s="1">
        <v>2</v>
      </c>
    </row>
    <row r="716" spans="1:4" x14ac:dyDescent="0.25">
      <c r="A716" s="4">
        <v>601</v>
      </c>
      <c r="B716" s="1"/>
      <c r="C716" s="1">
        <v>5</v>
      </c>
      <c r="D716" s="1">
        <v>5</v>
      </c>
    </row>
    <row r="717" spans="1:4" x14ac:dyDescent="0.25">
      <c r="A717" s="4">
        <v>602</v>
      </c>
      <c r="B717" s="1"/>
      <c r="C717" s="1">
        <v>5</v>
      </c>
      <c r="D717" s="1">
        <v>5</v>
      </c>
    </row>
    <row r="718" spans="1:4" x14ac:dyDescent="0.25">
      <c r="A718" s="4">
        <v>603</v>
      </c>
      <c r="B718" s="1"/>
      <c r="C718" s="1">
        <v>2</v>
      </c>
      <c r="D718" s="1">
        <v>2</v>
      </c>
    </row>
    <row r="719" spans="1:4" x14ac:dyDescent="0.25">
      <c r="A719" s="4">
        <v>604</v>
      </c>
      <c r="B719" s="1">
        <v>3</v>
      </c>
      <c r="C719" s="1"/>
      <c r="D719" s="1">
        <v>3</v>
      </c>
    </row>
    <row r="720" spans="1:4" x14ac:dyDescent="0.25">
      <c r="A720" s="4">
        <v>605</v>
      </c>
      <c r="B720" s="1"/>
      <c r="C720" s="1">
        <v>4</v>
      </c>
      <c r="D720" s="1">
        <v>4</v>
      </c>
    </row>
    <row r="721" spans="1:4" x14ac:dyDescent="0.25">
      <c r="A721" s="4">
        <v>606</v>
      </c>
      <c r="B721" s="1">
        <v>1</v>
      </c>
      <c r="C721" s="1"/>
      <c r="D721" s="1">
        <v>1</v>
      </c>
    </row>
    <row r="722" spans="1:4" x14ac:dyDescent="0.25">
      <c r="A722" s="4">
        <v>607</v>
      </c>
      <c r="B722" s="1">
        <v>5</v>
      </c>
      <c r="C722" s="1"/>
      <c r="D722" s="1">
        <v>5</v>
      </c>
    </row>
    <row r="723" spans="1:4" x14ac:dyDescent="0.25">
      <c r="A723" s="4">
        <v>608</v>
      </c>
      <c r="B723" s="1"/>
      <c r="C723" s="1">
        <v>3</v>
      </c>
      <c r="D723" s="1">
        <v>3</v>
      </c>
    </row>
    <row r="724" spans="1:4" x14ac:dyDescent="0.25">
      <c r="A724" s="4">
        <v>609</v>
      </c>
      <c r="B724" s="1">
        <v>4</v>
      </c>
      <c r="C724" s="1"/>
      <c r="D724" s="1">
        <v>4</v>
      </c>
    </row>
    <row r="725" spans="1:4" x14ac:dyDescent="0.25">
      <c r="A725" s="4">
        <v>610</v>
      </c>
      <c r="B725" s="1"/>
      <c r="C725" s="1">
        <v>3</v>
      </c>
      <c r="D725" s="1">
        <v>3</v>
      </c>
    </row>
    <row r="726" spans="1:4" x14ac:dyDescent="0.25">
      <c r="A726" s="4">
        <v>611</v>
      </c>
      <c r="B726" s="1"/>
      <c r="C726" s="1">
        <v>4</v>
      </c>
      <c r="D726" s="1">
        <v>4</v>
      </c>
    </row>
    <row r="727" spans="1:4" x14ac:dyDescent="0.25">
      <c r="A727" s="4">
        <v>612</v>
      </c>
      <c r="B727" s="1">
        <v>4</v>
      </c>
      <c r="C727" s="1"/>
      <c r="D727" s="1">
        <v>4</v>
      </c>
    </row>
    <row r="728" spans="1:4" x14ac:dyDescent="0.25">
      <c r="A728" s="4">
        <v>613</v>
      </c>
      <c r="B728" s="1">
        <v>2</v>
      </c>
      <c r="C728" s="1"/>
      <c r="D728" s="1">
        <v>2</v>
      </c>
    </row>
    <row r="729" spans="1:4" x14ac:dyDescent="0.25">
      <c r="A729" s="4">
        <v>614</v>
      </c>
      <c r="B729" s="1">
        <v>2</v>
      </c>
      <c r="C729" s="1"/>
      <c r="D729" s="1">
        <v>2</v>
      </c>
    </row>
    <row r="730" spans="1:4" x14ac:dyDescent="0.25">
      <c r="A730" s="4">
        <v>615</v>
      </c>
      <c r="B730" s="1"/>
      <c r="C730" s="1">
        <v>1</v>
      </c>
      <c r="D730" s="1">
        <v>1</v>
      </c>
    </row>
    <row r="731" spans="1:4" x14ac:dyDescent="0.25">
      <c r="A731" s="4">
        <v>616</v>
      </c>
      <c r="B731" s="1"/>
      <c r="C731" s="1">
        <v>1</v>
      </c>
      <c r="D731" s="1">
        <v>1</v>
      </c>
    </row>
    <row r="732" spans="1:4" x14ac:dyDescent="0.25">
      <c r="A732" s="4">
        <v>617</v>
      </c>
      <c r="B732" s="1"/>
      <c r="C732" s="1">
        <v>3</v>
      </c>
      <c r="D732" s="1">
        <v>3</v>
      </c>
    </row>
    <row r="733" spans="1:4" x14ac:dyDescent="0.25">
      <c r="A733" s="4">
        <v>618</v>
      </c>
      <c r="B733" s="1">
        <v>2</v>
      </c>
      <c r="C733" s="1"/>
      <c r="D733" s="1">
        <v>2</v>
      </c>
    </row>
    <row r="734" spans="1:4" x14ac:dyDescent="0.25">
      <c r="A734" s="4">
        <v>619</v>
      </c>
      <c r="B734" s="1">
        <v>4</v>
      </c>
      <c r="C734" s="1"/>
      <c r="D734" s="1">
        <v>4</v>
      </c>
    </row>
    <row r="735" spans="1:4" x14ac:dyDescent="0.25">
      <c r="A735" s="4">
        <v>620</v>
      </c>
      <c r="B735" s="1">
        <v>2</v>
      </c>
      <c r="C735" s="1"/>
      <c r="D735" s="1">
        <v>2</v>
      </c>
    </row>
    <row r="736" spans="1:4" x14ac:dyDescent="0.25">
      <c r="A736" s="4">
        <v>621</v>
      </c>
      <c r="B736" s="1">
        <v>4</v>
      </c>
      <c r="C736" s="1"/>
      <c r="D736" s="1">
        <v>4</v>
      </c>
    </row>
    <row r="737" spans="1:14" x14ac:dyDescent="0.25">
      <c r="A737" s="4">
        <v>622</v>
      </c>
      <c r="B737" s="1">
        <v>2</v>
      </c>
      <c r="C737" s="1"/>
      <c r="D737" s="1">
        <v>2</v>
      </c>
    </row>
    <row r="738" spans="1:14" x14ac:dyDescent="0.25">
      <c r="A738" s="4">
        <v>623</v>
      </c>
      <c r="B738" s="1"/>
      <c r="C738" s="1">
        <v>4</v>
      </c>
      <c r="D738" s="1">
        <v>4</v>
      </c>
    </row>
    <row r="739" spans="1:14" x14ac:dyDescent="0.25">
      <c r="A739" s="4">
        <v>624</v>
      </c>
      <c r="B739" s="1"/>
      <c r="C739" s="1">
        <v>3</v>
      </c>
      <c r="D739" s="1">
        <v>3</v>
      </c>
    </row>
    <row r="740" spans="1:14" x14ac:dyDescent="0.25">
      <c r="A740" s="4">
        <v>625</v>
      </c>
      <c r="B740" s="1">
        <v>2</v>
      </c>
      <c r="C740" s="1"/>
      <c r="D740" s="1">
        <v>2</v>
      </c>
    </row>
    <row r="741" spans="1:14" x14ac:dyDescent="0.25">
      <c r="A741" s="4">
        <v>626</v>
      </c>
      <c r="B741" s="1">
        <v>5</v>
      </c>
      <c r="C741" s="1"/>
      <c r="D741" s="1">
        <v>5</v>
      </c>
    </row>
    <row r="742" spans="1:14" x14ac:dyDescent="0.25">
      <c r="A742" s="4">
        <v>627</v>
      </c>
      <c r="B742" s="1">
        <v>5</v>
      </c>
      <c r="C742" s="1"/>
      <c r="D742" s="1">
        <v>5</v>
      </c>
    </row>
    <row r="743" spans="1:14" x14ac:dyDescent="0.25">
      <c r="A743" s="4">
        <v>628</v>
      </c>
      <c r="B743" s="1">
        <v>4</v>
      </c>
      <c r="C743" s="1"/>
      <c r="D743" s="1">
        <v>4</v>
      </c>
    </row>
    <row r="744" spans="1:14" x14ac:dyDescent="0.25">
      <c r="A744" s="4">
        <v>629</v>
      </c>
      <c r="B744" s="1"/>
      <c r="C744" s="1">
        <v>3</v>
      </c>
      <c r="D744" s="1">
        <v>3</v>
      </c>
    </row>
    <row r="745" spans="1:14" x14ac:dyDescent="0.25">
      <c r="A745" s="4">
        <v>630</v>
      </c>
      <c r="B745" s="1">
        <v>4</v>
      </c>
      <c r="C745" s="1"/>
      <c r="D745" s="1">
        <v>4</v>
      </c>
    </row>
    <row r="746" spans="1:14" x14ac:dyDescent="0.25">
      <c r="A746" s="4">
        <v>631</v>
      </c>
      <c r="B746" s="1">
        <v>3</v>
      </c>
      <c r="C746" s="1"/>
      <c r="D746" s="1">
        <v>3</v>
      </c>
    </row>
    <row r="747" spans="1:14" x14ac:dyDescent="0.25">
      <c r="A747" s="4">
        <v>632</v>
      </c>
      <c r="B747" s="1">
        <v>1</v>
      </c>
      <c r="C747" s="1"/>
      <c r="D747" s="1">
        <v>1</v>
      </c>
    </row>
    <row r="748" spans="1:14" x14ac:dyDescent="0.25">
      <c r="A748" s="4">
        <v>633</v>
      </c>
      <c r="B748" s="1"/>
      <c r="C748" s="1">
        <v>2</v>
      </c>
      <c r="D748" s="1">
        <v>2</v>
      </c>
      <c r="I748" s="3" t="s">
        <v>202</v>
      </c>
      <c r="J748" s="3" t="s">
        <v>193</v>
      </c>
    </row>
    <row r="749" spans="1:14" x14ac:dyDescent="0.25">
      <c r="A749" s="4">
        <v>634</v>
      </c>
      <c r="B749" s="1"/>
      <c r="C749" s="1">
        <v>3</v>
      </c>
      <c r="D749" s="1">
        <v>3</v>
      </c>
      <c r="I749" s="3" t="s">
        <v>203</v>
      </c>
      <c r="J749" t="s">
        <v>58</v>
      </c>
      <c r="K749" t="s">
        <v>39</v>
      </c>
      <c r="L749" t="s">
        <v>54</v>
      </c>
      <c r="M749" t="s">
        <v>25</v>
      </c>
      <c r="N749" t="s">
        <v>186</v>
      </c>
    </row>
    <row r="750" spans="1:14" x14ac:dyDescent="0.25">
      <c r="A750" s="4">
        <v>635</v>
      </c>
      <c r="B750" s="1">
        <v>4</v>
      </c>
      <c r="C750" s="1"/>
      <c r="D750" s="1">
        <v>4</v>
      </c>
      <c r="I750" s="4" t="s">
        <v>118</v>
      </c>
      <c r="J750" s="1">
        <v>11</v>
      </c>
      <c r="K750" s="1">
        <v>8</v>
      </c>
      <c r="L750" s="1">
        <v>12</v>
      </c>
      <c r="M750" s="1">
        <v>8</v>
      </c>
      <c r="N750" s="1">
        <v>39</v>
      </c>
    </row>
    <row r="751" spans="1:14" x14ac:dyDescent="0.25">
      <c r="A751" s="4">
        <v>636</v>
      </c>
      <c r="B751" s="1"/>
      <c r="C751" s="1">
        <v>1</v>
      </c>
      <c r="D751" s="1">
        <v>1</v>
      </c>
      <c r="I751" s="4" t="s">
        <v>94</v>
      </c>
      <c r="J751" s="1">
        <v>10</v>
      </c>
      <c r="K751" s="1">
        <v>6</v>
      </c>
      <c r="L751" s="1">
        <v>5</v>
      </c>
      <c r="M751" s="1">
        <v>13</v>
      </c>
      <c r="N751" s="1">
        <v>34</v>
      </c>
    </row>
    <row r="752" spans="1:14" x14ac:dyDescent="0.25">
      <c r="A752" s="4">
        <v>637</v>
      </c>
      <c r="B752" s="1">
        <v>4</v>
      </c>
      <c r="C752" s="1"/>
      <c r="D752" s="1">
        <v>4</v>
      </c>
      <c r="I752" s="4" t="s">
        <v>144</v>
      </c>
      <c r="J752" s="1">
        <v>7</v>
      </c>
      <c r="K752" s="1">
        <v>12</v>
      </c>
      <c r="L752" s="1">
        <v>12</v>
      </c>
      <c r="M752" s="1">
        <v>6</v>
      </c>
      <c r="N752" s="1">
        <v>37</v>
      </c>
    </row>
    <row r="753" spans="1:14" x14ac:dyDescent="0.25">
      <c r="A753" s="4">
        <v>638</v>
      </c>
      <c r="B753" s="1">
        <v>5</v>
      </c>
      <c r="C753" s="1"/>
      <c r="D753" s="1">
        <v>5</v>
      </c>
      <c r="I753" s="4" t="s">
        <v>110</v>
      </c>
      <c r="J753" s="1">
        <v>7</v>
      </c>
      <c r="K753" s="1">
        <v>7</v>
      </c>
      <c r="L753" s="1">
        <v>9</v>
      </c>
      <c r="M753" s="1">
        <v>8</v>
      </c>
      <c r="N753" s="1">
        <v>31</v>
      </c>
    </row>
    <row r="754" spans="1:14" x14ac:dyDescent="0.25">
      <c r="A754" s="4">
        <v>639</v>
      </c>
      <c r="B754" s="1">
        <v>5</v>
      </c>
      <c r="C754" s="1"/>
      <c r="D754" s="1">
        <v>5</v>
      </c>
      <c r="I754" s="4" t="s">
        <v>63</v>
      </c>
      <c r="J754" s="1">
        <v>10</v>
      </c>
      <c r="K754" s="1">
        <v>9</v>
      </c>
      <c r="L754" s="1">
        <v>11</v>
      </c>
      <c r="M754" s="1">
        <v>15</v>
      </c>
      <c r="N754" s="1">
        <v>45</v>
      </c>
    </row>
    <row r="755" spans="1:14" x14ac:dyDescent="0.25">
      <c r="A755" s="4">
        <v>640</v>
      </c>
      <c r="B755" s="1"/>
      <c r="C755" s="1">
        <v>2</v>
      </c>
      <c r="D755" s="1">
        <v>2</v>
      </c>
      <c r="I755" s="4" t="s">
        <v>109</v>
      </c>
      <c r="J755" s="1">
        <v>11</v>
      </c>
      <c r="K755" s="1">
        <v>13</v>
      </c>
      <c r="L755" s="1">
        <v>11</v>
      </c>
      <c r="M755" s="1">
        <v>10</v>
      </c>
      <c r="N755" s="1">
        <v>45</v>
      </c>
    </row>
    <row r="756" spans="1:14" x14ac:dyDescent="0.25">
      <c r="A756" s="4">
        <v>641</v>
      </c>
      <c r="B756" s="1">
        <v>2</v>
      </c>
      <c r="C756" s="1"/>
      <c r="D756" s="1">
        <v>2</v>
      </c>
      <c r="I756" s="4" t="s">
        <v>81</v>
      </c>
      <c r="J756" s="1">
        <v>4</v>
      </c>
      <c r="K756" s="1">
        <v>8</v>
      </c>
      <c r="L756" s="1">
        <v>9</v>
      </c>
      <c r="M756" s="1">
        <v>8</v>
      </c>
      <c r="N756" s="1">
        <v>29</v>
      </c>
    </row>
    <row r="757" spans="1:14" x14ac:dyDescent="0.25">
      <c r="A757" s="4">
        <v>642</v>
      </c>
      <c r="B757" s="1">
        <v>1</v>
      </c>
      <c r="C757" s="1"/>
      <c r="D757" s="1">
        <v>1</v>
      </c>
      <c r="I757" s="4" t="s">
        <v>24</v>
      </c>
      <c r="J757" s="1">
        <v>12</v>
      </c>
      <c r="K757" s="1">
        <v>13</v>
      </c>
      <c r="L757" s="1">
        <v>10</v>
      </c>
      <c r="M757" s="1">
        <v>7</v>
      </c>
      <c r="N757" s="1">
        <v>42</v>
      </c>
    </row>
    <row r="758" spans="1:14" x14ac:dyDescent="0.25">
      <c r="A758" s="4">
        <v>643</v>
      </c>
      <c r="B758" s="1"/>
      <c r="C758" s="1">
        <v>5</v>
      </c>
      <c r="D758" s="1">
        <v>5</v>
      </c>
      <c r="I758" s="4" t="s">
        <v>96</v>
      </c>
      <c r="J758" s="1">
        <v>11</v>
      </c>
      <c r="K758" s="1">
        <v>12</v>
      </c>
      <c r="L758" s="1">
        <v>9</v>
      </c>
      <c r="M758" s="1">
        <v>15</v>
      </c>
      <c r="N758" s="1">
        <v>47</v>
      </c>
    </row>
    <row r="759" spans="1:14" x14ac:dyDescent="0.25">
      <c r="A759" s="4">
        <v>644</v>
      </c>
      <c r="B759" s="1"/>
      <c r="C759" s="1">
        <v>3</v>
      </c>
      <c r="D759" s="1">
        <v>3</v>
      </c>
      <c r="I759" s="4" t="s">
        <v>126</v>
      </c>
      <c r="J759" s="1">
        <v>8</v>
      </c>
      <c r="K759" s="1">
        <v>9</v>
      </c>
      <c r="L759" s="1">
        <v>9</v>
      </c>
      <c r="M759" s="1">
        <v>11</v>
      </c>
      <c r="N759" s="1">
        <v>37</v>
      </c>
    </row>
    <row r="760" spans="1:14" x14ac:dyDescent="0.25">
      <c r="A760" s="4">
        <v>645</v>
      </c>
      <c r="B760" s="1">
        <v>5</v>
      </c>
      <c r="C760" s="1"/>
      <c r="D760" s="1">
        <v>5</v>
      </c>
      <c r="I760" s="4" t="s">
        <v>93</v>
      </c>
      <c r="J760" s="1">
        <v>10</v>
      </c>
      <c r="K760" s="1">
        <v>7</v>
      </c>
      <c r="L760" s="1">
        <v>9</v>
      </c>
      <c r="M760" s="1">
        <v>9</v>
      </c>
      <c r="N760" s="1">
        <v>35</v>
      </c>
    </row>
    <row r="761" spans="1:14" x14ac:dyDescent="0.25">
      <c r="A761" s="4">
        <v>646</v>
      </c>
      <c r="B761" s="1">
        <v>2</v>
      </c>
      <c r="C761" s="1"/>
      <c r="D761" s="1">
        <v>2</v>
      </c>
      <c r="I761" s="4" t="s">
        <v>136</v>
      </c>
      <c r="J761" s="1">
        <v>9</v>
      </c>
      <c r="K761" s="1">
        <v>11</v>
      </c>
      <c r="L761" s="1">
        <v>8</v>
      </c>
      <c r="M761" s="1">
        <v>5</v>
      </c>
      <c r="N761" s="1">
        <v>33</v>
      </c>
    </row>
    <row r="762" spans="1:14" x14ac:dyDescent="0.25">
      <c r="A762" s="4">
        <v>647</v>
      </c>
      <c r="B762" s="1"/>
      <c r="C762" s="1">
        <v>4</v>
      </c>
      <c r="D762" s="1">
        <v>4</v>
      </c>
      <c r="I762" s="4" t="s">
        <v>33</v>
      </c>
      <c r="J762" s="1">
        <v>11</v>
      </c>
      <c r="K762" s="1">
        <v>11</v>
      </c>
      <c r="L762" s="1">
        <v>7</v>
      </c>
      <c r="M762" s="1">
        <v>10</v>
      </c>
      <c r="N762" s="1">
        <v>39</v>
      </c>
    </row>
    <row r="763" spans="1:14" x14ac:dyDescent="0.25">
      <c r="A763" s="4">
        <v>648</v>
      </c>
      <c r="B763" s="1"/>
      <c r="C763" s="1">
        <v>1</v>
      </c>
      <c r="D763" s="1">
        <v>1</v>
      </c>
      <c r="I763" s="4" t="s">
        <v>79</v>
      </c>
      <c r="J763" s="1">
        <v>12</v>
      </c>
      <c r="K763" s="1">
        <v>13</v>
      </c>
      <c r="L763" s="1">
        <v>11</v>
      </c>
      <c r="M763" s="1">
        <v>17</v>
      </c>
      <c r="N763" s="1">
        <v>53</v>
      </c>
    </row>
    <row r="764" spans="1:14" x14ac:dyDescent="0.25">
      <c r="A764" s="4">
        <v>649</v>
      </c>
      <c r="B764" s="1"/>
      <c r="C764" s="1">
        <v>5</v>
      </c>
      <c r="D764" s="1">
        <v>5</v>
      </c>
      <c r="I764" s="4" t="s">
        <v>121</v>
      </c>
      <c r="J764" s="1">
        <v>13</v>
      </c>
      <c r="K764" s="1">
        <v>10</v>
      </c>
      <c r="L764" s="1">
        <v>9</v>
      </c>
      <c r="M764" s="1">
        <v>9</v>
      </c>
      <c r="N764" s="1">
        <v>41</v>
      </c>
    </row>
    <row r="765" spans="1:14" x14ac:dyDescent="0.25">
      <c r="A765" s="4">
        <v>650</v>
      </c>
      <c r="B765" s="1">
        <v>3</v>
      </c>
      <c r="C765" s="1"/>
      <c r="D765" s="1">
        <v>3</v>
      </c>
      <c r="I765" s="4" t="s">
        <v>100</v>
      </c>
      <c r="J765" s="1">
        <v>8</v>
      </c>
      <c r="K765" s="1">
        <v>6</v>
      </c>
      <c r="L765" s="1">
        <v>8</v>
      </c>
      <c r="M765" s="1">
        <v>10</v>
      </c>
      <c r="N765" s="1">
        <v>32</v>
      </c>
    </row>
    <row r="766" spans="1:14" x14ac:dyDescent="0.25">
      <c r="A766" s="4">
        <v>651</v>
      </c>
      <c r="B766" s="1">
        <v>3</v>
      </c>
      <c r="C766" s="1"/>
      <c r="D766" s="1">
        <v>3</v>
      </c>
      <c r="I766" s="4" t="s">
        <v>71</v>
      </c>
      <c r="J766" s="1">
        <v>9</v>
      </c>
      <c r="K766" s="1">
        <v>13</v>
      </c>
      <c r="L766" s="1">
        <v>6</v>
      </c>
      <c r="M766" s="1">
        <v>3</v>
      </c>
      <c r="N766" s="1">
        <v>31</v>
      </c>
    </row>
    <row r="767" spans="1:14" x14ac:dyDescent="0.25">
      <c r="A767" s="4">
        <v>652</v>
      </c>
      <c r="B767" s="1"/>
      <c r="C767" s="1">
        <v>3</v>
      </c>
      <c r="D767" s="1">
        <v>3</v>
      </c>
      <c r="I767" s="4" t="s">
        <v>75</v>
      </c>
      <c r="J767" s="1">
        <v>14</v>
      </c>
      <c r="K767" s="1">
        <v>12</v>
      </c>
      <c r="L767" s="1">
        <v>11</v>
      </c>
      <c r="M767" s="1">
        <v>7</v>
      </c>
      <c r="N767" s="1">
        <v>44</v>
      </c>
    </row>
    <row r="768" spans="1:14" x14ac:dyDescent="0.25">
      <c r="A768" s="4">
        <v>653</v>
      </c>
      <c r="B768" s="1"/>
      <c r="C768" s="1">
        <v>1</v>
      </c>
      <c r="D768" s="1">
        <v>1</v>
      </c>
      <c r="I768" s="4" t="s">
        <v>108</v>
      </c>
      <c r="J768" s="1">
        <v>8</v>
      </c>
      <c r="K768" s="1">
        <v>12</v>
      </c>
      <c r="L768" s="1">
        <v>10</v>
      </c>
      <c r="M768" s="1">
        <v>9</v>
      </c>
      <c r="N768" s="1">
        <v>39</v>
      </c>
    </row>
    <row r="769" spans="1:14" x14ac:dyDescent="0.25">
      <c r="A769" s="4">
        <v>654</v>
      </c>
      <c r="B769" s="1">
        <v>3</v>
      </c>
      <c r="C769" s="1"/>
      <c r="D769" s="1">
        <v>3</v>
      </c>
      <c r="I769" s="4" t="s">
        <v>67</v>
      </c>
      <c r="J769" s="1">
        <v>6</v>
      </c>
      <c r="K769" s="1">
        <v>10</v>
      </c>
      <c r="L769" s="1">
        <v>20</v>
      </c>
      <c r="M769" s="1">
        <v>11</v>
      </c>
      <c r="N769" s="1">
        <v>47</v>
      </c>
    </row>
    <row r="770" spans="1:14" x14ac:dyDescent="0.25">
      <c r="A770" s="4">
        <v>655</v>
      </c>
      <c r="B770" s="1"/>
      <c r="C770" s="1">
        <v>3</v>
      </c>
      <c r="D770" s="1">
        <v>3</v>
      </c>
      <c r="I770" s="4" t="s">
        <v>86</v>
      </c>
      <c r="J770" s="1">
        <v>13</v>
      </c>
      <c r="K770" s="1">
        <v>12</v>
      </c>
      <c r="L770" s="1">
        <v>10</v>
      </c>
      <c r="M770" s="1">
        <v>12</v>
      </c>
      <c r="N770" s="1">
        <v>47</v>
      </c>
    </row>
    <row r="771" spans="1:14" x14ac:dyDescent="0.25">
      <c r="A771" s="4">
        <v>656</v>
      </c>
      <c r="B771" s="1">
        <v>5</v>
      </c>
      <c r="C771" s="1"/>
      <c r="D771" s="1">
        <v>5</v>
      </c>
      <c r="I771" s="4" t="s">
        <v>49</v>
      </c>
      <c r="J771" s="1">
        <v>8</v>
      </c>
      <c r="K771" s="1">
        <v>11</v>
      </c>
      <c r="L771" s="1">
        <v>12</v>
      </c>
      <c r="M771" s="1">
        <v>12</v>
      </c>
      <c r="N771" s="1">
        <v>43</v>
      </c>
    </row>
    <row r="772" spans="1:14" x14ac:dyDescent="0.25">
      <c r="A772" s="4">
        <v>657</v>
      </c>
      <c r="B772" s="1">
        <v>1</v>
      </c>
      <c r="C772" s="1"/>
      <c r="D772" s="1">
        <v>1</v>
      </c>
      <c r="I772" s="4" t="s">
        <v>84</v>
      </c>
      <c r="J772" s="1">
        <v>11</v>
      </c>
      <c r="K772" s="1">
        <v>13</v>
      </c>
      <c r="L772" s="1">
        <v>7</v>
      </c>
      <c r="M772" s="1">
        <v>10</v>
      </c>
      <c r="N772" s="1">
        <v>41</v>
      </c>
    </row>
    <row r="773" spans="1:14" x14ac:dyDescent="0.25">
      <c r="A773" s="4">
        <v>658</v>
      </c>
      <c r="B773" s="1">
        <v>4</v>
      </c>
      <c r="C773" s="1"/>
      <c r="D773" s="1">
        <v>4</v>
      </c>
      <c r="I773" s="4" t="s">
        <v>53</v>
      </c>
      <c r="J773" s="1">
        <v>10</v>
      </c>
      <c r="K773" s="1">
        <v>12</v>
      </c>
      <c r="L773" s="1">
        <v>13</v>
      </c>
      <c r="M773" s="1">
        <v>7</v>
      </c>
      <c r="N773" s="1">
        <v>42</v>
      </c>
    </row>
    <row r="774" spans="1:14" x14ac:dyDescent="0.25">
      <c r="A774" s="4">
        <v>659</v>
      </c>
      <c r="B774" s="1"/>
      <c r="C774" s="1">
        <v>4</v>
      </c>
      <c r="D774" s="1">
        <v>4</v>
      </c>
      <c r="I774" s="4" t="s">
        <v>134</v>
      </c>
      <c r="J774" s="1">
        <v>14</v>
      </c>
      <c r="K774" s="1">
        <v>8</v>
      </c>
      <c r="L774" s="1">
        <v>14</v>
      </c>
      <c r="M774" s="1">
        <v>11</v>
      </c>
      <c r="N774" s="1">
        <v>47</v>
      </c>
    </row>
    <row r="775" spans="1:14" x14ac:dyDescent="0.25">
      <c r="A775" s="4">
        <v>660</v>
      </c>
      <c r="B775" s="1">
        <v>3</v>
      </c>
      <c r="C775" s="1"/>
      <c r="D775" s="1">
        <v>3</v>
      </c>
      <c r="I775" s="4" t="s">
        <v>186</v>
      </c>
      <c r="J775" s="1">
        <v>247</v>
      </c>
      <c r="K775" s="1">
        <v>258</v>
      </c>
      <c r="L775" s="1">
        <v>252</v>
      </c>
      <c r="M775" s="1">
        <v>243</v>
      </c>
      <c r="N775" s="1">
        <v>1000</v>
      </c>
    </row>
    <row r="776" spans="1:14" x14ac:dyDescent="0.25">
      <c r="A776" s="4">
        <v>661</v>
      </c>
      <c r="B776" s="1"/>
      <c r="C776" s="1">
        <v>2</v>
      </c>
      <c r="D776" s="1">
        <v>2</v>
      </c>
    </row>
    <row r="777" spans="1:14" x14ac:dyDescent="0.25">
      <c r="A777" s="4">
        <v>662</v>
      </c>
      <c r="B777" s="1"/>
      <c r="C777" s="1">
        <v>1</v>
      </c>
      <c r="D777" s="1">
        <v>1</v>
      </c>
    </row>
    <row r="778" spans="1:14" x14ac:dyDescent="0.25">
      <c r="A778" s="4">
        <v>663</v>
      </c>
      <c r="B778" s="1"/>
      <c r="C778" s="1">
        <v>2</v>
      </c>
      <c r="D778" s="1">
        <v>2</v>
      </c>
    </row>
    <row r="779" spans="1:14" x14ac:dyDescent="0.25">
      <c r="A779" s="4">
        <v>664</v>
      </c>
      <c r="B779" s="1"/>
      <c r="C779" s="1">
        <v>1</v>
      </c>
      <c r="D779" s="1">
        <v>1</v>
      </c>
    </row>
    <row r="780" spans="1:14" x14ac:dyDescent="0.25">
      <c r="A780" s="4">
        <v>665</v>
      </c>
      <c r="B780" s="1">
        <v>1</v>
      </c>
      <c r="C780" s="1"/>
      <c r="D780" s="1">
        <v>1</v>
      </c>
    </row>
    <row r="781" spans="1:14" x14ac:dyDescent="0.25">
      <c r="A781" s="4">
        <v>666</v>
      </c>
      <c r="B781" s="1">
        <v>5</v>
      </c>
      <c r="C781" s="1"/>
      <c r="D781" s="1">
        <v>5</v>
      </c>
    </row>
    <row r="782" spans="1:14" x14ac:dyDescent="0.25">
      <c r="A782" s="4">
        <v>667</v>
      </c>
      <c r="B782" s="1">
        <v>3</v>
      </c>
      <c r="C782" s="1"/>
      <c r="D782" s="1">
        <v>3</v>
      </c>
    </row>
    <row r="783" spans="1:14" x14ac:dyDescent="0.25">
      <c r="A783" s="4">
        <v>668</v>
      </c>
      <c r="B783" s="1"/>
      <c r="C783" s="1">
        <v>5</v>
      </c>
      <c r="D783" s="1">
        <v>5</v>
      </c>
    </row>
    <row r="784" spans="1:14" x14ac:dyDescent="0.25">
      <c r="A784" s="4">
        <v>669</v>
      </c>
      <c r="B784" s="1">
        <v>2</v>
      </c>
      <c r="C784" s="1"/>
      <c r="D784" s="1">
        <v>2</v>
      </c>
    </row>
    <row r="785" spans="1:18" x14ac:dyDescent="0.25">
      <c r="A785" s="4">
        <v>670</v>
      </c>
      <c r="B785" s="1">
        <v>2</v>
      </c>
      <c r="C785" s="1"/>
      <c r="D785" s="1">
        <v>2</v>
      </c>
    </row>
    <row r="786" spans="1:18" x14ac:dyDescent="0.25">
      <c r="A786" s="4">
        <v>671</v>
      </c>
      <c r="B786" s="1">
        <v>4</v>
      </c>
      <c r="C786" s="1"/>
      <c r="D786" s="1">
        <v>4</v>
      </c>
    </row>
    <row r="787" spans="1:18" x14ac:dyDescent="0.25">
      <c r="A787" s="4">
        <v>672</v>
      </c>
      <c r="B787" s="1">
        <v>5</v>
      </c>
      <c r="C787" s="1"/>
      <c r="D787" s="1">
        <v>5</v>
      </c>
    </row>
    <row r="788" spans="1:18" x14ac:dyDescent="0.25">
      <c r="A788" s="4">
        <v>673</v>
      </c>
      <c r="B788" s="1"/>
      <c r="C788" s="1">
        <v>5</v>
      </c>
      <c r="D788" s="1">
        <v>5</v>
      </c>
    </row>
    <row r="789" spans="1:18" x14ac:dyDescent="0.25">
      <c r="A789" s="4">
        <v>674</v>
      </c>
      <c r="B789" s="1"/>
      <c r="C789" s="1">
        <v>5</v>
      </c>
      <c r="D789" s="1">
        <v>5</v>
      </c>
    </row>
    <row r="790" spans="1:18" x14ac:dyDescent="0.25">
      <c r="A790" s="4">
        <v>675</v>
      </c>
      <c r="B790" s="1">
        <v>4</v>
      </c>
      <c r="C790" s="1"/>
      <c r="D790" s="1">
        <v>4</v>
      </c>
      <c r="J790" s="3" t="s">
        <v>3</v>
      </c>
      <c r="K790" s="3" t="s">
        <v>193</v>
      </c>
    </row>
    <row r="791" spans="1:18" x14ac:dyDescent="0.25">
      <c r="A791" s="4">
        <v>676</v>
      </c>
      <c r="B791" s="1"/>
      <c r="C791" s="1">
        <v>5</v>
      </c>
      <c r="D791" s="1">
        <v>5</v>
      </c>
      <c r="J791" s="3" t="s">
        <v>203</v>
      </c>
      <c r="K791" t="s">
        <v>50</v>
      </c>
      <c r="L791" t="s">
        <v>77</v>
      </c>
      <c r="M791" t="s">
        <v>97</v>
      </c>
      <c r="N791" t="s">
        <v>30</v>
      </c>
      <c r="O791" t="s">
        <v>88</v>
      </c>
      <c r="P791" t="s">
        <v>60</v>
      </c>
      <c r="Q791" t="s">
        <v>41</v>
      </c>
      <c r="R791" t="s">
        <v>186</v>
      </c>
    </row>
    <row r="792" spans="1:18" x14ac:dyDescent="0.25">
      <c r="A792" s="4">
        <v>677</v>
      </c>
      <c r="B792" s="1"/>
      <c r="C792" s="1">
        <v>5</v>
      </c>
      <c r="D792" s="1">
        <v>5</v>
      </c>
      <c r="J792" s="4" t="s">
        <v>118</v>
      </c>
      <c r="K792" s="1">
        <v>8</v>
      </c>
      <c r="L792" s="1">
        <v>7</v>
      </c>
      <c r="M792" s="1">
        <v>3</v>
      </c>
      <c r="N792" s="1">
        <v>5</v>
      </c>
      <c r="O792" s="1">
        <v>4</v>
      </c>
      <c r="P792" s="1">
        <v>7</v>
      </c>
      <c r="Q792" s="1">
        <v>5</v>
      </c>
      <c r="R792" s="1">
        <v>39</v>
      </c>
    </row>
    <row r="793" spans="1:18" x14ac:dyDescent="0.25">
      <c r="A793" s="4">
        <v>678</v>
      </c>
      <c r="B793" s="1"/>
      <c r="C793" s="1">
        <v>5</v>
      </c>
      <c r="D793" s="1">
        <v>5</v>
      </c>
      <c r="J793" s="4" t="s">
        <v>94</v>
      </c>
      <c r="K793" s="1">
        <v>6</v>
      </c>
      <c r="L793" s="1">
        <v>2</v>
      </c>
      <c r="M793" s="1">
        <v>6</v>
      </c>
      <c r="N793" s="1">
        <v>3</v>
      </c>
      <c r="O793" s="1">
        <v>5</v>
      </c>
      <c r="P793" s="1">
        <v>5</v>
      </c>
      <c r="Q793" s="1">
        <v>7</v>
      </c>
      <c r="R793" s="1">
        <v>34</v>
      </c>
    </row>
    <row r="794" spans="1:18" x14ac:dyDescent="0.25">
      <c r="A794" s="4">
        <v>679</v>
      </c>
      <c r="B794" s="1">
        <v>5</v>
      </c>
      <c r="C794" s="1"/>
      <c r="D794" s="1">
        <v>5</v>
      </c>
      <c r="J794" s="4" t="s">
        <v>144</v>
      </c>
      <c r="K794" s="1">
        <v>6</v>
      </c>
      <c r="L794" s="1">
        <v>6</v>
      </c>
      <c r="M794" s="1">
        <v>5</v>
      </c>
      <c r="N794" s="1">
        <v>4</v>
      </c>
      <c r="O794" s="1">
        <v>6</v>
      </c>
      <c r="P794" s="1">
        <v>5</v>
      </c>
      <c r="Q794" s="1">
        <v>5</v>
      </c>
      <c r="R794" s="1">
        <v>37</v>
      </c>
    </row>
    <row r="795" spans="1:18" x14ac:dyDescent="0.25">
      <c r="A795" s="4">
        <v>680</v>
      </c>
      <c r="B795" s="1">
        <v>2</v>
      </c>
      <c r="C795" s="1"/>
      <c r="D795" s="1">
        <v>2</v>
      </c>
      <c r="J795" s="4" t="s">
        <v>110</v>
      </c>
      <c r="K795" s="1">
        <v>7</v>
      </c>
      <c r="L795" s="1">
        <v>3</v>
      </c>
      <c r="M795" s="1">
        <v>2</v>
      </c>
      <c r="N795" s="1">
        <v>1</v>
      </c>
      <c r="O795" s="1">
        <v>8</v>
      </c>
      <c r="P795" s="1">
        <v>4</v>
      </c>
      <c r="Q795" s="1">
        <v>6</v>
      </c>
      <c r="R795" s="1">
        <v>31</v>
      </c>
    </row>
    <row r="796" spans="1:18" x14ac:dyDescent="0.25">
      <c r="A796" s="4">
        <v>681</v>
      </c>
      <c r="B796" s="1"/>
      <c r="C796" s="1">
        <v>3</v>
      </c>
      <c r="D796" s="1">
        <v>3</v>
      </c>
      <c r="J796" s="4" t="s">
        <v>63</v>
      </c>
      <c r="K796" s="1">
        <v>6</v>
      </c>
      <c r="L796" s="1">
        <v>5</v>
      </c>
      <c r="M796" s="1">
        <v>8</v>
      </c>
      <c r="N796" s="1">
        <v>5</v>
      </c>
      <c r="O796" s="1">
        <v>10</v>
      </c>
      <c r="P796" s="1">
        <v>6</v>
      </c>
      <c r="Q796" s="1">
        <v>5</v>
      </c>
      <c r="R796" s="1">
        <v>45</v>
      </c>
    </row>
    <row r="797" spans="1:18" x14ac:dyDescent="0.25">
      <c r="A797" s="4">
        <v>682</v>
      </c>
      <c r="B797" s="1"/>
      <c r="C797" s="1">
        <v>2</v>
      </c>
      <c r="D797" s="1">
        <v>2</v>
      </c>
      <c r="J797" s="4" t="s">
        <v>109</v>
      </c>
      <c r="K797" s="1">
        <v>4</v>
      </c>
      <c r="L797" s="1">
        <v>7</v>
      </c>
      <c r="M797" s="1">
        <v>5</v>
      </c>
      <c r="N797" s="1">
        <v>11</v>
      </c>
      <c r="O797" s="1">
        <v>9</v>
      </c>
      <c r="P797" s="1">
        <v>3</v>
      </c>
      <c r="Q797" s="1">
        <v>6</v>
      </c>
      <c r="R797" s="1">
        <v>45</v>
      </c>
    </row>
    <row r="798" spans="1:18" x14ac:dyDescent="0.25">
      <c r="A798" s="4">
        <v>683</v>
      </c>
      <c r="B798" s="1"/>
      <c r="C798" s="1">
        <v>5</v>
      </c>
      <c r="D798" s="1">
        <v>5</v>
      </c>
      <c r="J798" s="4" t="s">
        <v>81</v>
      </c>
      <c r="K798" s="1">
        <v>6</v>
      </c>
      <c r="L798" s="1">
        <v>1</v>
      </c>
      <c r="M798" s="1">
        <v>5</v>
      </c>
      <c r="N798" s="1">
        <v>9</v>
      </c>
      <c r="O798" s="1">
        <v>3</v>
      </c>
      <c r="P798" s="1">
        <v>1</v>
      </c>
      <c r="Q798" s="1">
        <v>4</v>
      </c>
      <c r="R798" s="1">
        <v>29</v>
      </c>
    </row>
    <row r="799" spans="1:18" x14ac:dyDescent="0.25">
      <c r="A799" s="4">
        <v>684</v>
      </c>
      <c r="B799" s="1"/>
      <c r="C799" s="1">
        <v>1</v>
      </c>
      <c r="D799" s="1">
        <v>1</v>
      </c>
      <c r="J799" s="4" t="s">
        <v>24</v>
      </c>
      <c r="K799" s="1">
        <v>7</v>
      </c>
      <c r="L799" s="1">
        <v>8</v>
      </c>
      <c r="M799" s="1">
        <v>8</v>
      </c>
      <c r="N799" s="1">
        <v>5</v>
      </c>
      <c r="O799" s="1">
        <v>3</v>
      </c>
      <c r="P799" s="1">
        <v>6</v>
      </c>
      <c r="Q799" s="1">
        <v>5</v>
      </c>
      <c r="R799" s="1">
        <v>42</v>
      </c>
    </row>
    <row r="800" spans="1:18" x14ac:dyDescent="0.25">
      <c r="A800" s="4">
        <v>685</v>
      </c>
      <c r="B800" s="1">
        <v>1</v>
      </c>
      <c r="C800" s="1"/>
      <c r="D800" s="1">
        <v>1</v>
      </c>
      <c r="J800" s="4" t="s">
        <v>96</v>
      </c>
      <c r="K800" s="1">
        <v>2</v>
      </c>
      <c r="L800" s="1">
        <v>10</v>
      </c>
      <c r="M800" s="1">
        <v>11</v>
      </c>
      <c r="N800" s="1">
        <v>8</v>
      </c>
      <c r="O800" s="1">
        <v>2</v>
      </c>
      <c r="P800" s="1">
        <v>6</v>
      </c>
      <c r="Q800" s="1">
        <v>8</v>
      </c>
      <c r="R800" s="1">
        <v>47</v>
      </c>
    </row>
    <row r="801" spans="1:18" x14ac:dyDescent="0.25">
      <c r="A801" s="4">
        <v>686</v>
      </c>
      <c r="B801" s="1"/>
      <c r="C801" s="1">
        <v>4</v>
      </c>
      <c r="D801" s="1">
        <v>4</v>
      </c>
      <c r="J801" s="4" t="s">
        <v>126</v>
      </c>
      <c r="K801" s="1">
        <v>5</v>
      </c>
      <c r="L801" s="1">
        <v>7</v>
      </c>
      <c r="M801" s="1">
        <v>2</v>
      </c>
      <c r="N801" s="1">
        <v>5</v>
      </c>
      <c r="O801" s="1">
        <v>5</v>
      </c>
      <c r="P801" s="1">
        <v>6</v>
      </c>
      <c r="Q801" s="1">
        <v>7</v>
      </c>
      <c r="R801" s="1">
        <v>37</v>
      </c>
    </row>
    <row r="802" spans="1:18" x14ac:dyDescent="0.25">
      <c r="A802" s="4">
        <v>687</v>
      </c>
      <c r="B802" s="1">
        <v>2</v>
      </c>
      <c r="C802" s="1"/>
      <c r="D802" s="1">
        <v>2</v>
      </c>
      <c r="J802" s="4" t="s">
        <v>93</v>
      </c>
      <c r="K802" s="1">
        <v>4</v>
      </c>
      <c r="L802" s="1">
        <v>7</v>
      </c>
      <c r="M802" s="1">
        <v>6</v>
      </c>
      <c r="N802" s="1">
        <v>3</v>
      </c>
      <c r="O802" s="1">
        <v>3</v>
      </c>
      <c r="P802" s="1">
        <v>8</v>
      </c>
      <c r="Q802" s="1">
        <v>4</v>
      </c>
      <c r="R802" s="1">
        <v>35</v>
      </c>
    </row>
    <row r="803" spans="1:18" x14ac:dyDescent="0.25">
      <c r="A803" s="4">
        <v>688</v>
      </c>
      <c r="B803" s="1"/>
      <c r="C803" s="1">
        <v>4</v>
      </c>
      <c r="D803" s="1">
        <v>4</v>
      </c>
      <c r="J803" s="4" t="s">
        <v>136</v>
      </c>
      <c r="K803" s="1">
        <v>8</v>
      </c>
      <c r="L803" s="1">
        <v>3</v>
      </c>
      <c r="M803" s="1">
        <v>7</v>
      </c>
      <c r="N803" s="1">
        <v>7</v>
      </c>
      <c r="O803" s="1">
        <v>3</v>
      </c>
      <c r="P803" s="1">
        <v>4</v>
      </c>
      <c r="Q803" s="1">
        <v>1</v>
      </c>
      <c r="R803" s="1">
        <v>33</v>
      </c>
    </row>
    <row r="804" spans="1:18" x14ac:dyDescent="0.25">
      <c r="A804" s="4">
        <v>689</v>
      </c>
      <c r="B804" s="1">
        <v>4</v>
      </c>
      <c r="C804" s="1"/>
      <c r="D804" s="1">
        <v>4</v>
      </c>
      <c r="J804" s="4" t="s">
        <v>33</v>
      </c>
      <c r="K804" s="1">
        <v>5</v>
      </c>
      <c r="L804" s="1">
        <v>2</v>
      </c>
      <c r="M804" s="1">
        <v>7</v>
      </c>
      <c r="N804" s="1">
        <v>10</v>
      </c>
      <c r="O804" s="1">
        <v>4</v>
      </c>
      <c r="P804" s="1">
        <v>6</v>
      </c>
      <c r="Q804" s="1">
        <v>5</v>
      </c>
      <c r="R804" s="1">
        <v>39</v>
      </c>
    </row>
    <row r="805" spans="1:18" x14ac:dyDescent="0.25">
      <c r="A805" s="4">
        <v>690</v>
      </c>
      <c r="B805" s="1"/>
      <c r="C805" s="1">
        <v>1</v>
      </c>
      <c r="D805" s="1">
        <v>1</v>
      </c>
      <c r="J805" s="4" t="s">
        <v>79</v>
      </c>
      <c r="K805" s="1">
        <v>9</v>
      </c>
      <c r="L805" s="1">
        <v>5</v>
      </c>
      <c r="M805" s="1">
        <v>10</v>
      </c>
      <c r="N805" s="1">
        <v>6</v>
      </c>
      <c r="O805" s="1">
        <v>4</v>
      </c>
      <c r="P805" s="1">
        <v>10</v>
      </c>
      <c r="Q805" s="1">
        <v>9</v>
      </c>
      <c r="R805" s="1">
        <v>53</v>
      </c>
    </row>
    <row r="806" spans="1:18" x14ac:dyDescent="0.25">
      <c r="A806" s="4">
        <v>691</v>
      </c>
      <c r="B806" s="1">
        <v>2</v>
      </c>
      <c r="C806" s="1"/>
      <c r="D806" s="1">
        <v>2</v>
      </c>
      <c r="J806" s="4" t="s">
        <v>121</v>
      </c>
      <c r="K806" s="1">
        <v>8</v>
      </c>
      <c r="L806" s="1">
        <v>4</v>
      </c>
      <c r="M806" s="1">
        <v>6</v>
      </c>
      <c r="N806" s="1">
        <v>5</v>
      </c>
      <c r="O806" s="1">
        <v>7</v>
      </c>
      <c r="P806" s="1">
        <v>6</v>
      </c>
      <c r="Q806" s="1">
        <v>5</v>
      </c>
      <c r="R806" s="1">
        <v>41</v>
      </c>
    </row>
    <row r="807" spans="1:18" x14ac:dyDescent="0.25">
      <c r="A807" s="4">
        <v>692</v>
      </c>
      <c r="B807" s="1">
        <v>3</v>
      </c>
      <c r="C807" s="1"/>
      <c r="D807" s="1">
        <v>3</v>
      </c>
      <c r="J807" s="4" t="s">
        <v>100</v>
      </c>
      <c r="K807" s="1">
        <v>7</v>
      </c>
      <c r="L807" s="1">
        <v>4</v>
      </c>
      <c r="M807" s="1">
        <v>5</v>
      </c>
      <c r="N807" s="1">
        <v>2</v>
      </c>
      <c r="O807" s="1">
        <v>7</v>
      </c>
      <c r="P807" s="1">
        <v>3</v>
      </c>
      <c r="Q807" s="1">
        <v>4</v>
      </c>
      <c r="R807" s="1">
        <v>32</v>
      </c>
    </row>
    <row r="808" spans="1:18" x14ac:dyDescent="0.25">
      <c r="A808" s="4">
        <v>693</v>
      </c>
      <c r="B808" s="1"/>
      <c r="C808" s="1">
        <v>2</v>
      </c>
      <c r="D808" s="1">
        <v>2</v>
      </c>
      <c r="J808" s="4" t="s">
        <v>71</v>
      </c>
      <c r="K808" s="1">
        <v>1</v>
      </c>
      <c r="L808" s="1">
        <v>4</v>
      </c>
      <c r="M808" s="1">
        <v>6</v>
      </c>
      <c r="N808" s="1">
        <v>2</v>
      </c>
      <c r="O808" s="1">
        <v>6</v>
      </c>
      <c r="P808" s="1">
        <v>9</v>
      </c>
      <c r="Q808" s="1">
        <v>3</v>
      </c>
      <c r="R808" s="1">
        <v>31</v>
      </c>
    </row>
    <row r="809" spans="1:18" x14ac:dyDescent="0.25">
      <c r="A809" s="4">
        <v>694</v>
      </c>
      <c r="B809" s="1"/>
      <c r="C809" s="1">
        <v>4</v>
      </c>
      <c r="D809" s="1">
        <v>4</v>
      </c>
      <c r="J809" s="4" t="s">
        <v>75</v>
      </c>
      <c r="K809" s="1">
        <v>7</v>
      </c>
      <c r="L809" s="1">
        <v>11</v>
      </c>
      <c r="M809" s="1">
        <v>6</v>
      </c>
      <c r="N809" s="1">
        <v>7</v>
      </c>
      <c r="O809" s="1">
        <v>7</v>
      </c>
      <c r="P809" s="1">
        <v>2</v>
      </c>
      <c r="Q809" s="1">
        <v>4</v>
      </c>
      <c r="R809" s="1">
        <v>44</v>
      </c>
    </row>
    <row r="810" spans="1:18" x14ac:dyDescent="0.25">
      <c r="A810" s="4">
        <v>695</v>
      </c>
      <c r="B810" s="1">
        <v>5</v>
      </c>
      <c r="C810" s="1"/>
      <c r="D810" s="1">
        <v>5</v>
      </c>
      <c r="J810" s="4" t="s">
        <v>108</v>
      </c>
      <c r="K810" s="1">
        <v>5</v>
      </c>
      <c r="L810" s="1">
        <v>7</v>
      </c>
      <c r="M810" s="1">
        <v>6</v>
      </c>
      <c r="N810" s="1">
        <v>4</v>
      </c>
      <c r="O810" s="1">
        <v>8</v>
      </c>
      <c r="P810" s="1">
        <v>4</v>
      </c>
      <c r="Q810" s="1">
        <v>5</v>
      </c>
      <c r="R810" s="1">
        <v>39</v>
      </c>
    </row>
    <row r="811" spans="1:18" x14ac:dyDescent="0.25">
      <c r="A811" s="4">
        <v>696</v>
      </c>
      <c r="B811" s="1">
        <v>4</v>
      </c>
      <c r="C811" s="1"/>
      <c r="D811" s="1">
        <v>4</v>
      </c>
      <c r="J811" s="4" t="s">
        <v>67</v>
      </c>
      <c r="K811" s="1">
        <v>7</v>
      </c>
      <c r="L811" s="1">
        <v>3</v>
      </c>
      <c r="M811" s="1">
        <v>7</v>
      </c>
      <c r="N811" s="1">
        <v>6</v>
      </c>
      <c r="O811" s="1">
        <v>7</v>
      </c>
      <c r="P811" s="1">
        <v>5</v>
      </c>
      <c r="Q811" s="1">
        <v>12</v>
      </c>
      <c r="R811" s="1">
        <v>47</v>
      </c>
    </row>
    <row r="812" spans="1:18" x14ac:dyDescent="0.25">
      <c r="A812" s="4">
        <v>697</v>
      </c>
      <c r="B812" s="1"/>
      <c r="C812" s="1">
        <v>2</v>
      </c>
      <c r="D812" s="1">
        <v>2</v>
      </c>
      <c r="J812" s="4" t="s">
        <v>86</v>
      </c>
      <c r="K812" s="1">
        <v>7</v>
      </c>
      <c r="L812" s="1">
        <v>8</v>
      </c>
      <c r="M812" s="1">
        <v>10</v>
      </c>
      <c r="N812" s="1">
        <v>3</v>
      </c>
      <c r="O812" s="1">
        <v>7</v>
      </c>
      <c r="P812" s="1">
        <v>5</v>
      </c>
      <c r="Q812" s="1">
        <v>7</v>
      </c>
      <c r="R812" s="1">
        <v>47</v>
      </c>
    </row>
    <row r="813" spans="1:18" x14ac:dyDescent="0.25">
      <c r="A813" s="4">
        <v>698</v>
      </c>
      <c r="B813" s="1"/>
      <c r="C813" s="1">
        <v>1</v>
      </c>
      <c r="D813" s="1">
        <v>1</v>
      </c>
      <c r="J813" s="4" t="s">
        <v>49</v>
      </c>
      <c r="K813" s="1">
        <v>7</v>
      </c>
      <c r="L813" s="1">
        <v>3</v>
      </c>
      <c r="M813" s="1">
        <v>4</v>
      </c>
      <c r="N813" s="1">
        <v>11</v>
      </c>
      <c r="O813" s="1">
        <v>6</v>
      </c>
      <c r="P813" s="1">
        <v>5</v>
      </c>
      <c r="Q813" s="1">
        <v>7</v>
      </c>
      <c r="R813" s="1">
        <v>43</v>
      </c>
    </row>
    <row r="814" spans="1:18" x14ac:dyDescent="0.25">
      <c r="A814" s="4">
        <v>699</v>
      </c>
      <c r="B814" s="1"/>
      <c r="C814" s="1">
        <v>2</v>
      </c>
      <c r="D814" s="1">
        <v>2</v>
      </c>
      <c r="J814" s="4" t="s">
        <v>84</v>
      </c>
      <c r="K814" s="1">
        <v>5</v>
      </c>
      <c r="L814" s="1">
        <v>4</v>
      </c>
      <c r="M814" s="1">
        <v>4</v>
      </c>
      <c r="N814" s="1">
        <v>8</v>
      </c>
      <c r="O814" s="1">
        <v>7</v>
      </c>
      <c r="P814" s="1">
        <v>5</v>
      </c>
      <c r="Q814" s="1">
        <v>8</v>
      </c>
      <c r="R814" s="1">
        <v>41</v>
      </c>
    </row>
    <row r="815" spans="1:18" x14ac:dyDescent="0.25">
      <c r="A815" s="4">
        <v>700</v>
      </c>
      <c r="B815" s="1"/>
      <c r="C815" s="1">
        <v>3</v>
      </c>
      <c r="D815" s="1">
        <v>3</v>
      </c>
      <c r="J815" s="4" t="s">
        <v>53</v>
      </c>
      <c r="K815" s="1">
        <v>7</v>
      </c>
      <c r="L815" s="1">
        <v>6</v>
      </c>
      <c r="M815" s="1">
        <v>2</v>
      </c>
      <c r="N815" s="1">
        <v>4</v>
      </c>
      <c r="O815" s="1">
        <v>7</v>
      </c>
      <c r="P815" s="1">
        <v>8</v>
      </c>
      <c r="Q815" s="1">
        <v>8</v>
      </c>
      <c r="R815" s="1">
        <v>42</v>
      </c>
    </row>
    <row r="816" spans="1:18" x14ac:dyDescent="0.25">
      <c r="A816" s="4">
        <v>701</v>
      </c>
      <c r="B816" s="1">
        <v>5</v>
      </c>
      <c r="C816" s="1"/>
      <c r="D816" s="1">
        <v>5</v>
      </c>
      <c r="J816" s="4" t="s">
        <v>134</v>
      </c>
      <c r="K816" s="1">
        <v>4</v>
      </c>
      <c r="L816" s="1">
        <v>4</v>
      </c>
      <c r="M816" s="1">
        <v>10</v>
      </c>
      <c r="N816" s="1">
        <v>8</v>
      </c>
      <c r="O816" s="1">
        <v>7</v>
      </c>
      <c r="P816" s="1">
        <v>3</v>
      </c>
      <c r="Q816" s="1">
        <v>11</v>
      </c>
      <c r="R816" s="1">
        <v>47</v>
      </c>
    </row>
    <row r="817" spans="1:18" x14ac:dyDescent="0.25">
      <c r="A817" s="4">
        <v>702</v>
      </c>
      <c r="B817" s="1">
        <v>5</v>
      </c>
      <c r="C817" s="1"/>
      <c r="D817" s="1">
        <v>5</v>
      </c>
      <c r="J817" s="4" t="s">
        <v>186</v>
      </c>
      <c r="K817" s="1">
        <v>148</v>
      </c>
      <c r="L817" s="1">
        <v>131</v>
      </c>
      <c r="M817" s="1">
        <v>151</v>
      </c>
      <c r="N817" s="1">
        <v>142</v>
      </c>
      <c r="O817" s="1">
        <v>145</v>
      </c>
      <c r="P817" s="1">
        <v>132</v>
      </c>
      <c r="Q817" s="1">
        <v>151</v>
      </c>
      <c r="R817" s="1">
        <v>1000</v>
      </c>
    </row>
    <row r="818" spans="1:18" x14ac:dyDescent="0.25">
      <c r="A818" s="4">
        <v>703</v>
      </c>
      <c r="B818" s="1">
        <v>4</v>
      </c>
      <c r="C818" s="1"/>
      <c r="D818" s="1">
        <v>4</v>
      </c>
    </row>
    <row r="819" spans="1:18" x14ac:dyDescent="0.25">
      <c r="A819" s="4">
        <v>704</v>
      </c>
      <c r="B819" s="1"/>
      <c r="C819" s="1">
        <v>2</v>
      </c>
      <c r="D819" s="1">
        <v>2</v>
      </c>
    </row>
    <row r="820" spans="1:18" x14ac:dyDescent="0.25">
      <c r="A820" s="4">
        <v>705</v>
      </c>
      <c r="B820" s="1"/>
      <c r="C820" s="1">
        <v>1</v>
      </c>
      <c r="D820" s="1">
        <v>1</v>
      </c>
    </row>
    <row r="821" spans="1:18" x14ac:dyDescent="0.25">
      <c r="A821" s="4">
        <v>706</v>
      </c>
      <c r="B821" s="1"/>
      <c r="C821" s="1">
        <v>3</v>
      </c>
      <c r="D821" s="1">
        <v>3</v>
      </c>
    </row>
    <row r="822" spans="1:18" x14ac:dyDescent="0.25">
      <c r="A822" s="4">
        <v>707</v>
      </c>
      <c r="B822" s="1">
        <v>4</v>
      </c>
      <c r="C822" s="1"/>
      <c r="D822" s="1">
        <v>4</v>
      </c>
    </row>
    <row r="823" spans="1:18" x14ac:dyDescent="0.25">
      <c r="A823" s="4">
        <v>708</v>
      </c>
      <c r="B823" s="1"/>
      <c r="C823" s="1">
        <v>2</v>
      </c>
      <c r="D823" s="1">
        <v>2</v>
      </c>
    </row>
    <row r="824" spans="1:18" x14ac:dyDescent="0.25">
      <c r="A824" s="4">
        <v>709</v>
      </c>
      <c r="B824" s="1">
        <v>1</v>
      </c>
      <c r="C824" s="1"/>
      <c r="D824" s="1">
        <v>1</v>
      </c>
    </row>
    <row r="825" spans="1:18" x14ac:dyDescent="0.25">
      <c r="A825" s="4">
        <v>710</v>
      </c>
      <c r="B825" s="1"/>
      <c r="C825" s="1">
        <v>2</v>
      </c>
      <c r="D825" s="1">
        <v>2</v>
      </c>
    </row>
    <row r="826" spans="1:18" x14ac:dyDescent="0.25">
      <c r="A826" s="4">
        <v>711</v>
      </c>
      <c r="B826" s="1">
        <v>1</v>
      </c>
      <c r="C826" s="1"/>
      <c r="D826" s="1">
        <v>1</v>
      </c>
    </row>
    <row r="827" spans="1:18" x14ac:dyDescent="0.25">
      <c r="A827" s="4">
        <v>712</v>
      </c>
      <c r="B827" s="1">
        <v>2</v>
      </c>
      <c r="C827" s="1"/>
      <c r="D827" s="1">
        <v>2</v>
      </c>
    </row>
    <row r="828" spans="1:18" x14ac:dyDescent="0.25">
      <c r="A828" s="4">
        <v>713</v>
      </c>
      <c r="B828" s="1">
        <v>2</v>
      </c>
      <c r="C828" s="1"/>
      <c r="D828" s="1">
        <v>2</v>
      </c>
    </row>
    <row r="829" spans="1:18" x14ac:dyDescent="0.25">
      <c r="A829" s="4">
        <v>714</v>
      </c>
      <c r="B829" s="1"/>
      <c r="C829" s="1">
        <v>4</v>
      </c>
      <c r="D829" s="1">
        <v>4</v>
      </c>
    </row>
    <row r="830" spans="1:18" x14ac:dyDescent="0.25">
      <c r="A830" s="4">
        <v>715</v>
      </c>
      <c r="B830" s="1"/>
      <c r="C830" s="1">
        <v>2</v>
      </c>
      <c r="D830" s="1">
        <v>2</v>
      </c>
    </row>
    <row r="831" spans="1:18" x14ac:dyDescent="0.25">
      <c r="A831" s="4">
        <v>716</v>
      </c>
      <c r="B831" s="1"/>
      <c r="C831" s="1">
        <v>2</v>
      </c>
      <c r="D831" s="1">
        <v>2</v>
      </c>
    </row>
    <row r="832" spans="1:18" x14ac:dyDescent="0.25">
      <c r="A832" s="4">
        <v>717</v>
      </c>
      <c r="B832" s="1"/>
      <c r="C832" s="1">
        <v>4</v>
      </c>
      <c r="D832" s="1">
        <v>4</v>
      </c>
    </row>
    <row r="833" spans="1:4" x14ac:dyDescent="0.25">
      <c r="A833" s="4">
        <v>718</v>
      </c>
      <c r="B833" s="1">
        <v>4</v>
      </c>
      <c r="C833" s="1"/>
      <c r="D833" s="1">
        <v>4</v>
      </c>
    </row>
    <row r="834" spans="1:4" x14ac:dyDescent="0.25">
      <c r="A834" s="4">
        <v>719</v>
      </c>
      <c r="B834" s="1">
        <v>5</v>
      </c>
      <c r="C834" s="1"/>
      <c r="D834" s="1">
        <v>5</v>
      </c>
    </row>
    <row r="835" spans="1:4" x14ac:dyDescent="0.25">
      <c r="A835" s="4">
        <v>720</v>
      </c>
      <c r="B835" s="1"/>
      <c r="C835" s="1">
        <v>5</v>
      </c>
      <c r="D835" s="1">
        <v>5</v>
      </c>
    </row>
    <row r="836" spans="1:4" x14ac:dyDescent="0.25">
      <c r="A836" s="4">
        <v>721</v>
      </c>
      <c r="B836" s="1"/>
      <c r="C836" s="1">
        <v>4</v>
      </c>
      <c r="D836" s="1">
        <v>4</v>
      </c>
    </row>
    <row r="837" spans="1:4" x14ac:dyDescent="0.25">
      <c r="A837" s="4">
        <v>722</v>
      </c>
      <c r="B837" s="1"/>
      <c r="C837" s="1">
        <v>3</v>
      </c>
      <c r="D837" s="1">
        <v>3</v>
      </c>
    </row>
    <row r="838" spans="1:4" x14ac:dyDescent="0.25">
      <c r="A838" s="4">
        <v>723</v>
      </c>
      <c r="B838" s="1"/>
      <c r="C838" s="1">
        <v>1</v>
      </c>
      <c r="D838" s="1">
        <v>1</v>
      </c>
    </row>
    <row r="839" spans="1:4" x14ac:dyDescent="0.25">
      <c r="A839" s="4">
        <v>724</v>
      </c>
      <c r="B839" s="1">
        <v>4</v>
      </c>
      <c r="C839" s="1"/>
      <c r="D839" s="1">
        <v>4</v>
      </c>
    </row>
    <row r="840" spans="1:4" x14ac:dyDescent="0.25">
      <c r="A840" s="4">
        <v>725</v>
      </c>
      <c r="B840" s="1"/>
      <c r="C840" s="1">
        <v>5</v>
      </c>
      <c r="D840" s="1">
        <v>5</v>
      </c>
    </row>
    <row r="841" spans="1:4" x14ac:dyDescent="0.25">
      <c r="A841" s="4">
        <v>726</v>
      </c>
      <c r="B841" s="1">
        <v>2</v>
      </c>
      <c r="C841" s="1"/>
      <c r="D841" s="1">
        <v>2</v>
      </c>
    </row>
    <row r="842" spans="1:4" x14ac:dyDescent="0.25">
      <c r="A842" s="4">
        <v>727</v>
      </c>
      <c r="B842" s="1">
        <v>4</v>
      </c>
      <c r="C842" s="1"/>
      <c r="D842" s="1">
        <v>4</v>
      </c>
    </row>
    <row r="843" spans="1:4" x14ac:dyDescent="0.25">
      <c r="A843" s="4">
        <v>728</v>
      </c>
      <c r="B843" s="1">
        <v>4</v>
      </c>
      <c r="C843" s="1"/>
      <c r="D843" s="1">
        <v>4</v>
      </c>
    </row>
    <row r="844" spans="1:4" x14ac:dyDescent="0.25">
      <c r="A844" s="4">
        <v>729</v>
      </c>
      <c r="B844" s="1"/>
      <c r="C844" s="1">
        <v>5</v>
      </c>
      <c r="D844" s="1">
        <v>5</v>
      </c>
    </row>
    <row r="845" spans="1:4" x14ac:dyDescent="0.25">
      <c r="A845" s="4">
        <v>730</v>
      </c>
      <c r="B845" s="1"/>
      <c r="C845" s="1">
        <v>5</v>
      </c>
      <c r="D845" s="1">
        <v>5</v>
      </c>
    </row>
    <row r="846" spans="1:4" x14ac:dyDescent="0.25">
      <c r="A846" s="4">
        <v>731</v>
      </c>
      <c r="B846" s="1"/>
      <c r="C846" s="1">
        <v>3</v>
      </c>
      <c r="D846" s="1">
        <v>3</v>
      </c>
    </row>
    <row r="847" spans="1:4" x14ac:dyDescent="0.25">
      <c r="A847" s="4">
        <v>732</v>
      </c>
      <c r="B847" s="1"/>
      <c r="C847" s="1">
        <v>5</v>
      </c>
      <c r="D847" s="1">
        <v>5</v>
      </c>
    </row>
    <row r="848" spans="1:4" x14ac:dyDescent="0.25">
      <c r="A848" s="4">
        <v>733</v>
      </c>
      <c r="B848" s="1">
        <v>5</v>
      </c>
      <c r="C848" s="1"/>
      <c r="D848" s="1">
        <v>5</v>
      </c>
    </row>
    <row r="849" spans="1:4" x14ac:dyDescent="0.25">
      <c r="A849" s="4">
        <v>734</v>
      </c>
      <c r="B849" s="1"/>
      <c r="C849" s="1">
        <v>5</v>
      </c>
      <c r="D849" s="1">
        <v>5</v>
      </c>
    </row>
    <row r="850" spans="1:4" x14ac:dyDescent="0.25">
      <c r="A850" s="4">
        <v>735</v>
      </c>
      <c r="B850" s="1">
        <v>2</v>
      </c>
      <c r="C850" s="1"/>
      <c r="D850" s="1">
        <v>2</v>
      </c>
    </row>
    <row r="851" spans="1:4" x14ac:dyDescent="0.25">
      <c r="A851" s="4">
        <v>736</v>
      </c>
      <c r="B851" s="1"/>
      <c r="C851" s="1">
        <v>4</v>
      </c>
      <c r="D851" s="1">
        <v>4</v>
      </c>
    </row>
    <row r="852" spans="1:4" x14ac:dyDescent="0.25">
      <c r="A852" s="4">
        <v>737</v>
      </c>
      <c r="B852" s="1">
        <v>4</v>
      </c>
      <c r="C852" s="1"/>
      <c r="D852" s="1">
        <v>4</v>
      </c>
    </row>
    <row r="853" spans="1:4" x14ac:dyDescent="0.25">
      <c r="A853" s="4">
        <v>738</v>
      </c>
      <c r="B853" s="1">
        <v>5</v>
      </c>
      <c r="C853" s="1"/>
      <c r="D853" s="1">
        <v>5</v>
      </c>
    </row>
    <row r="854" spans="1:4" x14ac:dyDescent="0.25">
      <c r="A854" s="4">
        <v>739</v>
      </c>
      <c r="B854" s="1">
        <v>3</v>
      </c>
      <c r="C854" s="1"/>
      <c r="D854" s="1">
        <v>3</v>
      </c>
    </row>
    <row r="855" spans="1:4" x14ac:dyDescent="0.25">
      <c r="A855" s="4">
        <v>740</v>
      </c>
      <c r="B855" s="1"/>
      <c r="C855" s="1">
        <v>5</v>
      </c>
      <c r="D855" s="1">
        <v>5</v>
      </c>
    </row>
    <row r="856" spans="1:4" x14ac:dyDescent="0.25">
      <c r="A856" s="4">
        <v>741</v>
      </c>
      <c r="B856" s="1">
        <v>3</v>
      </c>
      <c r="C856" s="1"/>
      <c r="D856" s="1">
        <v>3</v>
      </c>
    </row>
    <row r="857" spans="1:4" x14ac:dyDescent="0.25">
      <c r="A857" s="4">
        <v>742</v>
      </c>
      <c r="B857" s="1">
        <v>4</v>
      </c>
      <c r="C857" s="1"/>
      <c r="D857" s="1">
        <v>4</v>
      </c>
    </row>
    <row r="858" spans="1:4" x14ac:dyDescent="0.25">
      <c r="A858" s="4">
        <v>743</v>
      </c>
      <c r="B858" s="1"/>
      <c r="C858" s="1">
        <v>3</v>
      </c>
      <c r="D858" s="1">
        <v>3</v>
      </c>
    </row>
    <row r="859" spans="1:4" x14ac:dyDescent="0.25">
      <c r="A859" s="4">
        <v>744</v>
      </c>
      <c r="B859" s="1">
        <v>3</v>
      </c>
      <c r="C859" s="1"/>
      <c r="D859" s="1">
        <v>3</v>
      </c>
    </row>
    <row r="860" spans="1:4" x14ac:dyDescent="0.25">
      <c r="A860" s="4">
        <v>745</v>
      </c>
      <c r="B860" s="1"/>
      <c r="C860" s="1">
        <v>1</v>
      </c>
      <c r="D860" s="1">
        <v>1</v>
      </c>
    </row>
    <row r="861" spans="1:4" x14ac:dyDescent="0.25">
      <c r="A861" s="4">
        <v>746</v>
      </c>
      <c r="B861" s="1"/>
      <c r="C861" s="1">
        <v>3</v>
      </c>
      <c r="D861" s="1">
        <v>3</v>
      </c>
    </row>
    <row r="862" spans="1:4" x14ac:dyDescent="0.25">
      <c r="A862" s="4">
        <v>747</v>
      </c>
      <c r="B862" s="1">
        <v>3</v>
      </c>
      <c r="C862" s="1"/>
      <c r="D862" s="1">
        <v>3</v>
      </c>
    </row>
    <row r="863" spans="1:4" x14ac:dyDescent="0.25">
      <c r="A863" s="4">
        <v>748</v>
      </c>
      <c r="B863" s="1">
        <v>2</v>
      </c>
      <c r="C863" s="1"/>
      <c r="D863" s="1">
        <v>2</v>
      </c>
    </row>
    <row r="864" spans="1:4" x14ac:dyDescent="0.25">
      <c r="A864" s="4">
        <v>749</v>
      </c>
      <c r="B864" s="1"/>
      <c r="C864" s="1">
        <v>4</v>
      </c>
      <c r="D864" s="1">
        <v>4</v>
      </c>
    </row>
    <row r="865" spans="1:4" x14ac:dyDescent="0.25">
      <c r="A865" s="4">
        <v>750</v>
      </c>
      <c r="B865" s="1">
        <v>5</v>
      </c>
      <c r="C865" s="1"/>
      <c r="D865" s="1">
        <v>5</v>
      </c>
    </row>
    <row r="866" spans="1:4" x14ac:dyDescent="0.25">
      <c r="A866" s="4">
        <v>751</v>
      </c>
      <c r="B866" s="1"/>
      <c r="C866" s="1">
        <v>1</v>
      </c>
      <c r="D866" s="1">
        <v>1</v>
      </c>
    </row>
    <row r="867" spans="1:4" x14ac:dyDescent="0.25">
      <c r="A867" s="4">
        <v>752</v>
      </c>
      <c r="B867" s="1"/>
      <c r="C867" s="1">
        <v>3</v>
      </c>
      <c r="D867" s="1">
        <v>3</v>
      </c>
    </row>
    <row r="868" spans="1:4" x14ac:dyDescent="0.25">
      <c r="A868" s="4">
        <v>753</v>
      </c>
      <c r="B868" s="1">
        <v>2</v>
      </c>
      <c r="C868" s="1"/>
      <c r="D868" s="1">
        <v>2</v>
      </c>
    </row>
    <row r="869" spans="1:4" x14ac:dyDescent="0.25">
      <c r="A869" s="4">
        <v>754</v>
      </c>
      <c r="B869" s="1"/>
      <c r="C869" s="1">
        <v>2</v>
      </c>
      <c r="D869" s="1">
        <v>2</v>
      </c>
    </row>
    <row r="870" spans="1:4" x14ac:dyDescent="0.25">
      <c r="A870" s="4">
        <v>755</v>
      </c>
      <c r="B870" s="1">
        <v>5</v>
      </c>
      <c r="C870" s="1"/>
      <c r="D870" s="1">
        <v>5</v>
      </c>
    </row>
    <row r="871" spans="1:4" x14ac:dyDescent="0.25">
      <c r="A871" s="4">
        <v>756</v>
      </c>
      <c r="B871" s="1">
        <v>5</v>
      </c>
      <c r="C871" s="1"/>
      <c r="D871" s="1">
        <v>5</v>
      </c>
    </row>
    <row r="872" spans="1:4" x14ac:dyDescent="0.25">
      <c r="A872" s="4">
        <v>757</v>
      </c>
      <c r="B872" s="1"/>
      <c r="C872" s="1">
        <v>4</v>
      </c>
      <c r="D872" s="1">
        <v>4</v>
      </c>
    </row>
    <row r="873" spans="1:4" x14ac:dyDescent="0.25">
      <c r="A873" s="4">
        <v>758</v>
      </c>
      <c r="B873" s="1">
        <v>3</v>
      </c>
      <c r="C873" s="1"/>
      <c r="D873" s="1">
        <v>3</v>
      </c>
    </row>
    <row r="874" spans="1:4" x14ac:dyDescent="0.25">
      <c r="A874" s="4">
        <v>759</v>
      </c>
      <c r="B874" s="1">
        <v>2</v>
      </c>
      <c r="C874" s="1"/>
      <c r="D874" s="1">
        <v>2</v>
      </c>
    </row>
    <row r="875" spans="1:4" x14ac:dyDescent="0.25">
      <c r="A875" s="4">
        <v>760</v>
      </c>
      <c r="B875" s="1">
        <v>1</v>
      </c>
      <c r="C875" s="1"/>
      <c r="D875" s="1">
        <v>1</v>
      </c>
    </row>
    <row r="876" spans="1:4" x14ac:dyDescent="0.25">
      <c r="A876" s="4">
        <v>761</v>
      </c>
      <c r="B876" s="1">
        <v>4</v>
      </c>
      <c r="C876" s="1"/>
      <c r="D876" s="1">
        <v>4</v>
      </c>
    </row>
    <row r="877" spans="1:4" x14ac:dyDescent="0.25">
      <c r="A877" s="4">
        <v>762</v>
      </c>
      <c r="B877" s="1">
        <v>3</v>
      </c>
      <c r="C877" s="1"/>
      <c r="D877" s="1">
        <v>3</v>
      </c>
    </row>
    <row r="878" spans="1:4" x14ac:dyDescent="0.25">
      <c r="A878" s="4">
        <v>763</v>
      </c>
      <c r="B878" s="1">
        <v>5</v>
      </c>
      <c r="C878" s="1"/>
      <c r="D878" s="1">
        <v>5</v>
      </c>
    </row>
    <row r="879" spans="1:4" x14ac:dyDescent="0.25">
      <c r="A879" s="4">
        <v>764</v>
      </c>
      <c r="B879" s="1"/>
      <c r="C879" s="1">
        <v>3</v>
      </c>
      <c r="D879" s="1">
        <v>3</v>
      </c>
    </row>
    <row r="880" spans="1:4" x14ac:dyDescent="0.25">
      <c r="A880" s="4">
        <v>765</v>
      </c>
      <c r="B880" s="1">
        <v>5</v>
      </c>
      <c r="C880" s="1"/>
      <c r="D880" s="1">
        <v>5</v>
      </c>
    </row>
    <row r="881" spans="1:4" x14ac:dyDescent="0.25">
      <c r="A881" s="4">
        <v>766</v>
      </c>
      <c r="B881" s="1"/>
      <c r="C881" s="1">
        <v>3</v>
      </c>
      <c r="D881" s="1">
        <v>3</v>
      </c>
    </row>
    <row r="882" spans="1:4" x14ac:dyDescent="0.25">
      <c r="A882" s="4">
        <v>767</v>
      </c>
      <c r="B882" s="1"/>
      <c r="C882" s="1">
        <v>1</v>
      </c>
      <c r="D882" s="1">
        <v>1</v>
      </c>
    </row>
    <row r="883" spans="1:4" x14ac:dyDescent="0.25">
      <c r="A883" s="4">
        <v>768</v>
      </c>
      <c r="B883" s="1">
        <v>4</v>
      </c>
      <c r="C883" s="1"/>
      <c r="D883" s="1">
        <v>4</v>
      </c>
    </row>
    <row r="884" spans="1:4" x14ac:dyDescent="0.25">
      <c r="A884" s="4">
        <v>769</v>
      </c>
      <c r="B884" s="1">
        <v>5</v>
      </c>
      <c r="C884" s="1"/>
      <c r="D884" s="1">
        <v>5</v>
      </c>
    </row>
    <row r="885" spans="1:4" x14ac:dyDescent="0.25">
      <c r="A885" s="4">
        <v>770</v>
      </c>
      <c r="B885" s="1"/>
      <c r="C885" s="1">
        <v>1</v>
      </c>
      <c r="D885" s="1">
        <v>1</v>
      </c>
    </row>
    <row r="886" spans="1:4" x14ac:dyDescent="0.25">
      <c r="A886" s="4">
        <v>771</v>
      </c>
      <c r="B886" s="1"/>
      <c r="C886" s="1">
        <v>2</v>
      </c>
      <c r="D886" s="1">
        <v>2</v>
      </c>
    </row>
    <row r="887" spans="1:4" x14ac:dyDescent="0.25">
      <c r="A887" s="4">
        <v>772</v>
      </c>
      <c r="B887" s="1">
        <v>1</v>
      </c>
      <c r="C887" s="1"/>
      <c r="D887" s="1">
        <v>1</v>
      </c>
    </row>
    <row r="888" spans="1:4" x14ac:dyDescent="0.25">
      <c r="A888" s="4">
        <v>773</v>
      </c>
      <c r="B888" s="1"/>
      <c r="C888" s="1">
        <v>1</v>
      </c>
      <c r="D888" s="1">
        <v>1</v>
      </c>
    </row>
    <row r="889" spans="1:4" x14ac:dyDescent="0.25">
      <c r="A889" s="4">
        <v>774</v>
      </c>
      <c r="B889" s="1"/>
      <c r="C889" s="1">
        <v>1</v>
      </c>
      <c r="D889" s="1">
        <v>1</v>
      </c>
    </row>
    <row r="890" spans="1:4" x14ac:dyDescent="0.25">
      <c r="A890" s="4">
        <v>775</v>
      </c>
      <c r="B890" s="1">
        <v>5</v>
      </c>
      <c r="C890" s="1"/>
      <c r="D890" s="1">
        <v>5</v>
      </c>
    </row>
    <row r="891" spans="1:4" x14ac:dyDescent="0.25">
      <c r="A891" s="4">
        <v>776</v>
      </c>
      <c r="B891" s="1"/>
      <c r="C891" s="1">
        <v>2</v>
      </c>
      <c r="D891" s="1">
        <v>2</v>
      </c>
    </row>
    <row r="892" spans="1:4" x14ac:dyDescent="0.25">
      <c r="A892" s="4">
        <v>777</v>
      </c>
      <c r="B892" s="1"/>
      <c r="C892" s="1">
        <v>4</v>
      </c>
      <c r="D892" s="1">
        <v>4</v>
      </c>
    </row>
    <row r="893" spans="1:4" x14ac:dyDescent="0.25">
      <c r="A893" s="4">
        <v>778</v>
      </c>
      <c r="B893" s="1">
        <v>1</v>
      </c>
      <c r="C893" s="1"/>
      <c r="D893" s="1">
        <v>1</v>
      </c>
    </row>
    <row r="894" spans="1:4" x14ac:dyDescent="0.25">
      <c r="A894" s="4">
        <v>779</v>
      </c>
      <c r="B894" s="1">
        <v>5</v>
      </c>
      <c r="C894" s="1"/>
      <c r="D894" s="1">
        <v>5</v>
      </c>
    </row>
    <row r="895" spans="1:4" x14ac:dyDescent="0.25">
      <c r="A895" s="4">
        <v>780</v>
      </c>
      <c r="B895" s="1">
        <v>5</v>
      </c>
      <c r="C895" s="1"/>
      <c r="D895" s="1">
        <v>5</v>
      </c>
    </row>
    <row r="896" spans="1:4" x14ac:dyDescent="0.25">
      <c r="A896" s="4">
        <v>781</v>
      </c>
      <c r="B896" s="1">
        <v>4</v>
      </c>
      <c r="C896" s="1"/>
      <c r="D896" s="1">
        <v>4</v>
      </c>
    </row>
    <row r="897" spans="1:4" x14ac:dyDescent="0.25">
      <c r="A897" s="4">
        <v>782</v>
      </c>
      <c r="B897" s="1"/>
      <c r="C897" s="1">
        <v>3</v>
      </c>
      <c r="D897" s="1">
        <v>3</v>
      </c>
    </row>
    <row r="898" spans="1:4" x14ac:dyDescent="0.25">
      <c r="A898" s="4">
        <v>783</v>
      </c>
      <c r="B898" s="1"/>
      <c r="C898" s="1">
        <v>2</v>
      </c>
      <c r="D898" s="1">
        <v>2</v>
      </c>
    </row>
    <row r="899" spans="1:4" x14ac:dyDescent="0.25">
      <c r="A899" s="4">
        <v>784</v>
      </c>
      <c r="B899" s="1"/>
      <c r="C899" s="1">
        <v>2</v>
      </c>
      <c r="D899" s="1">
        <v>2</v>
      </c>
    </row>
    <row r="900" spans="1:4" x14ac:dyDescent="0.25">
      <c r="A900" s="4">
        <v>785</v>
      </c>
      <c r="B900" s="1"/>
      <c r="C900" s="1">
        <v>1</v>
      </c>
      <c r="D900" s="1">
        <v>1</v>
      </c>
    </row>
    <row r="901" spans="1:4" x14ac:dyDescent="0.25">
      <c r="A901" s="4">
        <v>786</v>
      </c>
      <c r="B901" s="1"/>
      <c r="C901" s="1">
        <v>3</v>
      </c>
      <c r="D901" s="1">
        <v>3</v>
      </c>
    </row>
    <row r="902" spans="1:4" x14ac:dyDescent="0.25">
      <c r="A902" s="4">
        <v>787</v>
      </c>
      <c r="B902" s="1">
        <v>2</v>
      </c>
      <c r="C902" s="1"/>
      <c r="D902" s="1">
        <v>2</v>
      </c>
    </row>
    <row r="903" spans="1:4" x14ac:dyDescent="0.25">
      <c r="A903" s="4">
        <v>788</v>
      </c>
      <c r="B903" s="1"/>
      <c r="C903" s="1">
        <v>1</v>
      </c>
      <c r="D903" s="1">
        <v>1</v>
      </c>
    </row>
    <row r="904" spans="1:4" x14ac:dyDescent="0.25">
      <c r="A904" s="4">
        <v>789</v>
      </c>
      <c r="B904" s="1"/>
      <c r="C904" s="1">
        <v>3</v>
      </c>
      <c r="D904" s="1">
        <v>3</v>
      </c>
    </row>
    <row r="905" spans="1:4" x14ac:dyDescent="0.25">
      <c r="A905" s="4">
        <v>790</v>
      </c>
      <c r="B905" s="1">
        <v>5</v>
      </c>
      <c r="C905" s="1"/>
      <c r="D905" s="1">
        <v>5</v>
      </c>
    </row>
    <row r="906" spans="1:4" x14ac:dyDescent="0.25">
      <c r="A906" s="4">
        <v>791</v>
      </c>
      <c r="B906" s="1"/>
      <c r="C906" s="1">
        <v>1</v>
      </c>
      <c r="D906" s="1">
        <v>1</v>
      </c>
    </row>
    <row r="907" spans="1:4" x14ac:dyDescent="0.25">
      <c r="A907" s="4">
        <v>792</v>
      </c>
      <c r="B907" s="1"/>
      <c r="C907" s="1">
        <v>3</v>
      </c>
      <c r="D907" s="1">
        <v>3</v>
      </c>
    </row>
    <row r="908" spans="1:4" x14ac:dyDescent="0.25">
      <c r="A908" s="4">
        <v>793</v>
      </c>
      <c r="B908" s="1">
        <v>4</v>
      </c>
      <c r="C908" s="1"/>
      <c r="D908" s="1">
        <v>4</v>
      </c>
    </row>
    <row r="909" spans="1:4" x14ac:dyDescent="0.25">
      <c r="A909" s="4">
        <v>794</v>
      </c>
      <c r="B909" s="1">
        <v>2</v>
      </c>
      <c r="C909" s="1"/>
      <c r="D909" s="1">
        <v>2</v>
      </c>
    </row>
    <row r="910" spans="1:4" x14ac:dyDescent="0.25">
      <c r="A910" s="4">
        <v>795</v>
      </c>
      <c r="B910" s="1"/>
      <c r="C910" s="1">
        <v>1</v>
      </c>
      <c r="D910" s="1">
        <v>1</v>
      </c>
    </row>
    <row r="911" spans="1:4" x14ac:dyDescent="0.25">
      <c r="A911" s="4">
        <v>796</v>
      </c>
      <c r="B911" s="1">
        <v>5</v>
      </c>
      <c r="C911" s="1"/>
      <c r="D911" s="1">
        <v>5</v>
      </c>
    </row>
    <row r="912" spans="1:4" x14ac:dyDescent="0.25">
      <c r="A912" s="4">
        <v>797</v>
      </c>
      <c r="B912" s="1"/>
      <c r="C912" s="1">
        <v>1</v>
      </c>
      <c r="D912" s="1">
        <v>1</v>
      </c>
    </row>
    <row r="913" spans="1:4" x14ac:dyDescent="0.25">
      <c r="A913" s="4">
        <v>798</v>
      </c>
      <c r="B913" s="1"/>
      <c r="C913" s="1">
        <v>2</v>
      </c>
      <c r="D913" s="1">
        <v>2</v>
      </c>
    </row>
    <row r="914" spans="1:4" x14ac:dyDescent="0.25">
      <c r="A914" s="4">
        <v>799</v>
      </c>
      <c r="B914" s="1">
        <v>2</v>
      </c>
      <c r="C914" s="1"/>
      <c r="D914" s="1">
        <v>2</v>
      </c>
    </row>
    <row r="915" spans="1:4" x14ac:dyDescent="0.25">
      <c r="A915" s="4">
        <v>800</v>
      </c>
      <c r="B915" s="1"/>
      <c r="C915" s="1">
        <v>3</v>
      </c>
      <c r="D915" s="1">
        <v>3</v>
      </c>
    </row>
    <row r="916" spans="1:4" x14ac:dyDescent="0.25">
      <c r="A916" s="4">
        <v>801</v>
      </c>
      <c r="B916" s="1">
        <v>5</v>
      </c>
      <c r="C916" s="1"/>
      <c r="D916" s="1">
        <v>5</v>
      </c>
    </row>
    <row r="917" spans="1:4" x14ac:dyDescent="0.25">
      <c r="A917" s="4">
        <v>802</v>
      </c>
      <c r="B917" s="1">
        <v>3</v>
      </c>
      <c r="C917" s="1"/>
      <c r="D917" s="1">
        <v>3</v>
      </c>
    </row>
    <row r="918" spans="1:4" x14ac:dyDescent="0.25">
      <c r="A918" s="4">
        <v>803</v>
      </c>
      <c r="B918" s="1"/>
      <c r="C918" s="1">
        <v>5</v>
      </c>
      <c r="D918" s="1">
        <v>5</v>
      </c>
    </row>
    <row r="919" spans="1:4" x14ac:dyDescent="0.25">
      <c r="A919" s="4">
        <v>804</v>
      </c>
      <c r="B919" s="1"/>
      <c r="C919" s="1">
        <v>1</v>
      </c>
      <c r="D919" s="1">
        <v>1</v>
      </c>
    </row>
    <row r="920" spans="1:4" x14ac:dyDescent="0.25">
      <c r="A920" s="4">
        <v>805</v>
      </c>
      <c r="B920" s="1">
        <v>1</v>
      </c>
      <c r="C920" s="1"/>
      <c r="D920" s="1">
        <v>1</v>
      </c>
    </row>
    <row r="921" spans="1:4" x14ac:dyDescent="0.25">
      <c r="A921" s="4">
        <v>806</v>
      </c>
      <c r="B921" s="1">
        <v>3</v>
      </c>
      <c r="C921" s="1"/>
      <c r="D921" s="1">
        <v>3</v>
      </c>
    </row>
    <row r="922" spans="1:4" x14ac:dyDescent="0.25">
      <c r="A922" s="4">
        <v>807</v>
      </c>
      <c r="B922" s="1">
        <v>4</v>
      </c>
      <c r="C922" s="1"/>
      <c r="D922" s="1">
        <v>4</v>
      </c>
    </row>
    <row r="923" spans="1:4" x14ac:dyDescent="0.25">
      <c r="A923" s="4">
        <v>808</v>
      </c>
      <c r="B923" s="1">
        <v>2</v>
      </c>
      <c r="C923" s="1"/>
      <c r="D923" s="1">
        <v>2</v>
      </c>
    </row>
    <row r="924" spans="1:4" x14ac:dyDescent="0.25">
      <c r="A924" s="4">
        <v>809</v>
      </c>
      <c r="B924" s="1"/>
      <c r="C924" s="1">
        <v>3</v>
      </c>
      <c r="D924" s="1">
        <v>3</v>
      </c>
    </row>
    <row r="925" spans="1:4" x14ac:dyDescent="0.25">
      <c r="A925" s="4">
        <v>810</v>
      </c>
      <c r="B925" s="1">
        <v>3</v>
      </c>
      <c r="C925" s="1"/>
      <c r="D925" s="1">
        <v>3</v>
      </c>
    </row>
    <row r="926" spans="1:4" x14ac:dyDescent="0.25">
      <c r="A926" s="4">
        <v>811</v>
      </c>
      <c r="B926" s="1"/>
      <c r="C926" s="1">
        <v>1</v>
      </c>
      <c r="D926" s="1">
        <v>1</v>
      </c>
    </row>
    <row r="927" spans="1:4" x14ac:dyDescent="0.25">
      <c r="A927" s="4">
        <v>812</v>
      </c>
      <c r="B927" s="1">
        <v>2</v>
      </c>
      <c r="C927" s="1"/>
      <c r="D927" s="1">
        <v>2</v>
      </c>
    </row>
    <row r="928" spans="1:4" x14ac:dyDescent="0.25">
      <c r="A928" s="4">
        <v>813</v>
      </c>
      <c r="B928" s="1">
        <v>3</v>
      </c>
      <c r="C928" s="1"/>
      <c r="D928" s="1">
        <v>3</v>
      </c>
    </row>
    <row r="929" spans="1:4" x14ac:dyDescent="0.25">
      <c r="A929" s="4">
        <v>814</v>
      </c>
      <c r="B929" s="1"/>
      <c r="C929" s="1">
        <v>1</v>
      </c>
      <c r="D929" s="1">
        <v>1</v>
      </c>
    </row>
    <row r="930" spans="1:4" x14ac:dyDescent="0.25">
      <c r="A930" s="4">
        <v>815</v>
      </c>
      <c r="B930" s="1"/>
      <c r="C930" s="1">
        <v>1</v>
      </c>
      <c r="D930" s="1">
        <v>1</v>
      </c>
    </row>
    <row r="931" spans="1:4" x14ac:dyDescent="0.25">
      <c r="A931" s="4">
        <v>816</v>
      </c>
      <c r="B931" s="1">
        <v>3</v>
      </c>
      <c r="C931" s="1"/>
      <c r="D931" s="1">
        <v>3</v>
      </c>
    </row>
    <row r="932" spans="1:4" x14ac:dyDescent="0.25">
      <c r="A932" s="4">
        <v>817</v>
      </c>
      <c r="B932" s="1"/>
      <c r="C932" s="1">
        <v>3</v>
      </c>
      <c r="D932" s="1">
        <v>3</v>
      </c>
    </row>
    <row r="933" spans="1:4" x14ac:dyDescent="0.25">
      <c r="A933" s="4">
        <v>818</v>
      </c>
      <c r="B933" s="1"/>
      <c r="C933" s="1">
        <v>1</v>
      </c>
      <c r="D933" s="1">
        <v>1</v>
      </c>
    </row>
    <row r="934" spans="1:4" x14ac:dyDescent="0.25">
      <c r="A934" s="4">
        <v>819</v>
      </c>
      <c r="B934" s="1"/>
      <c r="C934" s="1">
        <v>3</v>
      </c>
      <c r="D934" s="1">
        <v>3</v>
      </c>
    </row>
    <row r="935" spans="1:4" x14ac:dyDescent="0.25">
      <c r="A935" s="4">
        <v>820</v>
      </c>
      <c r="B935" s="1"/>
      <c r="C935" s="1">
        <v>2</v>
      </c>
      <c r="D935" s="1">
        <v>2</v>
      </c>
    </row>
    <row r="936" spans="1:4" x14ac:dyDescent="0.25">
      <c r="A936" s="4">
        <v>821</v>
      </c>
      <c r="B936" s="1">
        <v>1</v>
      </c>
      <c r="C936" s="1"/>
      <c r="D936" s="1">
        <v>1</v>
      </c>
    </row>
    <row r="937" spans="1:4" x14ac:dyDescent="0.25">
      <c r="A937" s="4">
        <v>822</v>
      </c>
      <c r="B937" s="1"/>
      <c r="C937" s="1">
        <v>1</v>
      </c>
      <c r="D937" s="1">
        <v>1</v>
      </c>
    </row>
    <row r="938" spans="1:4" x14ac:dyDescent="0.25">
      <c r="A938" s="4">
        <v>823</v>
      </c>
      <c r="B938" s="1">
        <v>3</v>
      </c>
      <c r="C938" s="1"/>
      <c r="D938" s="1">
        <v>3</v>
      </c>
    </row>
    <row r="939" spans="1:4" x14ac:dyDescent="0.25">
      <c r="A939" s="4">
        <v>824</v>
      </c>
      <c r="B939" s="1">
        <v>3</v>
      </c>
      <c r="C939" s="1"/>
      <c r="D939" s="1">
        <v>3</v>
      </c>
    </row>
    <row r="940" spans="1:4" x14ac:dyDescent="0.25">
      <c r="A940" s="4">
        <v>825</v>
      </c>
      <c r="B940" s="1">
        <v>3</v>
      </c>
      <c r="C940" s="1"/>
      <c r="D940" s="1">
        <v>3</v>
      </c>
    </row>
    <row r="941" spans="1:4" x14ac:dyDescent="0.25">
      <c r="A941" s="4">
        <v>826</v>
      </c>
      <c r="B941" s="1">
        <v>2</v>
      </c>
      <c r="C941" s="1"/>
      <c r="D941" s="1">
        <v>2</v>
      </c>
    </row>
    <row r="942" spans="1:4" x14ac:dyDescent="0.25">
      <c r="A942" s="4">
        <v>827</v>
      </c>
      <c r="B942" s="1"/>
      <c r="C942" s="1">
        <v>1</v>
      </c>
      <c r="D942" s="1">
        <v>1</v>
      </c>
    </row>
    <row r="943" spans="1:4" x14ac:dyDescent="0.25">
      <c r="A943" s="4">
        <v>828</v>
      </c>
      <c r="B943" s="1">
        <v>4</v>
      </c>
      <c r="C943" s="1"/>
      <c r="D943" s="1">
        <v>4</v>
      </c>
    </row>
    <row r="944" spans="1:4" x14ac:dyDescent="0.25">
      <c r="A944" s="4">
        <v>829</v>
      </c>
      <c r="B944" s="1">
        <v>2</v>
      </c>
      <c r="C944" s="1"/>
      <c r="D944" s="1">
        <v>2</v>
      </c>
    </row>
    <row r="945" spans="1:4" x14ac:dyDescent="0.25">
      <c r="A945" s="4">
        <v>830</v>
      </c>
      <c r="B945" s="1"/>
      <c r="C945" s="1">
        <v>2</v>
      </c>
      <c r="D945" s="1">
        <v>2</v>
      </c>
    </row>
    <row r="946" spans="1:4" x14ac:dyDescent="0.25">
      <c r="A946" s="4">
        <v>831</v>
      </c>
      <c r="B946" s="1"/>
      <c r="C946" s="1">
        <v>1</v>
      </c>
      <c r="D946" s="1">
        <v>1</v>
      </c>
    </row>
    <row r="947" spans="1:4" x14ac:dyDescent="0.25">
      <c r="A947" s="4">
        <v>832</v>
      </c>
      <c r="B947" s="1"/>
      <c r="C947" s="1">
        <v>4</v>
      </c>
      <c r="D947" s="1">
        <v>4</v>
      </c>
    </row>
    <row r="948" spans="1:4" x14ac:dyDescent="0.25">
      <c r="A948" s="4">
        <v>833</v>
      </c>
      <c r="B948" s="1">
        <v>1</v>
      </c>
      <c r="C948" s="1"/>
      <c r="D948" s="1">
        <v>1</v>
      </c>
    </row>
    <row r="949" spans="1:4" x14ac:dyDescent="0.25">
      <c r="A949" s="4">
        <v>834</v>
      </c>
      <c r="B949" s="1"/>
      <c r="C949" s="1">
        <v>2</v>
      </c>
      <c r="D949" s="1">
        <v>2</v>
      </c>
    </row>
    <row r="950" spans="1:4" x14ac:dyDescent="0.25">
      <c r="A950" s="4">
        <v>835</v>
      </c>
      <c r="B950" s="1">
        <v>3</v>
      </c>
      <c r="C950" s="1"/>
      <c r="D950" s="1">
        <v>3</v>
      </c>
    </row>
    <row r="951" spans="1:4" x14ac:dyDescent="0.25">
      <c r="A951" s="4">
        <v>836</v>
      </c>
      <c r="B951" s="1">
        <v>1</v>
      </c>
      <c r="C951" s="1"/>
      <c r="D951" s="1">
        <v>1</v>
      </c>
    </row>
    <row r="952" spans="1:4" x14ac:dyDescent="0.25">
      <c r="A952" s="4">
        <v>837</v>
      </c>
      <c r="B952" s="1">
        <v>1</v>
      </c>
      <c r="C952" s="1"/>
      <c r="D952" s="1">
        <v>1</v>
      </c>
    </row>
    <row r="953" spans="1:4" x14ac:dyDescent="0.25">
      <c r="A953" s="4">
        <v>838</v>
      </c>
      <c r="B953" s="1"/>
      <c r="C953" s="1">
        <v>3</v>
      </c>
      <c r="D953" s="1">
        <v>3</v>
      </c>
    </row>
    <row r="954" spans="1:4" x14ac:dyDescent="0.25">
      <c r="A954" s="4">
        <v>839</v>
      </c>
      <c r="B954" s="1">
        <v>4</v>
      </c>
      <c r="C954" s="1"/>
      <c r="D954" s="1">
        <v>4</v>
      </c>
    </row>
    <row r="955" spans="1:4" x14ac:dyDescent="0.25">
      <c r="A955" s="4">
        <v>840</v>
      </c>
      <c r="B955" s="1">
        <v>4</v>
      </c>
      <c r="C955" s="1"/>
      <c r="D955" s="1">
        <v>4</v>
      </c>
    </row>
    <row r="956" spans="1:4" x14ac:dyDescent="0.25">
      <c r="A956" s="4">
        <v>841</v>
      </c>
      <c r="B956" s="1"/>
      <c r="C956" s="1">
        <v>1</v>
      </c>
      <c r="D956" s="1">
        <v>1</v>
      </c>
    </row>
    <row r="957" spans="1:4" x14ac:dyDescent="0.25">
      <c r="A957" s="4">
        <v>842</v>
      </c>
      <c r="B957" s="1">
        <v>3</v>
      </c>
      <c r="C957" s="1"/>
      <c r="D957" s="1">
        <v>3</v>
      </c>
    </row>
    <row r="958" spans="1:4" x14ac:dyDescent="0.25">
      <c r="A958" s="4">
        <v>843</v>
      </c>
      <c r="B958" s="1"/>
      <c r="C958" s="1">
        <v>1</v>
      </c>
      <c r="D958" s="1">
        <v>1</v>
      </c>
    </row>
    <row r="959" spans="1:4" x14ac:dyDescent="0.25">
      <c r="A959" s="4">
        <v>844</v>
      </c>
      <c r="B959" s="1"/>
      <c r="C959" s="1">
        <v>3</v>
      </c>
      <c r="D959" s="1">
        <v>3</v>
      </c>
    </row>
    <row r="960" spans="1:4" x14ac:dyDescent="0.25">
      <c r="A960" s="4">
        <v>845</v>
      </c>
      <c r="B960" s="1"/>
      <c r="C960" s="1">
        <v>2</v>
      </c>
      <c r="D960" s="1">
        <v>2</v>
      </c>
    </row>
    <row r="961" spans="1:4" x14ac:dyDescent="0.25">
      <c r="A961" s="4">
        <v>846</v>
      </c>
      <c r="B961" s="1"/>
      <c r="C961" s="1">
        <v>3</v>
      </c>
      <c r="D961" s="1">
        <v>3</v>
      </c>
    </row>
    <row r="962" spans="1:4" x14ac:dyDescent="0.25">
      <c r="A962" s="4">
        <v>847</v>
      </c>
      <c r="B962" s="1"/>
      <c r="C962" s="1">
        <v>1</v>
      </c>
      <c r="D962" s="1">
        <v>1</v>
      </c>
    </row>
    <row r="963" spans="1:4" x14ac:dyDescent="0.25">
      <c r="A963" s="4">
        <v>848</v>
      </c>
      <c r="B963" s="1"/>
      <c r="C963" s="1">
        <v>5</v>
      </c>
      <c r="D963" s="1">
        <v>5</v>
      </c>
    </row>
    <row r="964" spans="1:4" x14ac:dyDescent="0.25">
      <c r="A964" s="4">
        <v>849</v>
      </c>
      <c r="B964" s="1">
        <v>4</v>
      </c>
      <c r="C964" s="1"/>
      <c r="D964" s="1">
        <v>4</v>
      </c>
    </row>
    <row r="965" spans="1:4" x14ac:dyDescent="0.25">
      <c r="A965" s="4">
        <v>850</v>
      </c>
      <c r="B965" s="1"/>
      <c r="C965" s="1">
        <v>1</v>
      </c>
      <c r="D965" s="1">
        <v>1</v>
      </c>
    </row>
    <row r="966" spans="1:4" x14ac:dyDescent="0.25">
      <c r="A966" s="4">
        <v>851</v>
      </c>
      <c r="B966" s="1">
        <v>3</v>
      </c>
      <c r="C966" s="1"/>
      <c r="D966" s="1">
        <v>3</v>
      </c>
    </row>
    <row r="967" spans="1:4" x14ac:dyDescent="0.25">
      <c r="A967" s="4">
        <v>852</v>
      </c>
      <c r="B967" s="1">
        <v>3</v>
      </c>
      <c r="C967" s="1"/>
      <c r="D967" s="1">
        <v>3</v>
      </c>
    </row>
    <row r="968" spans="1:4" x14ac:dyDescent="0.25">
      <c r="A968" s="4">
        <v>853</v>
      </c>
      <c r="B968" s="1">
        <v>4</v>
      </c>
      <c r="C968" s="1"/>
      <c r="D968" s="1">
        <v>4</v>
      </c>
    </row>
    <row r="969" spans="1:4" x14ac:dyDescent="0.25">
      <c r="A969" s="4">
        <v>854</v>
      </c>
      <c r="B969" s="1">
        <v>1</v>
      </c>
      <c r="C969" s="1"/>
      <c r="D969" s="1">
        <v>1</v>
      </c>
    </row>
    <row r="970" spans="1:4" x14ac:dyDescent="0.25">
      <c r="A970" s="4">
        <v>855</v>
      </c>
      <c r="B970" s="1"/>
      <c r="C970" s="1">
        <v>5</v>
      </c>
      <c r="D970" s="1">
        <v>5</v>
      </c>
    </row>
    <row r="971" spans="1:4" x14ac:dyDescent="0.25">
      <c r="A971" s="4">
        <v>856</v>
      </c>
      <c r="B971" s="1">
        <v>2</v>
      </c>
      <c r="C971" s="1"/>
      <c r="D971" s="1">
        <v>2</v>
      </c>
    </row>
    <row r="972" spans="1:4" x14ac:dyDescent="0.25">
      <c r="A972" s="4">
        <v>857</v>
      </c>
      <c r="B972" s="1"/>
      <c r="C972" s="1">
        <v>5</v>
      </c>
      <c r="D972" s="1">
        <v>5</v>
      </c>
    </row>
    <row r="973" spans="1:4" x14ac:dyDescent="0.25">
      <c r="A973" s="4">
        <v>858</v>
      </c>
      <c r="B973" s="1">
        <v>2</v>
      </c>
      <c r="C973" s="1"/>
      <c r="D973" s="1">
        <v>2</v>
      </c>
    </row>
    <row r="974" spans="1:4" x14ac:dyDescent="0.25">
      <c r="A974" s="4">
        <v>859</v>
      </c>
      <c r="B974" s="1"/>
      <c r="C974" s="1">
        <v>2</v>
      </c>
      <c r="D974" s="1">
        <v>2</v>
      </c>
    </row>
    <row r="975" spans="1:4" x14ac:dyDescent="0.25">
      <c r="A975" s="4">
        <v>860</v>
      </c>
      <c r="B975" s="1"/>
      <c r="C975" s="1">
        <v>1</v>
      </c>
      <c r="D975" s="1">
        <v>1</v>
      </c>
    </row>
    <row r="976" spans="1:4" x14ac:dyDescent="0.25">
      <c r="A976" s="4">
        <v>861</v>
      </c>
      <c r="B976" s="1">
        <v>2</v>
      </c>
      <c r="C976" s="1"/>
      <c r="D976" s="1">
        <v>2</v>
      </c>
    </row>
    <row r="977" spans="1:4" x14ac:dyDescent="0.25">
      <c r="A977" s="4">
        <v>862</v>
      </c>
      <c r="B977" s="1"/>
      <c r="C977" s="1">
        <v>3</v>
      </c>
      <c r="D977" s="1">
        <v>3</v>
      </c>
    </row>
    <row r="978" spans="1:4" x14ac:dyDescent="0.25">
      <c r="A978" s="4">
        <v>863</v>
      </c>
      <c r="B978" s="1"/>
      <c r="C978" s="1">
        <v>2</v>
      </c>
      <c r="D978" s="1">
        <v>2</v>
      </c>
    </row>
    <row r="979" spans="1:4" x14ac:dyDescent="0.25">
      <c r="A979" s="4">
        <v>864</v>
      </c>
      <c r="B979" s="1"/>
      <c r="C979" s="1">
        <v>2</v>
      </c>
      <c r="D979" s="1">
        <v>2</v>
      </c>
    </row>
    <row r="980" spans="1:4" x14ac:dyDescent="0.25">
      <c r="A980" s="4">
        <v>865</v>
      </c>
      <c r="B980" s="1"/>
      <c r="C980" s="1">
        <v>4</v>
      </c>
      <c r="D980" s="1">
        <v>4</v>
      </c>
    </row>
    <row r="981" spans="1:4" x14ac:dyDescent="0.25">
      <c r="A981" s="4">
        <v>866</v>
      </c>
      <c r="B981" s="1">
        <v>4</v>
      </c>
      <c r="C981" s="1"/>
      <c r="D981" s="1">
        <v>4</v>
      </c>
    </row>
    <row r="982" spans="1:4" x14ac:dyDescent="0.25">
      <c r="A982" s="4">
        <v>867</v>
      </c>
      <c r="B982" s="1">
        <v>1</v>
      </c>
      <c r="C982" s="1"/>
      <c r="D982" s="1">
        <v>1</v>
      </c>
    </row>
    <row r="983" spans="1:4" x14ac:dyDescent="0.25">
      <c r="A983" s="4">
        <v>868</v>
      </c>
      <c r="B983" s="1">
        <v>1</v>
      </c>
      <c r="C983" s="1"/>
      <c r="D983" s="1">
        <v>1</v>
      </c>
    </row>
    <row r="984" spans="1:4" x14ac:dyDescent="0.25">
      <c r="A984" s="4">
        <v>869</v>
      </c>
      <c r="B984" s="1">
        <v>3</v>
      </c>
      <c r="C984" s="1"/>
      <c r="D984" s="1">
        <v>3</v>
      </c>
    </row>
    <row r="985" spans="1:4" x14ac:dyDescent="0.25">
      <c r="A985" s="4">
        <v>870</v>
      </c>
      <c r="B985" s="1"/>
      <c r="C985" s="1">
        <v>4</v>
      </c>
      <c r="D985" s="1">
        <v>4</v>
      </c>
    </row>
    <row r="986" spans="1:4" x14ac:dyDescent="0.25">
      <c r="A986" s="4">
        <v>871</v>
      </c>
      <c r="B986" s="1">
        <v>5</v>
      </c>
      <c r="C986" s="1"/>
      <c r="D986" s="1">
        <v>5</v>
      </c>
    </row>
    <row r="987" spans="1:4" x14ac:dyDescent="0.25">
      <c r="A987" s="4">
        <v>872</v>
      </c>
      <c r="B987" s="1">
        <v>1</v>
      </c>
      <c r="C987" s="1"/>
      <c r="D987" s="1">
        <v>1</v>
      </c>
    </row>
    <row r="988" spans="1:4" x14ac:dyDescent="0.25">
      <c r="A988" s="4">
        <v>873</v>
      </c>
      <c r="B988" s="1"/>
      <c r="C988" s="1">
        <v>1</v>
      </c>
      <c r="D988" s="1">
        <v>1</v>
      </c>
    </row>
    <row r="989" spans="1:4" x14ac:dyDescent="0.25">
      <c r="A989" s="4">
        <v>874</v>
      </c>
      <c r="B989" s="1"/>
      <c r="C989" s="1">
        <v>4</v>
      </c>
      <c r="D989" s="1">
        <v>4</v>
      </c>
    </row>
    <row r="990" spans="1:4" x14ac:dyDescent="0.25">
      <c r="A990" s="4">
        <v>875</v>
      </c>
      <c r="B990" s="1">
        <v>4</v>
      </c>
      <c r="C990" s="1"/>
      <c r="D990" s="1">
        <v>4</v>
      </c>
    </row>
    <row r="991" spans="1:4" x14ac:dyDescent="0.25">
      <c r="A991" s="4">
        <v>876</v>
      </c>
      <c r="B991" s="1">
        <v>3</v>
      </c>
      <c r="C991" s="1"/>
      <c r="D991" s="1">
        <v>3</v>
      </c>
    </row>
    <row r="992" spans="1:4" x14ac:dyDescent="0.25">
      <c r="A992" s="4">
        <v>877</v>
      </c>
      <c r="B992" s="1">
        <v>4</v>
      </c>
      <c r="C992" s="1"/>
      <c r="D992" s="1">
        <v>4</v>
      </c>
    </row>
    <row r="993" spans="1:4" x14ac:dyDescent="0.25">
      <c r="A993" s="4">
        <v>878</v>
      </c>
      <c r="B993" s="1"/>
      <c r="C993" s="1">
        <v>2</v>
      </c>
      <c r="D993" s="1">
        <v>2</v>
      </c>
    </row>
    <row r="994" spans="1:4" x14ac:dyDescent="0.25">
      <c r="A994" s="4">
        <v>879</v>
      </c>
      <c r="B994" s="1">
        <v>5</v>
      </c>
      <c r="C994" s="1"/>
      <c r="D994" s="1">
        <v>5</v>
      </c>
    </row>
    <row r="995" spans="1:4" x14ac:dyDescent="0.25">
      <c r="A995" s="4">
        <v>880</v>
      </c>
      <c r="B995" s="1"/>
      <c r="C995" s="1">
        <v>2</v>
      </c>
      <c r="D995" s="1">
        <v>2</v>
      </c>
    </row>
    <row r="996" spans="1:4" x14ac:dyDescent="0.25">
      <c r="A996" s="4">
        <v>881</v>
      </c>
      <c r="B996" s="1"/>
      <c r="C996" s="1">
        <v>2</v>
      </c>
      <c r="D996" s="1">
        <v>2</v>
      </c>
    </row>
    <row r="997" spans="1:4" x14ac:dyDescent="0.25">
      <c r="A997" s="4">
        <v>882</v>
      </c>
      <c r="B997" s="1">
        <v>2</v>
      </c>
      <c r="C997" s="1"/>
      <c r="D997" s="1">
        <v>2</v>
      </c>
    </row>
    <row r="998" spans="1:4" x14ac:dyDescent="0.25">
      <c r="A998" s="4">
        <v>883</v>
      </c>
      <c r="B998" s="1"/>
      <c r="C998" s="1">
        <v>1</v>
      </c>
      <c r="D998" s="1">
        <v>1</v>
      </c>
    </row>
    <row r="999" spans="1:4" x14ac:dyDescent="0.25">
      <c r="A999" s="4">
        <v>884</v>
      </c>
      <c r="B999" s="1"/>
      <c r="C999" s="1">
        <v>2</v>
      </c>
      <c r="D999" s="1">
        <v>2</v>
      </c>
    </row>
    <row r="1000" spans="1:4" x14ac:dyDescent="0.25">
      <c r="A1000" s="4">
        <v>885</v>
      </c>
      <c r="B1000" s="1">
        <v>1</v>
      </c>
      <c r="C1000" s="1"/>
      <c r="D1000" s="1">
        <v>1</v>
      </c>
    </row>
    <row r="1001" spans="1:4" x14ac:dyDescent="0.25">
      <c r="A1001" s="4">
        <v>886</v>
      </c>
      <c r="B1001" s="1"/>
      <c r="C1001" s="1">
        <v>4</v>
      </c>
      <c r="D1001" s="1">
        <v>4</v>
      </c>
    </row>
    <row r="1002" spans="1:4" x14ac:dyDescent="0.25">
      <c r="A1002" s="4">
        <v>887</v>
      </c>
      <c r="B1002" s="1"/>
      <c r="C1002" s="1">
        <v>5</v>
      </c>
      <c r="D1002" s="1">
        <v>5</v>
      </c>
    </row>
    <row r="1003" spans="1:4" x14ac:dyDescent="0.25">
      <c r="A1003" s="4">
        <v>888</v>
      </c>
      <c r="B1003" s="1"/>
      <c r="C1003" s="1">
        <v>5</v>
      </c>
      <c r="D1003" s="1">
        <v>5</v>
      </c>
    </row>
    <row r="1004" spans="1:4" x14ac:dyDescent="0.25">
      <c r="A1004" s="4">
        <v>889</v>
      </c>
      <c r="B1004" s="1">
        <v>2</v>
      </c>
      <c r="C1004" s="1"/>
      <c r="D1004" s="1">
        <v>2</v>
      </c>
    </row>
    <row r="1005" spans="1:4" x14ac:dyDescent="0.25">
      <c r="A1005" s="4">
        <v>890</v>
      </c>
      <c r="B1005" s="1"/>
      <c r="C1005" s="1">
        <v>5</v>
      </c>
      <c r="D1005" s="1">
        <v>5</v>
      </c>
    </row>
    <row r="1006" spans="1:4" x14ac:dyDescent="0.25">
      <c r="A1006" s="4">
        <v>891</v>
      </c>
      <c r="B1006" s="1"/>
      <c r="C1006" s="1">
        <v>1</v>
      </c>
      <c r="D1006" s="1">
        <v>1</v>
      </c>
    </row>
    <row r="1007" spans="1:4" x14ac:dyDescent="0.25">
      <c r="A1007" s="4">
        <v>892</v>
      </c>
      <c r="B1007" s="1"/>
      <c r="C1007" s="1">
        <v>4</v>
      </c>
      <c r="D1007" s="1">
        <v>4</v>
      </c>
    </row>
    <row r="1008" spans="1:4" x14ac:dyDescent="0.25">
      <c r="A1008" s="4">
        <v>893</v>
      </c>
      <c r="B1008" s="1">
        <v>2</v>
      </c>
      <c r="C1008" s="1"/>
      <c r="D1008" s="1">
        <v>2</v>
      </c>
    </row>
    <row r="1009" spans="1:4" x14ac:dyDescent="0.25">
      <c r="A1009" s="4">
        <v>894</v>
      </c>
      <c r="B1009" s="1">
        <v>3</v>
      </c>
      <c r="C1009" s="1"/>
      <c r="D1009" s="1">
        <v>3</v>
      </c>
    </row>
    <row r="1010" spans="1:4" x14ac:dyDescent="0.25">
      <c r="A1010" s="4">
        <v>895</v>
      </c>
      <c r="B1010" s="1">
        <v>5</v>
      </c>
      <c r="C1010" s="1"/>
      <c r="D1010" s="1">
        <v>5</v>
      </c>
    </row>
    <row r="1011" spans="1:4" x14ac:dyDescent="0.25">
      <c r="A1011" s="4">
        <v>896</v>
      </c>
      <c r="B1011" s="1">
        <v>5</v>
      </c>
      <c r="C1011" s="1"/>
      <c r="D1011" s="1">
        <v>5</v>
      </c>
    </row>
    <row r="1012" spans="1:4" x14ac:dyDescent="0.25">
      <c r="A1012" s="4">
        <v>897</v>
      </c>
      <c r="B1012" s="1">
        <v>2</v>
      </c>
      <c r="C1012" s="1"/>
      <c r="D1012" s="1">
        <v>2</v>
      </c>
    </row>
    <row r="1013" spans="1:4" x14ac:dyDescent="0.25">
      <c r="A1013" s="4">
        <v>898</v>
      </c>
      <c r="B1013" s="1">
        <v>5</v>
      </c>
      <c r="C1013" s="1"/>
      <c r="D1013" s="1">
        <v>5</v>
      </c>
    </row>
    <row r="1014" spans="1:4" x14ac:dyDescent="0.25">
      <c r="A1014" s="4">
        <v>899</v>
      </c>
      <c r="B1014" s="1">
        <v>5</v>
      </c>
      <c r="C1014" s="1"/>
      <c r="D1014" s="1">
        <v>5</v>
      </c>
    </row>
    <row r="1015" spans="1:4" x14ac:dyDescent="0.25">
      <c r="A1015" s="4">
        <v>900</v>
      </c>
      <c r="B1015" s="1"/>
      <c r="C1015" s="1">
        <v>3</v>
      </c>
      <c r="D1015" s="1">
        <v>3</v>
      </c>
    </row>
    <row r="1016" spans="1:4" x14ac:dyDescent="0.25">
      <c r="A1016" s="4">
        <v>901</v>
      </c>
      <c r="B1016" s="1"/>
      <c r="C1016" s="1">
        <v>1</v>
      </c>
      <c r="D1016" s="1">
        <v>1</v>
      </c>
    </row>
    <row r="1017" spans="1:4" x14ac:dyDescent="0.25">
      <c r="A1017" s="4">
        <v>902</v>
      </c>
      <c r="B1017" s="1">
        <v>2</v>
      </c>
      <c r="C1017" s="1"/>
      <c r="D1017" s="1">
        <v>2</v>
      </c>
    </row>
    <row r="1018" spans="1:4" x14ac:dyDescent="0.25">
      <c r="A1018" s="4">
        <v>903</v>
      </c>
      <c r="B1018" s="1">
        <v>2</v>
      </c>
      <c r="C1018" s="1"/>
      <c r="D1018" s="1">
        <v>2</v>
      </c>
    </row>
    <row r="1019" spans="1:4" x14ac:dyDescent="0.25">
      <c r="A1019" s="4">
        <v>904</v>
      </c>
      <c r="B1019" s="1">
        <v>3</v>
      </c>
      <c r="C1019" s="1"/>
      <c r="D1019" s="1">
        <v>3</v>
      </c>
    </row>
    <row r="1020" spans="1:4" x14ac:dyDescent="0.25">
      <c r="A1020" s="4">
        <v>905</v>
      </c>
      <c r="B1020" s="1"/>
      <c r="C1020" s="1">
        <v>3</v>
      </c>
      <c r="D1020" s="1">
        <v>3</v>
      </c>
    </row>
    <row r="1021" spans="1:4" x14ac:dyDescent="0.25">
      <c r="A1021" s="4">
        <v>906</v>
      </c>
      <c r="B1021" s="1"/>
      <c r="C1021" s="1">
        <v>1</v>
      </c>
      <c r="D1021" s="1">
        <v>1</v>
      </c>
    </row>
    <row r="1022" spans="1:4" x14ac:dyDescent="0.25">
      <c r="A1022" s="4">
        <v>907</v>
      </c>
      <c r="B1022" s="1"/>
      <c r="C1022" s="1">
        <v>4</v>
      </c>
      <c r="D1022" s="1">
        <v>4</v>
      </c>
    </row>
    <row r="1023" spans="1:4" x14ac:dyDescent="0.25">
      <c r="A1023" s="4">
        <v>908</v>
      </c>
      <c r="B1023" s="1"/>
      <c r="C1023" s="1">
        <v>2</v>
      </c>
      <c r="D1023" s="1">
        <v>2</v>
      </c>
    </row>
    <row r="1024" spans="1:4" x14ac:dyDescent="0.25">
      <c r="A1024" s="4">
        <v>909</v>
      </c>
      <c r="B1024" s="1">
        <v>5</v>
      </c>
      <c r="C1024" s="1"/>
      <c r="D1024" s="1">
        <v>5</v>
      </c>
    </row>
    <row r="1025" spans="1:4" x14ac:dyDescent="0.25">
      <c r="A1025" s="4">
        <v>910</v>
      </c>
      <c r="B1025" s="1"/>
      <c r="C1025" s="1">
        <v>1</v>
      </c>
      <c r="D1025" s="1">
        <v>1</v>
      </c>
    </row>
    <row r="1026" spans="1:4" x14ac:dyDescent="0.25">
      <c r="A1026" s="4">
        <v>911</v>
      </c>
      <c r="B1026" s="1"/>
      <c r="C1026" s="1">
        <v>2</v>
      </c>
      <c r="D1026" s="1">
        <v>2</v>
      </c>
    </row>
    <row r="1027" spans="1:4" x14ac:dyDescent="0.25">
      <c r="A1027" s="4">
        <v>912</v>
      </c>
      <c r="B1027" s="1"/>
      <c r="C1027" s="1">
        <v>1</v>
      </c>
      <c r="D1027" s="1">
        <v>1</v>
      </c>
    </row>
    <row r="1028" spans="1:4" x14ac:dyDescent="0.25">
      <c r="A1028" s="4">
        <v>913</v>
      </c>
      <c r="B1028" s="1">
        <v>4</v>
      </c>
      <c r="C1028" s="1"/>
      <c r="D1028" s="1">
        <v>4</v>
      </c>
    </row>
    <row r="1029" spans="1:4" x14ac:dyDescent="0.25">
      <c r="A1029" s="4">
        <v>914</v>
      </c>
      <c r="B1029" s="1">
        <v>2</v>
      </c>
      <c r="C1029" s="1"/>
      <c r="D1029" s="1">
        <v>2</v>
      </c>
    </row>
    <row r="1030" spans="1:4" x14ac:dyDescent="0.25">
      <c r="A1030" s="4">
        <v>915</v>
      </c>
      <c r="B1030" s="1">
        <v>5</v>
      </c>
      <c r="C1030" s="1"/>
      <c r="D1030" s="1">
        <v>5</v>
      </c>
    </row>
    <row r="1031" spans="1:4" x14ac:dyDescent="0.25">
      <c r="A1031" s="4">
        <v>916</v>
      </c>
      <c r="B1031" s="1"/>
      <c r="C1031" s="1">
        <v>2</v>
      </c>
      <c r="D1031" s="1">
        <v>2</v>
      </c>
    </row>
    <row r="1032" spans="1:4" x14ac:dyDescent="0.25">
      <c r="A1032" s="4">
        <v>917</v>
      </c>
      <c r="B1032" s="1"/>
      <c r="C1032" s="1">
        <v>1</v>
      </c>
      <c r="D1032" s="1">
        <v>1</v>
      </c>
    </row>
    <row r="1033" spans="1:4" x14ac:dyDescent="0.25">
      <c r="A1033" s="4">
        <v>918</v>
      </c>
      <c r="B1033" s="1"/>
      <c r="C1033" s="1">
        <v>4</v>
      </c>
      <c r="D1033" s="1">
        <v>4</v>
      </c>
    </row>
    <row r="1034" spans="1:4" x14ac:dyDescent="0.25">
      <c r="A1034" s="4">
        <v>919</v>
      </c>
      <c r="B1034" s="1">
        <v>1</v>
      </c>
      <c r="C1034" s="1"/>
      <c r="D1034" s="1">
        <v>1</v>
      </c>
    </row>
    <row r="1035" spans="1:4" x14ac:dyDescent="0.25">
      <c r="A1035" s="4">
        <v>920</v>
      </c>
      <c r="B1035" s="1">
        <v>1</v>
      </c>
      <c r="C1035" s="1"/>
      <c r="D1035" s="1">
        <v>1</v>
      </c>
    </row>
    <row r="1036" spans="1:4" x14ac:dyDescent="0.25">
      <c r="A1036" s="4">
        <v>921</v>
      </c>
      <c r="B1036" s="1"/>
      <c r="C1036" s="1">
        <v>3</v>
      </c>
      <c r="D1036" s="1">
        <v>3</v>
      </c>
    </row>
    <row r="1037" spans="1:4" x14ac:dyDescent="0.25">
      <c r="A1037" s="4">
        <v>922</v>
      </c>
      <c r="B1037" s="1"/>
      <c r="C1037" s="1">
        <v>1</v>
      </c>
      <c r="D1037" s="1">
        <v>1</v>
      </c>
    </row>
    <row r="1038" spans="1:4" x14ac:dyDescent="0.25">
      <c r="A1038" s="4">
        <v>923</v>
      </c>
      <c r="B1038" s="1">
        <v>4</v>
      </c>
      <c r="C1038" s="1"/>
      <c r="D1038" s="1">
        <v>4</v>
      </c>
    </row>
    <row r="1039" spans="1:4" x14ac:dyDescent="0.25">
      <c r="A1039" s="4">
        <v>924</v>
      </c>
      <c r="B1039" s="1"/>
      <c r="C1039" s="1">
        <v>5</v>
      </c>
      <c r="D1039" s="1">
        <v>5</v>
      </c>
    </row>
    <row r="1040" spans="1:4" x14ac:dyDescent="0.25">
      <c r="A1040" s="4">
        <v>925</v>
      </c>
      <c r="B1040" s="1"/>
      <c r="C1040" s="1">
        <v>3</v>
      </c>
      <c r="D1040" s="1">
        <v>3</v>
      </c>
    </row>
    <row r="1041" spans="1:4" x14ac:dyDescent="0.25">
      <c r="A1041" s="4">
        <v>926</v>
      </c>
      <c r="B1041" s="1"/>
      <c r="C1041" s="1">
        <v>1</v>
      </c>
      <c r="D1041" s="1">
        <v>1</v>
      </c>
    </row>
    <row r="1042" spans="1:4" x14ac:dyDescent="0.25">
      <c r="A1042" s="4">
        <v>927</v>
      </c>
      <c r="B1042" s="1">
        <v>2</v>
      </c>
      <c r="C1042" s="1"/>
      <c r="D1042" s="1">
        <v>2</v>
      </c>
    </row>
    <row r="1043" spans="1:4" x14ac:dyDescent="0.25">
      <c r="A1043" s="4">
        <v>928</v>
      </c>
      <c r="B1043" s="1">
        <v>3</v>
      </c>
      <c r="C1043" s="1"/>
      <c r="D1043" s="1">
        <v>3</v>
      </c>
    </row>
    <row r="1044" spans="1:4" x14ac:dyDescent="0.25">
      <c r="A1044" s="4">
        <v>929</v>
      </c>
      <c r="B1044" s="1">
        <v>4</v>
      </c>
      <c r="C1044" s="1"/>
      <c r="D1044" s="1">
        <v>4</v>
      </c>
    </row>
    <row r="1045" spans="1:4" x14ac:dyDescent="0.25">
      <c r="A1045" s="4">
        <v>930</v>
      </c>
      <c r="B1045" s="1">
        <v>2</v>
      </c>
      <c r="C1045" s="1"/>
      <c r="D1045" s="1">
        <v>2</v>
      </c>
    </row>
    <row r="1046" spans="1:4" x14ac:dyDescent="0.25">
      <c r="A1046" s="4">
        <v>931</v>
      </c>
      <c r="B1046" s="1">
        <v>4</v>
      </c>
      <c r="C1046" s="1"/>
      <c r="D1046" s="1">
        <v>4</v>
      </c>
    </row>
    <row r="1047" spans="1:4" x14ac:dyDescent="0.25">
      <c r="A1047" s="4">
        <v>932</v>
      </c>
      <c r="B1047" s="1">
        <v>2</v>
      </c>
      <c r="C1047" s="1"/>
      <c r="D1047" s="1">
        <v>2</v>
      </c>
    </row>
    <row r="1048" spans="1:4" x14ac:dyDescent="0.25">
      <c r="A1048" s="4">
        <v>933</v>
      </c>
      <c r="B1048" s="1">
        <v>5</v>
      </c>
      <c r="C1048" s="1"/>
      <c r="D1048" s="1">
        <v>5</v>
      </c>
    </row>
    <row r="1049" spans="1:4" x14ac:dyDescent="0.25">
      <c r="A1049" s="4">
        <v>934</v>
      </c>
      <c r="B1049" s="1">
        <v>4</v>
      </c>
      <c r="C1049" s="1"/>
      <c r="D1049" s="1">
        <v>4</v>
      </c>
    </row>
    <row r="1050" spans="1:4" x14ac:dyDescent="0.25">
      <c r="A1050" s="4">
        <v>935</v>
      </c>
      <c r="B1050" s="1">
        <v>2</v>
      </c>
      <c r="C1050" s="1"/>
      <c r="D1050" s="1">
        <v>2</v>
      </c>
    </row>
    <row r="1051" spans="1:4" x14ac:dyDescent="0.25">
      <c r="A1051" s="4">
        <v>936</v>
      </c>
      <c r="B1051" s="1"/>
      <c r="C1051" s="1">
        <v>4</v>
      </c>
      <c r="D1051" s="1">
        <v>4</v>
      </c>
    </row>
    <row r="1052" spans="1:4" x14ac:dyDescent="0.25">
      <c r="A1052" s="4">
        <v>937</v>
      </c>
      <c r="B1052" s="1"/>
      <c r="C1052" s="1">
        <v>3</v>
      </c>
      <c r="D1052" s="1">
        <v>3</v>
      </c>
    </row>
    <row r="1053" spans="1:4" x14ac:dyDescent="0.25">
      <c r="A1053" s="4">
        <v>938</v>
      </c>
      <c r="B1053" s="1"/>
      <c r="C1053" s="1">
        <v>4</v>
      </c>
      <c r="D1053" s="1">
        <v>4</v>
      </c>
    </row>
    <row r="1054" spans="1:4" x14ac:dyDescent="0.25">
      <c r="A1054" s="4">
        <v>939</v>
      </c>
      <c r="B1054" s="1"/>
      <c r="C1054" s="1">
        <v>4</v>
      </c>
      <c r="D1054" s="1">
        <v>4</v>
      </c>
    </row>
    <row r="1055" spans="1:4" x14ac:dyDescent="0.25">
      <c r="A1055" s="4">
        <v>940</v>
      </c>
      <c r="B1055" s="1">
        <v>2</v>
      </c>
      <c r="C1055" s="1"/>
      <c r="D1055" s="1">
        <v>2</v>
      </c>
    </row>
    <row r="1056" spans="1:4" x14ac:dyDescent="0.25">
      <c r="A1056" s="4">
        <v>941</v>
      </c>
      <c r="B1056" s="1"/>
      <c r="C1056" s="1">
        <v>4</v>
      </c>
      <c r="D1056" s="1">
        <v>4</v>
      </c>
    </row>
    <row r="1057" spans="1:4" x14ac:dyDescent="0.25">
      <c r="A1057" s="4">
        <v>942</v>
      </c>
      <c r="B1057" s="1"/>
      <c r="C1057" s="1">
        <v>5</v>
      </c>
      <c r="D1057" s="1">
        <v>5</v>
      </c>
    </row>
    <row r="1058" spans="1:4" x14ac:dyDescent="0.25">
      <c r="A1058" s="4">
        <v>943</v>
      </c>
      <c r="B1058" s="1"/>
      <c r="C1058" s="1">
        <v>1</v>
      </c>
      <c r="D1058" s="1">
        <v>1</v>
      </c>
    </row>
    <row r="1059" spans="1:4" x14ac:dyDescent="0.25">
      <c r="A1059" s="4">
        <v>944</v>
      </c>
      <c r="B1059" s="1">
        <v>3</v>
      </c>
      <c r="C1059" s="1"/>
      <c r="D1059" s="1">
        <v>3</v>
      </c>
    </row>
    <row r="1060" spans="1:4" x14ac:dyDescent="0.25">
      <c r="A1060" s="4">
        <v>945</v>
      </c>
      <c r="B1060" s="1"/>
      <c r="C1060" s="1">
        <v>2</v>
      </c>
      <c r="D1060" s="1">
        <v>2</v>
      </c>
    </row>
    <row r="1061" spans="1:4" x14ac:dyDescent="0.25">
      <c r="A1061" s="4">
        <v>946</v>
      </c>
      <c r="B1061" s="1"/>
      <c r="C1061" s="1">
        <v>4</v>
      </c>
      <c r="D1061" s="1">
        <v>4</v>
      </c>
    </row>
    <row r="1062" spans="1:4" x14ac:dyDescent="0.25">
      <c r="A1062" s="4">
        <v>947</v>
      </c>
      <c r="B1062" s="1"/>
      <c r="C1062" s="1">
        <v>4</v>
      </c>
      <c r="D1062" s="1">
        <v>4</v>
      </c>
    </row>
    <row r="1063" spans="1:4" x14ac:dyDescent="0.25">
      <c r="A1063" s="4">
        <v>948</v>
      </c>
      <c r="B1063" s="1">
        <v>4</v>
      </c>
      <c r="C1063" s="1"/>
      <c r="D1063" s="1">
        <v>4</v>
      </c>
    </row>
    <row r="1064" spans="1:4" x14ac:dyDescent="0.25">
      <c r="A1064" s="4">
        <v>949</v>
      </c>
      <c r="B1064" s="1"/>
      <c r="C1064" s="1">
        <v>3</v>
      </c>
      <c r="D1064" s="1">
        <v>3</v>
      </c>
    </row>
    <row r="1065" spans="1:4" x14ac:dyDescent="0.25">
      <c r="A1065" s="4">
        <v>950</v>
      </c>
      <c r="B1065" s="1">
        <v>1</v>
      </c>
      <c r="C1065" s="1"/>
      <c r="D1065" s="1">
        <v>1</v>
      </c>
    </row>
    <row r="1066" spans="1:4" x14ac:dyDescent="0.25">
      <c r="A1066" s="4">
        <v>951</v>
      </c>
      <c r="B1066" s="1">
        <v>5</v>
      </c>
      <c r="C1066" s="1"/>
      <c r="D1066" s="1">
        <v>5</v>
      </c>
    </row>
    <row r="1067" spans="1:4" x14ac:dyDescent="0.25">
      <c r="A1067" s="4">
        <v>952</v>
      </c>
      <c r="B1067" s="1"/>
      <c r="C1067" s="1">
        <v>5</v>
      </c>
      <c r="D1067" s="1">
        <v>5</v>
      </c>
    </row>
    <row r="1068" spans="1:4" x14ac:dyDescent="0.25">
      <c r="A1068" s="4">
        <v>953</v>
      </c>
      <c r="B1068" s="1">
        <v>2</v>
      </c>
      <c r="C1068" s="1"/>
      <c r="D1068" s="1">
        <v>2</v>
      </c>
    </row>
    <row r="1069" spans="1:4" x14ac:dyDescent="0.25">
      <c r="A1069" s="4">
        <v>954</v>
      </c>
      <c r="B1069" s="1">
        <v>1</v>
      </c>
      <c r="C1069" s="1"/>
      <c r="D1069" s="1">
        <v>1</v>
      </c>
    </row>
    <row r="1070" spans="1:4" x14ac:dyDescent="0.25">
      <c r="A1070" s="4">
        <v>955</v>
      </c>
      <c r="B1070" s="1"/>
      <c r="C1070" s="1">
        <v>1</v>
      </c>
      <c r="D1070" s="1">
        <v>1</v>
      </c>
    </row>
    <row r="1071" spans="1:4" x14ac:dyDescent="0.25">
      <c r="A1071" s="4">
        <v>956</v>
      </c>
      <c r="B1071" s="1">
        <v>3</v>
      </c>
      <c r="C1071" s="1"/>
      <c r="D1071" s="1">
        <v>3</v>
      </c>
    </row>
    <row r="1072" spans="1:4" x14ac:dyDescent="0.25">
      <c r="A1072" s="4">
        <v>957</v>
      </c>
      <c r="B1072" s="1"/>
      <c r="C1072" s="1">
        <v>4</v>
      </c>
      <c r="D1072" s="1">
        <v>4</v>
      </c>
    </row>
    <row r="1073" spans="1:4" x14ac:dyDescent="0.25">
      <c r="A1073" s="4">
        <v>958</v>
      </c>
      <c r="B1073" s="1"/>
      <c r="C1073" s="1">
        <v>1</v>
      </c>
      <c r="D1073" s="1">
        <v>1</v>
      </c>
    </row>
    <row r="1074" spans="1:4" x14ac:dyDescent="0.25">
      <c r="A1074" s="4">
        <v>959</v>
      </c>
      <c r="B1074" s="1"/>
      <c r="C1074" s="1">
        <v>4</v>
      </c>
      <c r="D1074" s="1">
        <v>4</v>
      </c>
    </row>
    <row r="1075" spans="1:4" x14ac:dyDescent="0.25">
      <c r="A1075" s="4">
        <v>960</v>
      </c>
      <c r="B1075" s="1">
        <v>3</v>
      </c>
      <c r="C1075" s="1"/>
      <c r="D1075" s="1">
        <v>3</v>
      </c>
    </row>
    <row r="1076" spans="1:4" x14ac:dyDescent="0.25">
      <c r="A1076" s="4">
        <v>961</v>
      </c>
      <c r="B1076" s="1"/>
      <c r="C1076" s="1">
        <v>2</v>
      </c>
      <c r="D1076" s="1">
        <v>2</v>
      </c>
    </row>
    <row r="1077" spans="1:4" x14ac:dyDescent="0.25">
      <c r="A1077" s="4">
        <v>962</v>
      </c>
      <c r="B1077" s="1"/>
      <c r="C1077" s="1">
        <v>2</v>
      </c>
      <c r="D1077" s="1">
        <v>2</v>
      </c>
    </row>
    <row r="1078" spans="1:4" x14ac:dyDescent="0.25">
      <c r="A1078" s="4">
        <v>963</v>
      </c>
      <c r="B1078" s="1"/>
      <c r="C1078" s="1">
        <v>4</v>
      </c>
      <c r="D1078" s="1">
        <v>4</v>
      </c>
    </row>
    <row r="1079" spans="1:4" x14ac:dyDescent="0.25">
      <c r="A1079" s="4">
        <v>964</v>
      </c>
      <c r="B1079" s="1">
        <v>4</v>
      </c>
      <c r="C1079" s="1"/>
      <c r="D1079" s="1">
        <v>4</v>
      </c>
    </row>
    <row r="1080" spans="1:4" x14ac:dyDescent="0.25">
      <c r="A1080" s="4">
        <v>965</v>
      </c>
      <c r="B1080" s="1"/>
      <c r="C1080" s="1">
        <v>1</v>
      </c>
      <c r="D1080" s="1">
        <v>1</v>
      </c>
    </row>
    <row r="1081" spans="1:4" x14ac:dyDescent="0.25">
      <c r="A1081" s="4">
        <v>966</v>
      </c>
      <c r="B1081" s="1">
        <v>3</v>
      </c>
      <c r="C1081" s="1"/>
      <c r="D1081" s="1">
        <v>3</v>
      </c>
    </row>
    <row r="1082" spans="1:4" x14ac:dyDescent="0.25">
      <c r="A1082" s="4">
        <v>967</v>
      </c>
      <c r="B1082" s="1">
        <v>2</v>
      </c>
      <c r="C1082" s="1"/>
      <c r="D1082" s="1">
        <v>2</v>
      </c>
    </row>
    <row r="1083" spans="1:4" x14ac:dyDescent="0.25">
      <c r="A1083" s="4">
        <v>968</v>
      </c>
      <c r="B1083" s="1"/>
      <c r="C1083" s="1">
        <v>1</v>
      </c>
      <c r="D1083" s="1">
        <v>1</v>
      </c>
    </row>
    <row r="1084" spans="1:4" x14ac:dyDescent="0.25">
      <c r="A1084" s="4">
        <v>969</v>
      </c>
      <c r="B1084" s="1">
        <v>5</v>
      </c>
      <c r="C1084" s="1"/>
      <c r="D1084" s="1">
        <v>5</v>
      </c>
    </row>
    <row r="1085" spans="1:4" x14ac:dyDescent="0.25">
      <c r="A1085" s="4">
        <v>970</v>
      </c>
      <c r="B1085" s="1"/>
      <c r="C1085" s="1">
        <v>1</v>
      </c>
      <c r="D1085" s="1">
        <v>1</v>
      </c>
    </row>
    <row r="1086" spans="1:4" x14ac:dyDescent="0.25">
      <c r="A1086" s="4">
        <v>971</v>
      </c>
      <c r="B1086" s="1">
        <v>4</v>
      </c>
      <c r="C1086" s="1"/>
      <c r="D1086" s="1">
        <v>4</v>
      </c>
    </row>
    <row r="1087" spans="1:4" x14ac:dyDescent="0.25">
      <c r="A1087" s="4">
        <v>972</v>
      </c>
      <c r="B1087" s="1"/>
      <c r="C1087" s="1">
        <v>5</v>
      </c>
      <c r="D1087" s="1">
        <v>5</v>
      </c>
    </row>
    <row r="1088" spans="1:4" x14ac:dyDescent="0.25">
      <c r="A1088" s="4">
        <v>973</v>
      </c>
      <c r="B1088" s="1"/>
      <c r="C1088" s="1">
        <v>1</v>
      </c>
      <c r="D1088" s="1">
        <v>1</v>
      </c>
    </row>
    <row r="1089" spans="1:4" x14ac:dyDescent="0.25">
      <c r="A1089" s="4">
        <v>974</v>
      </c>
      <c r="B1089" s="1">
        <v>3</v>
      </c>
      <c r="C1089" s="1"/>
      <c r="D1089" s="1">
        <v>3</v>
      </c>
    </row>
    <row r="1090" spans="1:4" x14ac:dyDescent="0.25">
      <c r="A1090" s="4">
        <v>975</v>
      </c>
      <c r="B1090" s="1"/>
      <c r="C1090" s="1">
        <v>2</v>
      </c>
      <c r="D1090" s="1">
        <v>2</v>
      </c>
    </row>
    <row r="1091" spans="1:4" x14ac:dyDescent="0.25">
      <c r="A1091" s="4">
        <v>976</v>
      </c>
      <c r="B1091" s="1"/>
      <c r="C1091" s="1">
        <v>5</v>
      </c>
      <c r="D1091" s="1">
        <v>5</v>
      </c>
    </row>
    <row r="1092" spans="1:4" x14ac:dyDescent="0.25">
      <c r="A1092" s="4">
        <v>977</v>
      </c>
      <c r="B1092" s="1">
        <v>3</v>
      </c>
      <c r="C1092" s="1"/>
      <c r="D1092" s="1">
        <v>3</v>
      </c>
    </row>
    <row r="1093" spans="1:4" x14ac:dyDescent="0.25">
      <c r="A1093" s="4">
        <v>978</v>
      </c>
      <c r="B1093" s="1">
        <v>1</v>
      </c>
      <c r="C1093" s="1"/>
      <c r="D1093" s="1">
        <v>1</v>
      </c>
    </row>
    <row r="1094" spans="1:4" x14ac:dyDescent="0.25">
      <c r="A1094" s="4">
        <v>979</v>
      </c>
      <c r="B1094" s="1">
        <v>4</v>
      </c>
      <c r="C1094" s="1"/>
      <c r="D1094" s="1">
        <v>4</v>
      </c>
    </row>
    <row r="1095" spans="1:4" x14ac:dyDescent="0.25">
      <c r="A1095" s="4">
        <v>980</v>
      </c>
      <c r="B1095" s="1">
        <v>4</v>
      </c>
      <c r="C1095" s="1"/>
      <c r="D1095" s="1">
        <v>4</v>
      </c>
    </row>
    <row r="1096" spans="1:4" x14ac:dyDescent="0.25">
      <c r="A1096" s="4">
        <v>981</v>
      </c>
      <c r="B1096" s="1">
        <v>3</v>
      </c>
      <c r="C1096" s="1"/>
      <c r="D1096" s="1">
        <v>3</v>
      </c>
    </row>
    <row r="1097" spans="1:4" x14ac:dyDescent="0.25">
      <c r="A1097" s="4">
        <v>982</v>
      </c>
      <c r="B1097" s="1"/>
      <c r="C1097" s="1">
        <v>4</v>
      </c>
      <c r="D1097" s="1">
        <v>4</v>
      </c>
    </row>
    <row r="1098" spans="1:4" x14ac:dyDescent="0.25">
      <c r="A1098" s="4">
        <v>983</v>
      </c>
      <c r="B1098" s="1"/>
      <c r="C1098" s="1">
        <v>2</v>
      </c>
      <c r="D1098" s="1">
        <v>2</v>
      </c>
    </row>
    <row r="1099" spans="1:4" x14ac:dyDescent="0.25">
      <c r="A1099" s="4">
        <v>984</v>
      </c>
      <c r="B1099" s="1"/>
      <c r="C1099" s="1">
        <v>3</v>
      </c>
      <c r="D1099" s="1">
        <v>3</v>
      </c>
    </row>
    <row r="1100" spans="1:4" x14ac:dyDescent="0.25">
      <c r="A1100" s="4">
        <v>985</v>
      </c>
      <c r="B1100" s="1">
        <v>3</v>
      </c>
      <c r="C1100" s="1"/>
      <c r="D1100" s="1">
        <v>3</v>
      </c>
    </row>
    <row r="1101" spans="1:4" x14ac:dyDescent="0.25">
      <c r="A1101" s="4">
        <v>986</v>
      </c>
      <c r="B1101" s="1">
        <v>4</v>
      </c>
      <c r="C1101" s="1"/>
      <c r="D1101" s="1">
        <v>4</v>
      </c>
    </row>
    <row r="1102" spans="1:4" x14ac:dyDescent="0.25">
      <c r="A1102" s="4">
        <v>987</v>
      </c>
      <c r="B1102" s="1"/>
      <c r="C1102" s="1">
        <v>3</v>
      </c>
      <c r="D1102" s="1">
        <v>3</v>
      </c>
    </row>
    <row r="1103" spans="1:4" x14ac:dyDescent="0.25">
      <c r="A1103" s="4">
        <v>988</v>
      </c>
      <c r="B1103" s="1">
        <v>1</v>
      </c>
      <c r="C1103" s="1"/>
      <c r="D1103" s="1">
        <v>1</v>
      </c>
    </row>
    <row r="1104" spans="1:4" x14ac:dyDescent="0.25">
      <c r="A1104" s="4">
        <v>989</v>
      </c>
      <c r="B1104" s="1"/>
      <c r="C1104" s="1">
        <v>5</v>
      </c>
      <c r="D1104" s="1">
        <v>5</v>
      </c>
    </row>
    <row r="1105" spans="1:4" x14ac:dyDescent="0.25">
      <c r="A1105" s="4">
        <v>990</v>
      </c>
      <c r="B1105" s="1"/>
      <c r="C1105" s="1">
        <v>5</v>
      </c>
      <c r="D1105" s="1">
        <v>5</v>
      </c>
    </row>
    <row r="1106" spans="1:4" x14ac:dyDescent="0.25">
      <c r="A1106" s="4">
        <v>991</v>
      </c>
      <c r="B1106" s="1">
        <v>4</v>
      </c>
      <c r="C1106" s="1"/>
      <c r="D1106" s="1">
        <v>4</v>
      </c>
    </row>
    <row r="1107" spans="1:4" x14ac:dyDescent="0.25">
      <c r="A1107" s="4">
        <v>992</v>
      </c>
      <c r="B1107" s="1">
        <v>2</v>
      </c>
      <c r="C1107" s="1"/>
      <c r="D1107" s="1">
        <v>2</v>
      </c>
    </row>
    <row r="1108" spans="1:4" x14ac:dyDescent="0.25">
      <c r="A1108" s="4">
        <v>993</v>
      </c>
      <c r="B1108" s="1">
        <v>2</v>
      </c>
      <c r="C1108" s="1"/>
      <c r="D1108" s="1">
        <v>2</v>
      </c>
    </row>
    <row r="1109" spans="1:4" x14ac:dyDescent="0.25">
      <c r="A1109" s="4">
        <v>994</v>
      </c>
      <c r="B1109" s="1">
        <v>4</v>
      </c>
      <c r="C1109" s="1"/>
      <c r="D1109" s="1">
        <v>4</v>
      </c>
    </row>
    <row r="1110" spans="1:4" x14ac:dyDescent="0.25">
      <c r="A1110" s="4">
        <v>995</v>
      </c>
      <c r="B1110" s="1">
        <v>4</v>
      </c>
      <c r="C1110" s="1"/>
      <c r="D1110" s="1">
        <v>4</v>
      </c>
    </row>
    <row r="1111" spans="1:4" x14ac:dyDescent="0.25">
      <c r="A1111" s="4">
        <v>996</v>
      </c>
      <c r="B1111" s="1">
        <v>3</v>
      </c>
      <c r="C1111" s="1"/>
      <c r="D1111" s="1">
        <v>3</v>
      </c>
    </row>
    <row r="1112" spans="1:4" x14ac:dyDescent="0.25">
      <c r="A1112" s="4">
        <v>997</v>
      </c>
      <c r="B1112" s="1"/>
      <c r="C1112" s="1">
        <v>2</v>
      </c>
      <c r="D1112" s="1">
        <v>2</v>
      </c>
    </row>
    <row r="1113" spans="1:4" x14ac:dyDescent="0.25">
      <c r="A1113" s="4">
        <v>998</v>
      </c>
      <c r="B1113" s="1">
        <v>5</v>
      </c>
      <c r="C1113" s="1"/>
      <c r="D1113" s="1">
        <v>5</v>
      </c>
    </row>
    <row r="1114" spans="1:4" x14ac:dyDescent="0.25">
      <c r="A1114" s="4">
        <v>999</v>
      </c>
      <c r="B1114" s="1"/>
      <c r="C1114" s="1">
        <v>4</v>
      </c>
      <c r="D1114" s="1">
        <v>4</v>
      </c>
    </row>
    <row r="1115" spans="1:4" x14ac:dyDescent="0.25">
      <c r="A1115" s="4">
        <v>1000</v>
      </c>
      <c r="B1115" s="1"/>
      <c r="C1115" s="1">
        <v>5</v>
      </c>
      <c r="D1115" s="1">
        <v>5</v>
      </c>
    </row>
    <row r="1116" spans="1:4" x14ac:dyDescent="0.25">
      <c r="A1116" s="4" t="s">
        <v>186</v>
      </c>
      <c r="B1116" s="1">
        <v>1493</v>
      </c>
      <c r="C1116" s="1">
        <v>1491</v>
      </c>
      <c r="D1116" s="1">
        <v>2984</v>
      </c>
    </row>
  </sheetData>
  <pageMargins left="0.7" right="0.7" top="0.75" bottom="0.75" header="0.3" footer="0.3"/>
  <drawing r:id="rId11"/>
  <extLst>
    <ext xmlns:x14="http://schemas.microsoft.com/office/spreadsheetml/2009/9/main" uri="{A8765BA9-456A-4dab-B4F3-ACF838C121DE}">
      <x14:slicerList>
        <x14:slicer r:id="rId1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2D453-0284-4969-9A64-713C61BCE71B}">
  <dimension ref="A1:J1251"/>
  <sheetViews>
    <sheetView workbookViewId="0">
      <selection activeCell="K3" sqref="K3"/>
    </sheetView>
  </sheetViews>
  <sheetFormatPr defaultRowHeight="15" x14ac:dyDescent="0.25"/>
  <cols>
    <col min="1" max="1" width="11" customWidth="1"/>
    <col min="3" max="3" width="10.5703125" customWidth="1"/>
    <col min="4" max="4" width="25.28515625" customWidth="1"/>
    <col min="5" max="5" width="25.42578125" customWidth="1"/>
    <col min="8" max="8" width="12.85546875" customWidth="1"/>
    <col min="9" max="9" width="11" hidden="1" customWidth="1"/>
    <col min="10" max="10" width="25.5703125" customWidth="1"/>
  </cols>
  <sheetData>
    <row r="1" spans="1:10" x14ac:dyDescent="0.25">
      <c r="A1" t="s">
        <v>204</v>
      </c>
      <c r="B1" t="s">
        <v>205</v>
      </c>
      <c r="C1" t="s">
        <v>206</v>
      </c>
      <c r="D1" t="s">
        <v>207</v>
      </c>
      <c r="E1" t="s">
        <v>208</v>
      </c>
    </row>
    <row r="2" spans="1:10" x14ac:dyDescent="0.25">
      <c r="A2">
        <v>1</v>
      </c>
      <c r="B2">
        <v>14</v>
      </c>
    </row>
    <row r="3" spans="1:10" x14ac:dyDescent="0.25">
      <c r="A3">
        <v>2</v>
      </c>
      <c r="B3">
        <v>2</v>
      </c>
      <c r="H3" t="s">
        <v>209</v>
      </c>
      <c r="I3" t="s">
        <v>211</v>
      </c>
      <c r="J3" t="s">
        <v>210</v>
      </c>
    </row>
    <row r="4" spans="1:10" x14ac:dyDescent="0.25">
      <c r="A4">
        <v>3</v>
      </c>
      <c r="B4">
        <v>23</v>
      </c>
      <c r="H4">
        <f>0.5*Table3[Values]+0.5*Table3[Forecast]</f>
        <v>11.5</v>
      </c>
      <c r="J4">
        <f>1.96*_xlfn.STDEV.S(Table3[Lower Confidence Bound],Table3[Upper Confidence Bound])</f>
        <v>124.57486878231823</v>
      </c>
    </row>
    <row r="5" spans="1:10" x14ac:dyDescent="0.25">
      <c r="A5">
        <v>4</v>
      </c>
      <c r="B5">
        <v>49</v>
      </c>
      <c r="H5" s="2">
        <f>0.5*Table3[Values]+0.5*Table3[Forecast]</f>
        <v>24.5</v>
      </c>
      <c r="J5" s="2">
        <f>1.96*_xlfn.STDEV.S(Table3[Lower Confidence Bound],Table3[Upper Confidence Bound])</f>
        <v>124.57486878231823</v>
      </c>
    </row>
    <row r="6" spans="1:10" x14ac:dyDescent="0.25">
      <c r="A6">
        <v>5</v>
      </c>
      <c r="B6">
        <v>31</v>
      </c>
    </row>
    <row r="7" spans="1:10" x14ac:dyDescent="0.25">
      <c r="A7">
        <v>6</v>
      </c>
      <c r="B7">
        <v>14</v>
      </c>
    </row>
    <row r="8" spans="1:10" x14ac:dyDescent="0.25">
      <c r="A8">
        <v>7</v>
      </c>
      <c r="B8">
        <v>49</v>
      </c>
    </row>
    <row r="9" spans="1:10" x14ac:dyDescent="0.25">
      <c r="A9">
        <v>8</v>
      </c>
      <c r="B9">
        <v>19</v>
      </c>
    </row>
    <row r="10" spans="1:10" x14ac:dyDescent="0.25">
      <c r="A10">
        <v>9</v>
      </c>
      <c r="B10">
        <v>8</v>
      </c>
    </row>
    <row r="11" spans="1:10" x14ac:dyDescent="0.25">
      <c r="A11">
        <v>10</v>
      </c>
      <c r="B11">
        <v>4</v>
      </c>
    </row>
    <row r="12" spans="1:10" x14ac:dyDescent="0.25">
      <c r="A12">
        <v>11</v>
      </c>
      <c r="B12">
        <v>26</v>
      </c>
    </row>
    <row r="13" spans="1:10" x14ac:dyDescent="0.25">
      <c r="A13">
        <v>12</v>
      </c>
      <c r="B13">
        <v>10</v>
      </c>
    </row>
    <row r="14" spans="1:10" x14ac:dyDescent="0.25">
      <c r="A14">
        <v>13</v>
      </c>
      <c r="B14">
        <v>37</v>
      </c>
    </row>
    <row r="15" spans="1:10" x14ac:dyDescent="0.25">
      <c r="A15">
        <v>14</v>
      </c>
      <c r="B15">
        <v>31</v>
      </c>
    </row>
    <row r="16" spans="1:10" x14ac:dyDescent="0.25">
      <c r="A16">
        <v>15</v>
      </c>
      <c r="B16">
        <v>34</v>
      </c>
    </row>
    <row r="17" spans="1:2" x14ac:dyDescent="0.25">
      <c r="A17">
        <v>16</v>
      </c>
      <c r="B17">
        <v>8</v>
      </c>
    </row>
    <row r="18" spans="1:2" x14ac:dyDescent="0.25">
      <c r="A18">
        <v>17</v>
      </c>
      <c r="B18">
        <v>44</v>
      </c>
    </row>
    <row r="19" spans="1:2" x14ac:dyDescent="0.25">
      <c r="A19">
        <v>18</v>
      </c>
      <c r="B19">
        <v>36</v>
      </c>
    </row>
    <row r="20" spans="1:2" x14ac:dyDescent="0.25">
      <c r="A20">
        <v>19</v>
      </c>
      <c r="B20">
        <v>17</v>
      </c>
    </row>
    <row r="21" spans="1:2" x14ac:dyDescent="0.25">
      <c r="A21">
        <v>20</v>
      </c>
      <c r="B21">
        <v>46</v>
      </c>
    </row>
    <row r="22" spans="1:2" x14ac:dyDescent="0.25">
      <c r="A22">
        <v>21</v>
      </c>
      <c r="B22">
        <v>50</v>
      </c>
    </row>
    <row r="23" spans="1:2" x14ac:dyDescent="0.25">
      <c r="A23">
        <v>22</v>
      </c>
      <c r="B23">
        <v>22</v>
      </c>
    </row>
    <row r="24" spans="1:2" x14ac:dyDescent="0.25">
      <c r="A24">
        <v>23</v>
      </c>
      <c r="B24">
        <v>32</v>
      </c>
    </row>
    <row r="25" spans="1:2" x14ac:dyDescent="0.25">
      <c r="A25">
        <v>24</v>
      </c>
      <c r="B25">
        <v>40</v>
      </c>
    </row>
    <row r="26" spans="1:2" x14ac:dyDescent="0.25">
      <c r="A26">
        <v>25</v>
      </c>
      <c r="B26">
        <v>16</v>
      </c>
    </row>
    <row r="27" spans="1:2" x14ac:dyDescent="0.25">
      <c r="A27">
        <v>26</v>
      </c>
      <c r="B27">
        <v>14</v>
      </c>
    </row>
    <row r="28" spans="1:2" x14ac:dyDescent="0.25">
      <c r="A28">
        <v>27</v>
      </c>
      <c r="B28">
        <v>13</v>
      </c>
    </row>
    <row r="29" spans="1:2" x14ac:dyDescent="0.25">
      <c r="A29">
        <v>28</v>
      </c>
      <c r="B29">
        <v>7</v>
      </c>
    </row>
    <row r="30" spans="1:2" x14ac:dyDescent="0.25">
      <c r="A30">
        <v>29</v>
      </c>
      <c r="B30">
        <v>41</v>
      </c>
    </row>
    <row r="31" spans="1:2" x14ac:dyDescent="0.25">
      <c r="A31">
        <v>30</v>
      </c>
      <c r="B31">
        <v>14</v>
      </c>
    </row>
    <row r="32" spans="1:2" x14ac:dyDescent="0.25">
      <c r="A32">
        <v>31</v>
      </c>
      <c r="B32">
        <v>16</v>
      </c>
    </row>
    <row r="33" spans="1:2" x14ac:dyDescent="0.25">
      <c r="A33">
        <v>32</v>
      </c>
      <c r="B33">
        <v>45</v>
      </c>
    </row>
    <row r="34" spans="1:2" x14ac:dyDescent="0.25">
      <c r="A34">
        <v>33</v>
      </c>
      <c r="B34">
        <v>37</v>
      </c>
    </row>
    <row r="35" spans="1:2" x14ac:dyDescent="0.25">
      <c r="A35">
        <v>34</v>
      </c>
      <c r="B35">
        <v>45</v>
      </c>
    </row>
    <row r="36" spans="1:2" x14ac:dyDescent="0.25">
      <c r="A36">
        <v>35</v>
      </c>
      <c r="B36">
        <v>38</v>
      </c>
    </row>
    <row r="37" spans="1:2" x14ac:dyDescent="0.25">
      <c r="A37">
        <v>36</v>
      </c>
      <c r="B37">
        <v>48</v>
      </c>
    </row>
    <row r="38" spans="1:2" x14ac:dyDescent="0.25">
      <c r="A38">
        <v>37</v>
      </c>
      <c r="B38">
        <v>44</v>
      </c>
    </row>
    <row r="39" spans="1:2" x14ac:dyDescent="0.25">
      <c r="A39">
        <v>38</v>
      </c>
      <c r="B39">
        <v>10</v>
      </c>
    </row>
    <row r="40" spans="1:2" x14ac:dyDescent="0.25">
      <c r="A40">
        <v>39</v>
      </c>
      <c r="B40">
        <v>44</v>
      </c>
    </row>
    <row r="41" spans="1:2" x14ac:dyDescent="0.25">
      <c r="A41">
        <v>40</v>
      </c>
      <c r="B41">
        <v>18</v>
      </c>
    </row>
    <row r="42" spans="1:2" x14ac:dyDescent="0.25">
      <c r="A42">
        <v>41</v>
      </c>
      <c r="B42">
        <v>31</v>
      </c>
    </row>
    <row r="43" spans="1:2" x14ac:dyDescent="0.25">
      <c r="A43">
        <v>42</v>
      </c>
      <c r="B43">
        <v>40</v>
      </c>
    </row>
    <row r="44" spans="1:2" x14ac:dyDescent="0.25">
      <c r="A44">
        <v>43</v>
      </c>
      <c r="B44">
        <v>15</v>
      </c>
    </row>
    <row r="45" spans="1:2" x14ac:dyDescent="0.25">
      <c r="A45">
        <v>44</v>
      </c>
      <c r="B45">
        <v>19</v>
      </c>
    </row>
    <row r="46" spans="1:2" x14ac:dyDescent="0.25">
      <c r="A46">
        <v>45</v>
      </c>
      <c r="B46">
        <v>45</v>
      </c>
    </row>
    <row r="47" spans="1:2" x14ac:dyDescent="0.25">
      <c r="A47">
        <v>46</v>
      </c>
      <c r="B47">
        <v>25</v>
      </c>
    </row>
    <row r="48" spans="1:2" x14ac:dyDescent="0.25">
      <c r="A48">
        <v>47</v>
      </c>
      <c r="B48">
        <v>45</v>
      </c>
    </row>
    <row r="49" spans="1:2" x14ac:dyDescent="0.25">
      <c r="A49">
        <v>48</v>
      </c>
      <c r="B49">
        <v>36</v>
      </c>
    </row>
    <row r="50" spans="1:2" x14ac:dyDescent="0.25">
      <c r="A50">
        <v>49</v>
      </c>
      <c r="B50">
        <v>38</v>
      </c>
    </row>
    <row r="51" spans="1:2" x14ac:dyDescent="0.25">
      <c r="A51">
        <v>50</v>
      </c>
      <c r="B51">
        <v>34</v>
      </c>
    </row>
    <row r="52" spans="1:2" x14ac:dyDescent="0.25">
      <c r="A52">
        <v>51</v>
      </c>
      <c r="B52">
        <v>39</v>
      </c>
    </row>
    <row r="53" spans="1:2" x14ac:dyDescent="0.25">
      <c r="A53">
        <v>52</v>
      </c>
      <c r="B53">
        <v>7</v>
      </c>
    </row>
    <row r="54" spans="1:2" x14ac:dyDescent="0.25">
      <c r="A54">
        <v>53</v>
      </c>
      <c r="B54">
        <v>26</v>
      </c>
    </row>
    <row r="55" spans="1:2" x14ac:dyDescent="0.25">
      <c r="A55">
        <v>54</v>
      </c>
      <c r="B55">
        <v>35</v>
      </c>
    </row>
    <row r="56" spans="1:2" x14ac:dyDescent="0.25">
      <c r="A56">
        <v>55</v>
      </c>
      <c r="B56">
        <v>35</v>
      </c>
    </row>
    <row r="57" spans="1:2" x14ac:dyDescent="0.25">
      <c r="A57">
        <v>56</v>
      </c>
      <c r="B57">
        <v>49</v>
      </c>
    </row>
    <row r="58" spans="1:2" x14ac:dyDescent="0.25">
      <c r="A58">
        <v>57</v>
      </c>
      <c r="B58">
        <v>46</v>
      </c>
    </row>
    <row r="59" spans="1:2" x14ac:dyDescent="0.25">
      <c r="A59">
        <v>58</v>
      </c>
      <c r="B59">
        <v>17</v>
      </c>
    </row>
    <row r="60" spans="1:2" x14ac:dyDescent="0.25">
      <c r="A60">
        <v>59</v>
      </c>
      <c r="B60">
        <v>29</v>
      </c>
    </row>
    <row r="61" spans="1:2" x14ac:dyDescent="0.25">
      <c r="A61">
        <v>60</v>
      </c>
      <c r="B61">
        <v>4</v>
      </c>
    </row>
    <row r="62" spans="1:2" x14ac:dyDescent="0.25">
      <c r="A62">
        <v>61</v>
      </c>
      <c r="B62">
        <v>17</v>
      </c>
    </row>
    <row r="63" spans="1:2" x14ac:dyDescent="0.25">
      <c r="A63">
        <v>62</v>
      </c>
      <c r="B63">
        <v>21</v>
      </c>
    </row>
    <row r="64" spans="1:2" x14ac:dyDescent="0.25">
      <c r="A64">
        <v>63</v>
      </c>
      <c r="B64">
        <v>31</v>
      </c>
    </row>
    <row r="65" spans="1:2" x14ac:dyDescent="0.25">
      <c r="A65">
        <v>64</v>
      </c>
      <c r="B65">
        <v>43</v>
      </c>
    </row>
    <row r="66" spans="1:2" x14ac:dyDescent="0.25">
      <c r="A66">
        <v>65</v>
      </c>
      <c r="B66">
        <v>18</v>
      </c>
    </row>
    <row r="67" spans="1:2" x14ac:dyDescent="0.25">
      <c r="A67">
        <v>66</v>
      </c>
      <c r="B67">
        <v>44</v>
      </c>
    </row>
    <row r="68" spans="1:2" x14ac:dyDescent="0.25">
      <c r="A68">
        <v>67</v>
      </c>
      <c r="B68">
        <v>3</v>
      </c>
    </row>
    <row r="69" spans="1:2" x14ac:dyDescent="0.25">
      <c r="A69">
        <v>68</v>
      </c>
      <c r="B69">
        <v>49</v>
      </c>
    </row>
    <row r="70" spans="1:2" x14ac:dyDescent="0.25">
      <c r="A70">
        <v>69</v>
      </c>
      <c r="B70">
        <v>21</v>
      </c>
    </row>
    <row r="71" spans="1:2" x14ac:dyDescent="0.25">
      <c r="A71">
        <v>70</v>
      </c>
      <c r="B71">
        <v>5</v>
      </c>
    </row>
    <row r="72" spans="1:2" x14ac:dyDescent="0.25">
      <c r="A72">
        <v>71</v>
      </c>
      <c r="B72">
        <v>32</v>
      </c>
    </row>
    <row r="73" spans="1:2" x14ac:dyDescent="0.25">
      <c r="A73">
        <v>72</v>
      </c>
      <c r="B73">
        <v>34</v>
      </c>
    </row>
    <row r="74" spans="1:2" x14ac:dyDescent="0.25">
      <c r="A74">
        <v>73</v>
      </c>
      <c r="B74">
        <v>21</v>
      </c>
    </row>
    <row r="75" spans="1:2" x14ac:dyDescent="0.25">
      <c r="A75">
        <v>74</v>
      </c>
      <c r="B75">
        <v>43</v>
      </c>
    </row>
    <row r="76" spans="1:2" x14ac:dyDescent="0.25">
      <c r="A76">
        <v>75</v>
      </c>
      <c r="B76">
        <v>3</v>
      </c>
    </row>
    <row r="77" spans="1:2" x14ac:dyDescent="0.25">
      <c r="A77">
        <v>76</v>
      </c>
      <c r="B77">
        <v>21</v>
      </c>
    </row>
    <row r="78" spans="1:2" x14ac:dyDescent="0.25">
      <c r="A78">
        <v>77</v>
      </c>
      <c r="B78">
        <v>32</v>
      </c>
    </row>
    <row r="79" spans="1:2" x14ac:dyDescent="0.25">
      <c r="A79">
        <v>78</v>
      </c>
      <c r="B79">
        <v>36</v>
      </c>
    </row>
    <row r="80" spans="1:2" x14ac:dyDescent="0.25">
      <c r="A80">
        <v>79</v>
      </c>
      <c r="B80">
        <v>50</v>
      </c>
    </row>
    <row r="81" spans="1:2" x14ac:dyDescent="0.25">
      <c r="A81">
        <v>80</v>
      </c>
      <c r="B81">
        <v>43</v>
      </c>
    </row>
    <row r="82" spans="1:2" x14ac:dyDescent="0.25">
      <c r="A82">
        <v>81</v>
      </c>
      <c r="B82">
        <v>24</v>
      </c>
    </row>
    <row r="83" spans="1:2" x14ac:dyDescent="0.25">
      <c r="A83">
        <v>82</v>
      </c>
      <c r="B83">
        <v>36</v>
      </c>
    </row>
    <row r="84" spans="1:2" x14ac:dyDescent="0.25">
      <c r="A84">
        <v>83</v>
      </c>
      <c r="B84">
        <v>21</v>
      </c>
    </row>
    <row r="85" spans="1:2" x14ac:dyDescent="0.25">
      <c r="A85">
        <v>84</v>
      </c>
      <c r="B85">
        <v>34</v>
      </c>
    </row>
    <row r="86" spans="1:2" x14ac:dyDescent="0.25">
      <c r="A86">
        <v>85</v>
      </c>
      <c r="B86">
        <v>42</v>
      </c>
    </row>
    <row r="87" spans="1:2" x14ac:dyDescent="0.25">
      <c r="A87">
        <v>86</v>
      </c>
      <c r="B87">
        <v>2</v>
      </c>
    </row>
    <row r="88" spans="1:2" x14ac:dyDescent="0.25">
      <c r="A88">
        <v>87</v>
      </c>
      <c r="B88">
        <v>47</v>
      </c>
    </row>
    <row r="89" spans="1:2" x14ac:dyDescent="0.25">
      <c r="A89">
        <v>88</v>
      </c>
      <c r="B89">
        <v>44</v>
      </c>
    </row>
    <row r="90" spans="1:2" x14ac:dyDescent="0.25">
      <c r="A90">
        <v>89</v>
      </c>
      <c r="B90">
        <v>35</v>
      </c>
    </row>
    <row r="91" spans="1:2" x14ac:dyDescent="0.25">
      <c r="A91">
        <v>90</v>
      </c>
      <c r="B91">
        <v>15</v>
      </c>
    </row>
    <row r="92" spans="1:2" x14ac:dyDescent="0.25">
      <c r="A92">
        <v>91</v>
      </c>
      <c r="B92">
        <v>29</v>
      </c>
    </row>
    <row r="93" spans="1:2" x14ac:dyDescent="0.25">
      <c r="A93">
        <v>92</v>
      </c>
      <c r="B93">
        <v>18</v>
      </c>
    </row>
    <row r="94" spans="1:2" x14ac:dyDescent="0.25">
      <c r="A94">
        <v>93</v>
      </c>
      <c r="B94">
        <v>13</v>
      </c>
    </row>
    <row r="95" spans="1:2" x14ac:dyDescent="0.25">
      <c r="A95">
        <v>94</v>
      </c>
      <c r="B95">
        <v>46</v>
      </c>
    </row>
    <row r="96" spans="1:2" x14ac:dyDescent="0.25">
      <c r="A96">
        <v>95</v>
      </c>
      <c r="B96">
        <v>28</v>
      </c>
    </row>
    <row r="97" spans="1:2" x14ac:dyDescent="0.25">
      <c r="A97">
        <v>96</v>
      </c>
      <c r="B97">
        <v>48</v>
      </c>
    </row>
    <row r="98" spans="1:2" x14ac:dyDescent="0.25">
      <c r="A98">
        <v>97</v>
      </c>
      <c r="B98">
        <v>43</v>
      </c>
    </row>
    <row r="99" spans="1:2" x14ac:dyDescent="0.25">
      <c r="A99">
        <v>98</v>
      </c>
      <c r="B99">
        <v>37</v>
      </c>
    </row>
    <row r="100" spans="1:2" x14ac:dyDescent="0.25">
      <c r="A100">
        <v>99</v>
      </c>
      <c r="B100">
        <v>20</v>
      </c>
    </row>
    <row r="101" spans="1:2" x14ac:dyDescent="0.25">
      <c r="A101">
        <v>100</v>
      </c>
      <c r="B101">
        <v>33</v>
      </c>
    </row>
    <row r="102" spans="1:2" x14ac:dyDescent="0.25">
      <c r="A102">
        <v>101</v>
      </c>
      <c r="B102">
        <v>31</v>
      </c>
    </row>
    <row r="103" spans="1:2" x14ac:dyDescent="0.25">
      <c r="A103">
        <v>102</v>
      </c>
      <c r="B103">
        <v>50</v>
      </c>
    </row>
    <row r="104" spans="1:2" x14ac:dyDescent="0.25">
      <c r="A104">
        <v>103</v>
      </c>
      <c r="B104">
        <v>35</v>
      </c>
    </row>
    <row r="105" spans="1:2" x14ac:dyDescent="0.25">
      <c r="A105">
        <v>104</v>
      </c>
      <c r="B105">
        <v>22</v>
      </c>
    </row>
    <row r="106" spans="1:2" x14ac:dyDescent="0.25">
      <c r="A106">
        <v>105</v>
      </c>
      <c r="B106">
        <v>1</v>
      </c>
    </row>
    <row r="107" spans="1:2" x14ac:dyDescent="0.25">
      <c r="A107">
        <v>106</v>
      </c>
      <c r="B107">
        <v>4</v>
      </c>
    </row>
    <row r="108" spans="1:2" x14ac:dyDescent="0.25">
      <c r="A108">
        <v>107</v>
      </c>
      <c r="B108">
        <v>31</v>
      </c>
    </row>
    <row r="109" spans="1:2" x14ac:dyDescent="0.25">
      <c r="A109">
        <v>108</v>
      </c>
      <c r="B109">
        <v>46</v>
      </c>
    </row>
    <row r="110" spans="1:2" x14ac:dyDescent="0.25">
      <c r="A110">
        <v>109</v>
      </c>
      <c r="B110">
        <v>32</v>
      </c>
    </row>
    <row r="111" spans="1:2" x14ac:dyDescent="0.25">
      <c r="A111">
        <v>110</v>
      </c>
      <c r="B111">
        <v>43</v>
      </c>
    </row>
    <row r="112" spans="1:2" x14ac:dyDescent="0.25">
      <c r="A112">
        <v>111</v>
      </c>
      <c r="B112">
        <v>26</v>
      </c>
    </row>
    <row r="113" spans="1:2" x14ac:dyDescent="0.25">
      <c r="A113">
        <v>112</v>
      </c>
      <c r="B113">
        <v>9</v>
      </c>
    </row>
    <row r="114" spans="1:2" x14ac:dyDescent="0.25">
      <c r="A114">
        <v>113</v>
      </c>
      <c r="B114">
        <v>28</v>
      </c>
    </row>
    <row r="115" spans="1:2" x14ac:dyDescent="0.25">
      <c r="A115">
        <v>114</v>
      </c>
      <c r="B115">
        <v>20</v>
      </c>
    </row>
    <row r="116" spans="1:2" x14ac:dyDescent="0.25">
      <c r="A116">
        <v>115</v>
      </c>
      <c r="B116">
        <v>9</v>
      </c>
    </row>
    <row r="117" spans="1:2" x14ac:dyDescent="0.25">
      <c r="A117">
        <v>116</v>
      </c>
      <c r="B117">
        <v>48</v>
      </c>
    </row>
    <row r="118" spans="1:2" x14ac:dyDescent="0.25">
      <c r="A118">
        <v>117</v>
      </c>
      <c r="B118">
        <v>12</v>
      </c>
    </row>
    <row r="119" spans="1:2" x14ac:dyDescent="0.25">
      <c r="A119">
        <v>118</v>
      </c>
      <c r="B119">
        <v>29</v>
      </c>
    </row>
    <row r="120" spans="1:2" x14ac:dyDescent="0.25">
      <c r="A120">
        <v>119</v>
      </c>
      <c r="B120">
        <v>27</v>
      </c>
    </row>
    <row r="121" spans="1:2" x14ac:dyDescent="0.25">
      <c r="A121">
        <v>120</v>
      </c>
      <c r="B121">
        <v>44</v>
      </c>
    </row>
    <row r="122" spans="1:2" x14ac:dyDescent="0.25">
      <c r="A122">
        <v>121</v>
      </c>
      <c r="B122">
        <v>32</v>
      </c>
    </row>
    <row r="123" spans="1:2" x14ac:dyDescent="0.25">
      <c r="A123">
        <v>122</v>
      </c>
      <c r="B123">
        <v>11</v>
      </c>
    </row>
    <row r="124" spans="1:2" x14ac:dyDescent="0.25">
      <c r="A124">
        <v>123</v>
      </c>
      <c r="B124">
        <v>44</v>
      </c>
    </row>
    <row r="125" spans="1:2" x14ac:dyDescent="0.25">
      <c r="A125">
        <v>124</v>
      </c>
      <c r="B125">
        <v>46</v>
      </c>
    </row>
    <row r="126" spans="1:2" x14ac:dyDescent="0.25">
      <c r="A126">
        <v>125</v>
      </c>
      <c r="B126">
        <v>50</v>
      </c>
    </row>
    <row r="127" spans="1:2" x14ac:dyDescent="0.25">
      <c r="A127">
        <v>126</v>
      </c>
      <c r="B127">
        <v>45</v>
      </c>
    </row>
    <row r="128" spans="1:2" x14ac:dyDescent="0.25">
      <c r="A128">
        <v>127</v>
      </c>
      <c r="B128">
        <v>48</v>
      </c>
    </row>
    <row r="129" spans="1:2" x14ac:dyDescent="0.25">
      <c r="A129">
        <v>128</v>
      </c>
      <c r="B129">
        <v>26</v>
      </c>
    </row>
    <row r="130" spans="1:2" x14ac:dyDescent="0.25">
      <c r="A130">
        <v>129</v>
      </c>
      <c r="B130">
        <v>21</v>
      </c>
    </row>
    <row r="131" spans="1:2" x14ac:dyDescent="0.25">
      <c r="A131">
        <v>130</v>
      </c>
      <c r="B131">
        <v>49</v>
      </c>
    </row>
    <row r="132" spans="1:2" x14ac:dyDescent="0.25">
      <c r="A132">
        <v>131</v>
      </c>
      <c r="B132">
        <v>13</v>
      </c>
    </row>
    <row r="133" spans="1:2" x14ac:dyDescent="0.25">
      <c r="A133">
        <v>132</v>
      </c>
      <c r="B133">
        <v>46</v>
      </c>
    </row>
    <row r="134" spans="1:2" x14ac:dyDescent="0.25">
      <c r="A134">
        <v>133</v>
      </c>
      <c r="B134">
        <v>42</v>
      </c>
    </row>
    <row r="135" spans="1:2" x14ac:dyDescent="0.25">
      <c r="A135">
        <v>134</v>
      </c>
      <c r="B135">
        <v>25</v>
      </c>
    </row>
    <row r="136" spans="1:2" x14ac:dyDescent="0.25">
      <c r="A136">
        <v>135</v>
      </c>
      <c r="B136">
        <v>25</v>
      </c>
    </row>
    <row r="137" spans="1:2" x14ac:dyDescent="0.25">
      <c r="A137">
        <v>136</v>
      </c>
      <c r="B137">
        <v>12</v>
      </c>
    </row>
    <row r="138" spans="1:2" x14ac:dyDescent="0.25">
      <c r="A138">
        <v>137</v>
      </c>
      <c r="B138">
        <v>4</v>
      </c>
    </row>
    <row r="139" spans="1:2" x14ac:dyDescent="0.25">
      <c r="A139">
        <v>138</v>
      </c>
      <c r="B139">
        <v>38</v>
      </c>
    </row>
    <row r="140" spans="1:2" x14ac:dyDescent="0.25">
      <c r="A140">
        <v>139</v>
      </c>
      <c r="B140">
        <v>42</v>
      </c>
    </row>
    <row r="141" spans="1:2" x14ac:dyDescent="0.25">
      <c r="A141">
        <v>140</v>
      </c>
      <c r="B141">
        <v>30</v>
      </c>
    </row>
    <row r="142" spans="1:2" x14ac:dyDescent="0.25">
      <c r="A142">
        <v>141</v>
      </c>
      <c r="B142">
        <v>50</v>
      </c>
    </row>
    <row r="143" spans="1:2" x14ac:dyDescent="0.25">
      <c r="A143">
        <v>142</v>
      </c>
      <c r="B143">
        <v>45</v>
      </c>
    </row>
    <row r="144" spans="1:2" x14ac:dyDescent="0.25">
      <c r="A144">
        <v>143</v>
      </c>
      <c r="B144">
        <v>33</v>
      </c>
    </row>
    <row r="145" spans="1:2" x14ac:dyDescent="0.25">
      <c r="A145">
        <v>144</v>
      </c>
      <c r="B145">
        <v>25</v>
      </c>
    </row>
    <row r="146" spans="1:2" x14ac:dyDescent="0.25">
      <c r="A146">
        <v>145</v>
      </c>
      <c r="B146">
        <v>25</v>
      </c>
    </row>
    <row r="147" spans="1:2" x14ac:dyDescent="0.25">
      <c r="A147">
        <v>146</v>
      </c>
      <c r="B147">
        <v>44</v>
      </c>
    </row>
    <row r="148" spans="1:2" x14ac:dyDescent="0.25">
      <c r="A148">
        <v>147</v>
      </c>
      <c r="B148">
        <v>21</v>
      </c>
    </row>
    <row r="149" spans="1:2" x14ac:dyDescent="0.25">
      <c r="A149">
        <v>148</v>
      </c>
      <c r="B149">
        <v>31</v>
      </c>
    </row>
    <row r="150" spans="1:2" x14ac:dyDescent="0.25">
      <c r="A150">
        <v>149</v>
      </c>
      <c r="B150">
        <v>47</v>
      </c>
    </row>
    <row r="151" spans="1:2" x14ac:dyDescent="0.25">
      <c r="A151">
        <v>150</v>
      </c>
      <c r="B151">
        <v>14</v>
      </c>
    </row>
    <row r="152" spans="1:2" x14ac:dyDescent="0.25">
      <c r="A152">
        <v>151</v>
      </c>
      <c r="B152">
        <v>17</v>
      </c>
    </row>
    <row r="153" spans="1:2" x14ac:dyDescent="0.25">
      <c r="A153">
        <v>152</v>
      </c>
      <c r="B153">
        <v>3</v>
      </c>
    </row>
    <row r="154" spans="1:2" x14ac:dyDescent="0.25">
      <c r="A154">
        <v>153</v>
      </c>
      <c r="B154">
        <v>42</v>
      </c>
    </row>
    <row r="155" spans="1:2" x14ac:dyDescent="0.25">
      <c r="A155">
        <v>154</v>
      </c>
      <c r="B155">
        <v>22</v>
      </c>
    </row>
    <row r="156" spans="1:2" x14ac:dyDescent="0.25">
      <c r="A156">
        <v>155</v>
      </c>
      <c r="B156">
        <v>21</v>
      </c>
    </row>
    <row r="157" spans="1:2" x14ac:dyDescent="0.25">
      <c r="A157">
        <v>156</v>
      </c>
      <c r="B157">
        <v>21</v>
      </c>
    </row>
    <row r="158" spans="1:2" x14ac:dyDescent="0.25">
      <c r="A158">
        <v>157</v>
      </c>
      <c r="B158">
        <v>40</v>
      </c>
    </row>
    <row r="159" spans="1:2" x14ac:dyDescent="0.25">
      <c r="A159">
        <v>158</v>
      </c>
      <c r="B159">
        <v>1</v>
      </c>
    </row>
    <row r="160" spans="1:2" x14ac:dyDescent="0.25">
      <c r="A160">
        <v>159</v>
      </c>
      <c r="B160">
        <v>50</v>
      </c>
    </row>
    <row r="161" spans="1:2" x14ac:dyDescent="0.25">
      <c r="A161">
        <v>160</v>
      </c>
      <c r="B161">
        <v>39</v>
      </c>
    </row>
    <row r="162" spans="1:2" x14ac:dyDescent="0.25">
      <c r="A162">
        <v>161</v>
      </c>
      <c r="B162">
        <v>34</v>
      </c>
    </row>
    <row r="163" spans="1:2" x14ac:dyDescent="0.25">
      <c r="A163">
        <v>162</v>
      </c>
      <c r="B163">
        <v>29</v>
      </c>
    </row>
    <row r="164" spans="1:2" x14ac:dyDescent="0.25">
      <c r="A164">
        <v>163</v>
      </c>
      <c r="B164">
        <v>31</v>
      </c>
    </row>
    <row r="165" spans="1:2" x14ac:dyDescent="0.25">
      <c r="A165">
        <v>164</v>
      </c>
      <c r="B165">
        <v>8</v>
      </c>
    </row>
    <row r="166" spans="1:2" x14ac:dyDescent="0.25">
      <c r="A166">
        <v>165</v>
      </c>
      <c r="B166">
        <v>5</v>
      </c>
    </row>
    <row r="167" spans="1:2" x14ac:dyDescent="0.25">
      <c r="A167">
        <v>166</v>
      </c>
      <c r="B167">
        <v>7</v>
      </c>
    </row>
    <row r="168" spans="1:2" x14ac:dyDescent="0.25">
      <c r="A168">
        <v>167</v>
      </c>
      <c r="B168">
        <v>30</v>
      </c>
    </row>
    <row r="169" spans="1:2" x14ac:dyDescent="0.25">
      <c r="A169">
        <v>168</v>
      </c>
      <c r="B169">
        <v>14</v>
      </c>
    </row>
    <row r="170" spans="1:2" x14ac:dyDescent="0.25">
      <c r="A170">
        <v>169</v>
      </c>
      <c r="B170">
        <v>5</v>
      </c>
    </row>
    <row r="171" spans="1:2" x14ac:dyDescent="0.25">
      <c r="A171">
        <v>170</v>
      </c>
      <c r="B171">
        <v>3</v>
      </c>
    </row>
    <row r="172" spans="1:2" x14ac:dyDescent="0.25">
      <c r="A172">
        <v>171</v>
      </c>
      <c r="B172">
        <v>46</v>
      </c>
    </row>
    <row r="173" spans="1:2" x14ac:dyDescent="0.25">
      <c r="A173">
        <v>172</v>
      </c>
      <c r="B173">
        <v>4</v>
      </c>
    </row>
    <row r="174" spans="1:2" x14ac:dyDescent="0.25">
      <c r="A174">
        <v>173</v>
      </c>
      <c r="B174">
        <v>42</v>
      </c>
    </row>
    <row r="175" spans="1:2" x14ac:dyDescent="0.25">
      <c r="A175">
        <v>174</v>
      </c>
      <c r="B175">
        <v>30</v>
      </c>
    </row>
    <row r="176" spans="1:2" x14ac:dyDescent="0.25">
      <c r="A176">
        <v>175</v>
      </c>
      <c r="B176">
        <v>37</v>
      </c>
    </row>
    <row r="177" spans="1:2" x14ac:dyDescent="0.25">
      <c r="A177">
        <v>176</v>
      </c>
      <c r="B177">
        <v>2</v>
      </c>
    </row>
    <row r="178" spans="1:2" x14ac:dyDescent="0.25">
      <c r="A178">
        <v>177</v>
      </c>
      <c r="B178">
        <v>30</v>
      </c>
    </row>
    <row r="179" spans="1:2" x14ac:dyDescent="0.25">
      <c r="A179">
        <v>178</v>
      </c>
      <c r="B179">
        <v>47</v>
      </c>
    </row>
    <row r="180" spans="1:2" x14ac:dyDescent="0.25">
      <c r="A180">
        <v>179</v>
      </c>
      <c r="B180">
        <v>21</v>
      </c>
    </row>
    <row r="181" spans="1:2" x14ac:dyDescent="0.25">
      <c r="A181">
        <v>180</v>
      </c>
      <c r="B181">
        <v>9</v>
      </c>
    </row>
    <row r="182" spans="1:2" x14ac:dyDescent="0.25">
      <c r="A182">
        <v>181</v>
      </c>
      <c r="B182">
        <v>12</v>
      </c>
    </row>
    <row r="183" spans="1:2" x14ac:dyDescent="0.25">
      <c r="A183">
        <v>182</v>
      </c>
      <c r="B183">
        <v>4</v>
      </c>
    </row>
    <row r="184" spans="1:2" x14ac:dyDescent="0.25">
      <c r="A184">
        <v>183</v>
      </c>
      <c r="B184">
        <v>10</v>
      </c>
    </row>
    <row r="185" spans="1:2" x14ac:dyDescent="0.25">
      <c r="A185">
        <v>184</v>
      </c>
      <c r="B185">
        <v>26</v>
      </c>
    </row>
    <row r="186" spans="1:2" x14ac:dyDescent="0.25">
      <c r="A186">
        <v>185</v>
      </c>
      <c r="B186">
        <v>40</v>
      </c>
    </row>
    <row r="187" spans="1:2" x14ac:dyDescent="0.25">
      <c r="A187">
        <v>186</v>
      </c>
      <c r="B187">
        <v>34</v>
      </c>
    </row>
    <row r="188" spans="1:2" x14ac:dyDescent="0.25">
      <c r="A188">
        <v>187</v>
      </c>
      <c r="B188">
        <v>31</v>
      </c>
    </row>
    <row r="189" spans="1:2" x14ac:dyDescent="0.25">
      <c r="A189">
        <v>188</v>
      </c>
      <c r="B189">
        <v>1</v>
      </c>
    </row>
    <row r="190" spans="1:2" x14ac:dyDescent="0.25">
      <c r="A190">
        <v>189</v>
      </c>
      <c r="B190">
        <v>5</v>
      </c>
    </row>
    <row r="191" spans="1:2" x14ac:dyDescent="0.25">
      <c r="A191">
        <v>190</v>
      </c>
      <c r="B191">
        <v>4</v>
      </c>
    </row>
    <row r="192" spans="1:2" x14ac:dyDescent="0.25">
      <c r="A192">
        <v>191</v>
      </c>
      <c r="B192">
        <v>48</v>
      </c>
    </row>
    <row r="193" spans="1:2" x14ac:dyDescent="0.25">
      <c r="A193">
        <v>192</v>
      </c>
      <c r="B193">
        <v>29</v>
      </c>
    </row>
    <row r="194" spans="1:2" x14ac:dyDescent="0.25">
      <c r="A194">
        <v>193</v>
      </c>
      <c r="B194">
        <v>12</v>
      </c>
    </row>
    <row r="195" spans="1:2" x14ac:dyDescent="0.25">
      <c r="A195">
        <v>194</v>
      </c>
      <c r="B195">
        <v>29</v>
      </c>
    </row>
    <row r="196" spans="1:2" x14ac:dyDescent="0.25">
      <c r="A196">
        <v>195</v>
      </c>
      <c r="B196">
        <v>15</v>
      </c>
    </row>
    <row r="197" spans="1:2" x14ac:dyDescent="0.25">
      <c r="A197">
        <v>196</v>
      </c>
      <c r="B197">
        <v>34</v>
      </c>
    </row>
    <row r="198" spans="1:2" x14ac:dyDescent="0.25">
      <c r="A198">
        <v>197</v>
      </c>
      <c r="B198">
        <v>41</v>
      </c>
    </row>
    <row r="199" spans="1:2" x14ac:dyDescent="0.25">
      <c r="A199">
        <v>198</v>
      </c>
      <c r="B199">
        <v>41</v>
      </c>
    </row>
    <row r="200" spans="1:2" x14ac:dyDescent="0.25">
      <c r="A200">
        <v>199</v>
      </c>
      <c r="B200">
        <v>39</v>
      </c>
    </row>
    <row r="201" spans="1:2" x14ac:dyDescent="0.25">
      <c r="A201">
        <v>200</v>
      </c>
      <c r="B201">
        <v>32</v>
      </c>
    </row>
    <row r="202" spans="1:2" x14ac:dyDescent="0.25">
      <c r="A202">
        <v>201</v>
      </c>
      <c r="B202">
        <v>29</v>
      </c>
    </row>
    <row r="203" spans="1:2" x14ac:dyDescent="0.25">
      <c r="A203">
        <v>202</v>
      </c>
      <c r="B203">
        <v>15</v>
      </c>
    </row>
    <row r="204" spans="1:2" x14ac:dyDescent="0.25">
      <c r="A204">
        <v>203</v>
      </c>
      <c r="B204">
        <v>33</v>
      </c>
    </row>
    <row r="205" spans="1:2" x14ac:dyDescent="0.25">
      <c r="A205">
        <v>204</v>
      </c>
      <c r="B205">
        <v>18</v>
      </c>
    </row>
    <row r="206" spans="1:2" x14ac:dyDescent="0.25">
      <c r="A206">
        <v>205</v>
      </c>
      <c r="B206">
        <v>35</v>
      </c>
    </row>
    <row r="207" spans="1:2" x14ac:dyDescent="0.25">
      <c r="A207">
        <v>206</v>
      </c>
      <c r="B207">
        <v>25</v>
      </c>
    </row>
    <row r="208" spans="1:2" x14ac:dyDescent="0.25">
      <c r="A208">
        <v>207</v>
      </c>
      <c r="B208">
        <v>6</v>
      </c>
    </row>
    <row r="209" spans="1:2" x14ac:dyDescent="0.25">
      <c r="A209">
        <v>208</v>
      </c>
      <c r="B209">
        <v>17</v>
      </c>
    </row>
    <row r="210" spans="1:2" x14ac:dyDescent="0.25">
      <c r="A210">
        <v>209</v>
      </c>
      <c r="B210">
        <v>17</v>
      </c>
    </row>
    <row r="211" spans="1:2" x14ac:dyDescent="0.25">
      <c r="A211">
        <v>210</v>
      </c>
      <c r="B211">
        <v>44</v>
      </c>
    </row>
    <row r="212" spans="1:2" x14ac:dyDescent="0.25">
      <c r="A212">
        <v>211</v>
      </c>
      <c r="B212">
        <v>6</v>
      </c>
    </row>
    <row r="213" spans="1:2" x14ac:dyDescent="0.25">
      <c r="A213">
        <v>212</v>
      </c>
      <c r="B213">
        <v>45</v>
      </c>
    </row>
    <row r="214" spans="1:2" x14ac:dyDescent="0.25">
      <c r="A214">
        <v>213</v>
      </c>
      <c r="B214">
        <v>7</v>
      </c>
    </row>
    <row r="215" spans="1:2" x14ac:dyDescent="0.25">
      <c r="A215">
        <v>214</v>
      </c>
      <c r="B215">
        <v>11</v>
      </c>
    </row>
    <row r="216" spans="1:2" x14ac:dyDescent="0.25">
      <c r="A216">
        <v>215</v>
      </c>
      <c r="B216">
        <v>41</v>
      </c>
    </row>
    <row r="217" spans="1:2" x14ac:dyDescent="0.25">
      <c r="A217">
        <v>216</v>
      </c>
      <c r="B217">
        <v>24</v>
      </c>
    </row>
    <row r="218" spans="1:2" x14ac:dyDescent="0.25">
      <c r="A218">
        <v>217</v>
      </c>
      <c r="B218">
        <v>21</v>
      </c>
    </row>
    <row r="219" spans="1:2" x14ac:dyDescent="0.25">
      <c r="A219">
        <v>218</v>
      </c>
      <c r="B219">
        <v>24</v>
      </c>
    </row>
    <row r="220" spans="1:2" x14ac:dyDescent="0.25">
      <c r="A220">
        <v>219</v>
      </c>
      <c r="B220">
        <v>8</v>
      </c>
    </row>
    <row r="221" spans="1:2" x14ac:dyDescent="0.25">
      <c r="A221">
        <v>220</v>
      </c>
      <c r="B221">
        <v>12</v>
      </c>
    </row>
    <row r="222" spans="1:2" x14ac:dyDescent="0.25">
      <c r="A222">
        <v>221</v>
      </c>
      <c r="B222">
        <v>48</v>
      </c>
    </row>
    <row r="223" spans="1:2" x14ac:dyDescent="0.25">
      <c r="A223">
        <v>222</v>
      </c>
      <c r="B223">
        <v>6</v>
      </c>
    </row>
    <row r="224" spans="1:2" x14ac:dyDescent="0.25">
      <c r="A224">
        <v>223</v>
      </c>
      <c r="B224">
        <v>14</v>
      </c>
    </row>
    <row r="225" spans="1:2" x14ac:dyDescent="0.25">
      <c r="A225">
        <v>224</v>
      </c>
      <c r="B225">
        <v>34</v>
      </c>
    </row>
    <row r="226" spans="1:2" x14ac:dyDescent="0.25">
      <c r="A226">
        <v>225</v>
      </c>
      <c r="B226">
        <v>12</v>
      </c>
    </row>
    <row r="227" spans="1:2" x14ac:dyDescent="0.25">
      <c r="A227">
        <v>226</v>
      </c>
      <c r="B227">
        <v>11</v>
      </c>
    </row>
    <row r="228" spans="1:2" x14ac:dyDescent="0.25">
      <c r="A228">
        <v>227</v>
      </c>
      <c r="B228">
        <v>5</v>
      </c>
    </row>
    <row r="229" spans="1:2" x14ac:dyDescent="0.25">
      <c r="A229">
        <v>228</v>
      </c>
      <c r="B229">
        <v>25</v>
      </c>
    </row>
    <row r="230" spans="1:2" x14ac:dyDescent="0.25">
      <c r="A230">
        <v>229</v>
      </c>
      <c r="B230">
        <v>11</v>
      </c>
    </row>
    <row r="231" spans="1:2" x14ac:dyDescent="0.25">
      <c r="A231">
        <v>230</v>
      </c>
      <c r="B231">
        <v>27</v>
      </c>
    </row>
    <row r="232" spans="1:2" x14ac:dyDescent="0.25">
      <c r="A232">
        <v>231</v>
      </c>
      <c r="B232">
        <v>43</v>
      </c>
    </row>
    <row r="233" spans="1:2" x14ac:dyDescent="0.25">
      <c r="A233">
        <v>232</v>
      </c>
      <c r="B233">
        <v>18</v>
      </c>
    </row>
    <row r="234" spans="1:2" x14ac:dyDescent="0.25">
      <c r="A234">
        <v>233</v>
      </c>
      <c r="B234">
        <v>32</v>
      </c>
    </row>
    <row r="235" spans="1:2" x14ac:dyDescent="0.25">
      <c r="A235">
        <v>234</v>
      </c>
      <c r="B235">
        <v>27</v>
      </c>
    </row>
    <row r="236" spans="1:2" x14ac:dyDescent="0.25">
      <c r="A236">
        <v>235</v>
      </c>
      <c r="B236">
        <v>24</v>
      </c>
    </row>
    <row r="237" spans="1:2" x14ac:dyDescent="0.25">
      <c r="A237">
        <v>236</v>
      </c>
      <c r="B237">
        <v>31</v>
      </c>
    </row>
    <row r="238" spans="1:2" x14ac:dyDescent="0.25">
      <c r="A238">
        <v>237</v>
      </c>
      <c r="B238">
        <v>39</v>
      </c>
    </row>
    <row r="239" spans="1:2" x14ac:dyDescent="0.25">
      <c r="A239">
        <v>238</v>
      </c>
      <c r="B239">
        <v>36</v>
      </c>
    </row>
    <row r="240" spans="1:2" x14ac:dyDescent="0.25">
      <c r="A240">
        <v>239</v>
      </c>
      <c r="B240">
        <v>5</v>
      </c>
    </row>
    <row r="241" spans="1:2" x14ac:dyDescent="0.25">
      <c r="A241">
        <v>240</v>
      </c>
      <c r="B241">
        <v>47</v>
      </c>
    </row>
    <row r="242" spans="1:2" x14ac:dyDescent="0.25">
      <c r="A242">
        <v>241</v>
      </c>
      <c r="B242">
        <v>29</v>
      </c>
    </row>
    <row r="243" spans="1:2" x14ac:dyDescent="0.25">
      <c r="A243">
        <v>242</v>
      </c>
      <c r="B243">
        <v>43</v>
      </c>
    </row>
    <row r="244" spans="1:2" x14ac:dyDescent="0.25">
      <c r="A244">
        <v>243</v>
      </c>
      <c r="B244">
        <v>40</v>
      </c>
    </row>
    <row r="245" spans="1:2" x14ac:dyDescent="0.25">
      <c r="A245">
        <v>244</v>
      </c>
      <c r="B245">
        <v>4</v>
      </c>
    </row>
    <row r="246" spans="1:2" x14ac:dyDescent="0.25">
      <c r="A246">
        <v>245</v>
      </c>
      <c r="B246">
        <v>39</v>
      </c>
    </row>
    <row r="247" spans="1:2" x14ac:dyDescent="0.25">
      <c r="A247">
        <v>246</v>
      </c>
      <c r="B247">
        <v>45</v>
      </c>
    </row>
    <row r="248" spans="1:2" x14ac:dyDescent="0.25">
      <c r="A248">
        <v>247</v>
      </c>
      <c r="B248">
        <v>20</v>
      </c>
    </row>
    <row r="249" spans="1:2" x14ac:dyDescent="0.25">
      <c r="A249">
        <v>248</v>
      </c>
      <c r="B249">
        <v>14</v>
      </c>
    </row>
    <row r="250" spans="1:2" x14ac:dyDescent="0.25">
      <c r="A250">
        <v>249</v>
      </c>
      <c r="B250">
        <v>33</v>
      </c>
    </row>
    <row r="251" spans="1:2" x14ac:dyDescent="0.25">
      <c r="A251">
        <v>250</v>
      </c>
      <c r="B251">
        <v>18</v>
      </c>
    </row>
    <row r="252" spans="1:2" x14ac:dyDescent="0.25">
      <c r="A252">
        <v>251</v>
      </c>
      <c r="B252">
        <v>9</v>
      </c>
    </row>
    <row r="253" spans="1:2" x14ac:dyDescent="0.25">
      <c r="A253">
        <v>252</v>
      </c>
      <c r="B253">
        <v>34</v>
      </c>
    </row>
    <row r="254" spans="1:2" x14ac:dyDescent="0.25">
      <c r="A254">
        <v>253</v>
      </c>
      <c r="B254">
        <v>33</v>
      </c>
    </row>
    <row r="255" spans="1:2" x14ac:dyDescent="0.25">
      <c r="A255">
        <v>254</v>
      </c>
      <c r="B255">
        <v>15</v>
      </c>
    </row>
    <row r="256" spans="1:2" x14ac:dyDescent="0.25">
      <c r="A256">
        <v>255</v>
      </c>
      <c r="B256">
        <v>4</v>
      </c>
    </row>
    <row r="257" spans="1:2" x14ac:dyDescent="0.25">
      <c r="A257">
        <v>256</v>
      </c>
      <c r="B257">
        <v>25</v>
      </c>
    </row>
    <row r="258" spans="1:2" x14ac:dyDescent="0.25">
      <c r="A258">
        <v>257</v>
      </c>
      <c r="B258">
        <v>20</v>
      </c>
    </row>
    <row r="259" spans="1:2" x14ac:dyDescent="0.25">
      <c r="A259">
        <v>258</v>
      </c>
      <c r="B259">
        <v>5</v>
      </c>
    </row>
    <row r="260" spans="1:2" x14ac:dyDescent="0.25">
      <c r="A260">
        <v>259</v>
      </c>
      <c r="B260">
        <v>16</v>
      </c>
    </row>
    <row r="261" spans="1:2" x14ac:dyDescent="0.25">
      <c r="A261">
        <v>260</v>
      </c>
      <c r="B261">
        <v>13</v>
      </c>
    </row>
    <row r="262" spans="1:2" x14ac:dyDescent="0.25">
      <c r="A262">
        <v>261</v>
      </c>
      <c r="B262">
        <v>11</v>
      </c>
    </row>
    <row r="263" spans="1:2" x14ac:dyDescent="0.25">
      <c r="A263">
        <v>262</v>
      </c>
      <c r="B263">
        <v>21</v>
      </c>
    </row>
    <row r="264" spans="1:2" x14ac:dyDescent="0.25">
      <c r="A264">
        <v>263</v>
      </c>
      <c r="B264">
        <v>6</v>
      </c>
    </row>
    <row r="265" spans="1:2" x14ac:dyDescent="0.25">
      <c r="A265">
        <v>264</v>
      </c>
      <c r="B265">
        <v>29</v>
      </c>
    </row>
    <row r="266" spans="1:2" x14ac:dyDescent="0.25">
      <c r="A266">
        <v>265</v>
      </c>
      <c r="B266">
        <v>15</v>
      </c>
    </row>
    <row r="267" spans="1:2" x14ac:dyDescent="0.25">
      <c r="A267">
        <v>266</v>
      </c>
      <c r="B267">
        <v>17</v>
      </c>
    </row>
    <row r="268" spans="1:2" x14ac:dyDescent="0.25">
      <c r="A268">
        <v>267</v>
      </c>
      <c r="B268">
        <v>32</v>
      </c>
    </row>
    <row r="269" spans="1:2" x14ac:dyDescent="0.25">
      <c r="A269">
        <v>268</v>
      </c>
      <c r="B269">
        <v>42</v>
      </c>
    </row>
    <row r="270" spans="1:2" x14ac:dyDescent="0.25">
      <c r="A270">
        <v>269</v>
      </c>
      <c r="B270">
        <v>21</v>
      </c>
    </row>
    <row r="271" spans="1:2" x14ac:dyDescent="0.25">
      <c r="A271">
        <v>270</v>
      </c>
      <c r="B271">
        <v>9</v>
      </c>
    </row>
    <row r="272" spans="1:2" x14ac:dyDescent="0.25">
      <c r="A272">
        <v>271</v>
      </c>
      <c r="B272">
        <v>16</v>
      </c>
    </row>
    <row r="273" spans="1:2" x14ac:dyDescent="0.25">
      <c r="A273">
        <v>272</v>
      </c>
      <c r="B273">
        <v>42</v>
      </c>
    </row>
    <row r="274" spans="1:2" x14ac:dyDescent="0.25">
      <c r="A274">
        <v>273</v>
      </c>
      <c r="B274">
        <v>37</v>
      </c>
    </row>
    <row r="275" spans="1:2" x14ac:dyDescent="0.25">
      <c r="A275">
        <v>274</v>
      </c>
      <c r="B275">
        <v>32</v>
      </c>
    </row>
    <row r="276" spans="1:2" x14ac:dyDescent="0.25">
      <c r="A276">
        <v>275</v>
      </c>
      <c r="B276">
        <v>28</v>
      </c>
    </row>
    <row r="277" spans="1:2" x14ac:dyDescent="0.25">
      <c r="A277">
        <v>276</v>
      </c>
      <c r="B277">
        <v>13</v>
      </c>
    </row>
    <row r="278" spans="1:2" x14ac:dyDescent="0.25">
      <c r="A278">
        <v>277</v>
      </c>
      <c r="B278">
        <v>11</v>
      </c>
    </row>
    <row r="279" spans="1:2" x14ac:dyDescent="0.25">
      <c r="A279">
        <v>278</v>
      </c>
      <c r="B279">
        <v>36</v>
      </c>
    </row>
    <row r="280" spans="1:2" x14ac:dyDescent="0.25">
      <c r="A280">
        <v>279</v>
      </c>
      <c r="B280">
        <v>23</v>
      </c>
    </row>
    <row r="281" spans="1:2" x14ac:dyDescent="0.25">
      <c r="A281">
        <v>280</v>
      </c>
      <c r="B281">
        <v>37</v>
      </c>
    </row>
    <row r="282" spans="1:2" x14ac:dyDescent="0.25">
      <c r="A282">
        <v>281</v>
      </c>
      <c r="B282">
        <v>21</v>
      </c>
    </row>
    <row r="283" spans="1:2" x14ac:dyDescent="0.25">
      <c r="A283">
        <v>282</v>
      </c>
      <c r="B283">
        <v>22</v>
      </c>
    </row>
    <row r="284" spans="1:2" x14ac:dyDescent="0.25">
      <c r="A284">
        <v>283</v>
      </c>
      <c r="B284">
        <v>9</v>
      </c>
    </row>
    <row r="285" spans="1:2" x14ac:dyDescent="0.25">
      <c r="A285">
        <v>284</v>
      </c>
      <c r="B285">
        <v>16</v>
      </c>
    </row>
    <row r="286" spans="1:2" x14ac:dyDescent="0.25">
      <c r="A286">
        <v>285</v>
      </c>
      <c r="B286">
        <v>4</v>
      </c>
    </row>
    <row r="287" spans="1:2" x14ac:dyDescent="0.25">
      <c r="A287">
        <v>286</v>
      </c>
      <c r="B287">
        <v>3</v>
      </c>
    </row>
    <row r="288" spans="1:2" x14ac:dyDescent="0.25">
      <c r="A288">
        <v>287</v>
      </c>
      <c r="B288">
        <v>6</v>
      </c>
    </row>
    <row r="289" spans="1:2" x14ac:dyDescent="0.25">
      <c r="A289">
        <v>288</v>
      </c>
      <c r="B289">
        <v>18</v>
      </c>
    </row>
    <row r="290" spans="1:2" x14ac:dyDescent="0.25">
      <c r="A290">
        <v>289</v>
      </c>
      <c r="B290">
        <v>34</v>
      </c>
    </row>
    <row r="291" spans="1:2" x14ac:dyDescent="0.25">
      <c r="A291">
        <v>290</v>
      </c>
      <c r="B291">
        <v>26</v>
      </c>
    </row>
    <row r="292" spans="1:2" x14ac:dyDescent="0.25">
      <c r="A292">
        <v>291</v>
      </c>
      <c r="B292">
        <v>50</v>
      </c>
    </row>
    <row r="293" spans="1:2" x14ac:dyDescent="0.25">
      <c r="A293">
        <v>292</v>
      </c>
      <c r="B293">
        <v>40</v>
      </c>
    </row>
    <row r="294" spans="1:2" x14ac:dyDescent="0.25">
      <c r="A294">
        <v>293</v>
      </c>
      <c r="B294">
        <v>24</v>
      </c>
    </row>
    <row r="295" spans="1:2" x14ac:dyDescent="0.25">
      <c r="A295">
        <v>294</v>
      </c>
      <c r="B295">
        <v>33</v>
      </c>
    </row>
    <row r="296" spans="1:2" x14ac:dyDescent="0.25">
      <c r="A296">
        <v>295</v>
      </c>
      <c r="B296">
        <v>19</v>
      </c>
    </row>
    <row r="297" spans="1:2" x14ac:dyDescent="0.25">
      <c r="A297">
        <v>296</v>
      </c>
      <c r="B297">
        <v>24</v>
      </c>
    </row>
    <row r="298" spans="1:2" x14ac:dyDescent="0.25">
      <c r="A298">
        <v>297</v>
      </c>
      <c r="B298">
        <v>19</v>
      </c>
    </row>
    <row r="299" spans="1:2" x14ac:dyDescent="0.25">
      <c r="A299">
        <v>298</v>
      </c>
      <c r="B299">
        <v>4</v>
      </c>
    </row>
    <row r="300" spans="1:2" x14ac:dyDescent="0.25">
      <c r="A300">
        <v>299</v>
      </c>
      <c r="B300">
        <v>11</v>
      </c>
    </row>
    <row r="301" spans="1:2" x14ac:dyDescent="0.25">
      <c r="A301">
        <v>300</v>
      </c>
      <c r="B301">
        <v>28</v>
      </c>
    </row>
    <row r="302" spans="1:2" x14ac:dyDescent="0.25">
      <c r="A302">
        <v>301</v>
      </c>
      <c r="B302">
        <v>24</v>
      </c>
    </row>
    <row r="303" spans="1:2" x14ac:dyDescent="0.25">
      <c r="A303">
        <v>302</v>
      </c>
      <c r="B303">
        <v>25</v>
      </c>
    </row>
    <row r="304" spans="1:2" x14ac:dyDescent="0.25">
      <c r="A304">
        <v>303</v>
      </c>
      <c r="B304">
        <v>27</v>
      </c>
    </row>
    <row r="305" spans="1:2" x14ac:dyDescent="0.25">
      <c r="A305">
        <v>304</v>
      </c>
      <c r="B305">
        <v>49</v>
      </c>
    </row>
    <row r="306" spans="1:2" x14ac:dyDescent="0.25">
      <c r="A306">
        <v>305</v>
      </c>
      <c r="B306">
        <v>45</v>
      </c>
    </row>
    <row r="307" spans="1:2" x14ac:dyDescent="0.25">
      <c r="A307">
        <v>306</v>
      </c>
      <c r="B307">
        <v>26</v>
      </c>
    </row>
    <row r="308" spans="1:2" x14ac:dyDescent="0.25">
      <c r="A308">
        <v>307</v>
      </c>
      <c r="B308">
        <v>4</v>
      </c>
    </row>
    <row r="309" spans="1:2" x14ac:dyDescent="0.25">
      <c r="A309">
        <v>308</v>
      </c>
      <c r="B309">
        <v>3</v>
      </c>
    </row>
    <row r="310" spans="1:2" x14ac:dyDescent="0.25">
      <c r="A310">
        <v>309</v>
      </c>
      <c r="B310">
        <v>45</v>
      </c>
    </row>
    <row r="311" spans="1:2" x14ac:dyDescent="0.25">
      <c r="A311">
        <v>310</v>
      </c>
      <c r="B311">
        <v>21</v>
      </c>
    </row>
    <row r="312" spans="1:2" x14ac:dyDescent="0.25">
      <c r="A312">
        <v>311</v>
      </c>
      <c r="B312">
        <v>50</v>
      </c>
    </row>
    <row r="313" spans="1:2" x14ac:dyDescent="0.25">
      <c r="A313">
        <v>312</v>
      </c>
      <c r="B313">
        <v>19</v>
      </c>
    </row>
    <row r="314" spans="1:2" x14ac:dyDescent="0.25">
      <c r="A314">
        <v>313</v>
      </c>
      <c r="B314">
        <v>6</v>
      </c>
    </row>
    <row r="315" spans="1:2" x14ac:dyDescent="0.25">
      <c r="A315">
        <v>314</v>
      </c>
      <c r="B315">
        <v>50</v>
      </c>
    </row>
    <row r="316" spans="1:2" x14ac:dyDescent="0.25">
      <c r="A316">
        <v>315</v>
      </c>
      <c r="B316">
        <v>17</v>
      </c>
    </row>
    <row r="317" spans="1:2" x14ac:dyDescent="0.25">
      <c r="A317">
        <v>316</v>
      </c>
      <c r="B317">
        <v>24</v>
      </c>
    </row>
    <row r="318" spans="1:2" x14ac:dyDescent="0.25">
      <c r="A318">
        <v>317</v>
      </c>
      <c r="B318">
        <v>46</v>
      </c>
    </row>
    <row r="319" spans="1:2" x14ac:dyDescent="0.25">
      <c r="A319">
        <v>318</v>
      </c>
      <c r="B319">
        <v>42</v>
      </c>
    </row>
    <row r="320" spans="1:2" x14ac:dyDescent="0.25">
      <c r="A320">
        <v>319</v>
      </c>
      <c r="B320">
        <v>10</v>
      </c>
    </row>
    <row r="321" spans="1:2" x14ac:dyDescent="0.25">
      <c r="A321">
        <v>320</v>
      </c>
      <c r="B321">
        <v>1</v>
      </c>
    </row>
    <row r="322" spans="1:2" x14ac:dyDescent="0.25">
      <c r="A322">
        <v>321</v>
      </c>
      <c r="B322">
        <v>28</v>
      </c>
    </row>
    <row r="323" spans="1:2" x14ac:dyDescent="0.25">
      <c r="A323">
        <v>322</v>
      </c>
      <c r="B323">
        <v>48</v>
      </c>
    </row>
    <row r="324" spans="1:2" x14ac:dyDescent="0.25">
      <c r="A324">
        <v>323</v>
      </c>
      <c r="B324">
        <v>47</v>
      </c>
    </row>
    <row r="325" spans="1:2" x14ac:dyDescent="0.25">
      <c r="A325">
        <v>324</v>
      </c>
      <c r="B325">
        <v>29</v>
      </c>
    </row>
    <row r="326" spans="1:2" x14ac:dyDescent="0.25">
      <c r="A326">
        <v>325</v>
      </c>
      <c r="B326">
        <v>37</v>
      </c>
    </row>
    <row r="327" spans="1:2" x14ac:dyDescent="0.25">
      <c r="A327">
        <v>326</v>
      </c>
      <c r="B327">
        <v>38</v>
      </c>
    </row>
    <row r="328" spans="1:2" x14ac:dyDescent="0.25">
      <c r="A328">
        <v>327</v>
      </c>
      <c r="B328">
        <v>48</v>
      </c>
    </row>
    <row r="329" spans="1:2" x14ac:dyDescent="0.25">
      <c r="A329">
        <v>328</v>
      </c>
      <c r="B329">
        <v>36</v>
      </c>
    </row>
    <row r="330" spans="1:2" x14ac:dyDescent="0.25">
      <c r="A330">
        <v>329</v>
      </c>
      <c r="B330">
        <v>9</v>
      </c>
    </row>
    <row r="331" spans="1:2" x14ac:dyDescent="0.25">
      <c r="A331">
        <v>330</v>
      </c>
      <c r="B331">
        <v>34</v>
      </c>
    </row>
    <row r="332" spans="1:2" x14ac:dyDescent="0.25">
      <c r="A332">
        <v>331</v>
      </c>
      <c r="B332">
        <v>43</v>
      </c>
    </row>
    <row r="333" spans="1:2" x14ac:dyDescent="0.25">
      <c r="A333">
        <v>332</v>
      </c>
      <c r="B333">
        <v>46</v>
      </c>
    </row>
    <row r="334" spans="1:2" x14ac:dyDescent="0.25">
      <c r="A334">
        <v>333</v>
      </c>
      <c r="B334">
        <v>5</v>
      </c>
    </row>
    <row r="335" spans="1:2" x14ac:dyDescent="0.25">
      <c r="A335">
        <v>334</v>
      </c>
      <c r="B335">
        <v>15</v>
      </c>
    </row>
    <row r="336" spans="1:2" x14ac:dyDescent="0.25">
      <c r="A336">
        <v>335</v>
      </c>
      <c r="B336">
        <v>30</v>
      </c>
    </row>
    <row r="337" spans="1:2" x14ac:dyDescent="0.25">
      <c r="A337">
        <v>336</v>
      </c>
      <c r="B337">
        <v>44</v>
      </c>
    </row>
    <row r="338" spans="1:2" x14ac:dyDescent="0.25">
      <c r="A338">
        <v>337</v>
      </c>
      <c r="B338">
        <v>16</v>
      </c>
    </row>
    <row r="339" spans="1:2" x14ac:dyDescent="0.25">
      <c r="A339">
        <v>338</v>
      </c>
      <c r="B339">
        <v>16</v>
      </c>
    </row>
    <row r="340" spans="1:2" x14ac:dyDescent="0.25">
      <c r="A340">
        <v>339</v>
      </c>
      <c r="B340">
        <v>16</v>
      </c>
    </row>
    <row r="341" spans="1:2" x14ac:dyDescent="0.25">
      <c r="A341">
        <v>340</v>
      </c>
      <c r="B341">
        <v>21</v>
      </c>
    </row>
    <row r="342" spans="1:2" x14ac:dyDescent="0.25">
      <c r="A342">
        <v>341</v>
      </c>
      <c r="B342">
        <v>39</v>
      </c>
    </row>
    <row r="343" spans="1:2" x14ac:dyDescent="0.25">
      <c r="A343">
        <v>342</v>
      </c>
      <c r="B343">
        <v>40</v>
      </c>
    </row>
    <row r="344" spans="1:2" x14ac:dyDescent="0.25">
      <c r="A344">
        <v>343</v>
      </c>
      <c r="B344">
        <v>48</v>
      </c>
    </row>
    <row r="345" spans="1:2" x14ac:dyDescent="0.25">
      <c r="A345">
        <v>344</v>
      </c>
      <c r="B345">
        <v>26</v>
      </c>
    </row>
    <row r="346" spans="1:2" x14ac:dyDescent="0.25">
      <c r="A346">
        <v>345</v>
      </c>
      <c r="B346">
        <v>46</v>
      </c>
    </row>
    <row r="347" spans="1:2" x14ac:dyDescent="0.25">
      <c r="A347">
        <v>346</v>
      </c>
      <c r="B347">
        <v>27</v>
      </c>
    </row>
    <row r="348" spans="1:2" x14ac:dyDescent="0.25">
      <c r="A348">
        <v>347</v>
      </c>
      <c r="B348">
        <v>5</v>
      </c>
    </row>
    <row r="349" spans="1:2" x14ac:dyDescent="0.25">
      <c r="A349">
        <v>348</v>
      </c>
      <c r="B349">
        <v>43</v>
      </c>
    </row>
    <row r="350" spans="1:2" x14ac:dyDescent="0.25">
      <c r="A350">
        <v>349</v>
      </c>
      <c r="B350">
        <v>17</v>
      </c>
    </row>
    <row r="351" spans="1:2" x14ac:dyDescent="0.25">
      <c r="A351">
        <v>350</v>
      </c>
      <c r="B351">
        <v>3</v>
      </c>
    </row>
    <row r="352" spans="1:2" x14ac:dyDescent="0.25">
      <c r="A352">
        <v>351</v>
      </c>
      <c r="B352">
        <v>47</v>
      </c>
    </row>
    <row r="353" spans="1:2" x14ac:dyDescent="0.25">
      <c r="A353">
        <v>352</v>
      </c>
      <c r="B353">
        <v>24</v>
      </c>
    </row>
    <row r="354" spans="1:2" x14ac:dyDescent="0.25">
      <c r="A354">
        <v>353</v>
      </c>
      <c r="B354">
        <v>12</v>
      </c>
    </row>
    <row r="355" spans="1:2" x14ac:dyDescent="0.25">
      <c r="A355">
        <v>354</v>
      </c>
      <c r="B355">
        <v>35</v>
      </c>
    </row>
    <row r="356" spans="1:2" x14ac:dyDescent="0.25">
      <c r="A356">
        <v>355</v>
      </c>
      <c r="B356">
        <v>42</v>
      </c>
    </row>
    <row r="357" spans="1:2" x14ac:dyDescent="0.25">
      <c r="A357">
        <v>356</v>
      </c>
      <c r="B357">
        <v>1</v>
      </c>
    </row>
    <row r="358" spans="1:2" x14ac:dyDescent="0.25">
      <c r="A358">
        <v>357</v>
      </c>
      <c r="B358">
        <v>27</v>
      </c>
    </row>
    <row r="359" spans="1:2" x14ac:dyDescent="0.25">
      <c r="A359">
        <v>358</v>
      </c>
      <c r="B359">
        <v>16</v>
      </c>
    </row>
    <row r="360" spans="1:2" x14ac:dyDescent="0.25">
      <c r="A360">
        <v>359</v>
      </c>
      <c r="B360">
        <v>36</v>
      </c>
    </row>
    <row r="361" spans="1:2" x14ac:dyDescent="0.25">
      <c r="A361">
        <v>360</v>
      </c>
      <c r="B361">
        <v>30</v>
      </c>
    </row>
    <row r="362" spans="1:2" x14ac:dyDescent="0.25">
      <c r="A362">
        <v>361</v>
      </c>
      <c r="B362">
        <v>18</v>
      </c>
    </row>
    <row r="363" spans="1:2" x14ac:dyDescent="0.25">
      <c r="A363">
        <v>362</v>
      </c>
      <c r="B363">
        <v>45</v>
      </c>
    </row>
    <row r="364" spans="1:2" x14ac:dyDescent="0.25">
      <c r="A364">
        <v>363</v>
      </c>
      <c r="B364">
        <v>1</v>
      </c>
    </row>
    <row r="365" spans="1:2" x14ac:dyDescent="0.25">
      <c r="A365">
        <v>364</v>
      </c>
      <c r="B365">
        <v>42</v>
      </c>
    </row>
    <row r="366" spans="1:2" x14ac:dyDescent="0.25">
      <c r="A366">
        <v>365</v>
      </c>
      <c r="B366">
        <v>7</v>
      </c>
    </row>
    <row r="367" spans="1:2" x14ac:dyDescent="0.25">
      <c r="A367">
        <v>366</v>
      </c>
      <c r="B367">
        <v>50</v>
      </c>
    </row>
    <row r="368" spans="1:2" x14ac:dyDescent="0.25">
      <c r="A368">
        <v>367</v>
      </c>
      <c r="B368">
        <v>37</v>
      </c>
    </row>
    <row r="369" spans="1:2" x14ac:dyDescent="0.25">
      <c r="A369">
        <v>368</v>
      </c>
      <c r="B369">
        <v>18</v>
      </c>
    </row>
    <row r="370" spans="1:2" x14ac:dyDescent="0.25">
      <c r="A370">
        <v>369</v>
      </c>
      <c r="B370">
        <v>29</v>
      </c>
    </row>
    <row r="371" spans="1:2" x14ac:dyDescent="0.25">
      <c r="A371">
        <v>370</v>
      </c>
      <c r="B371">
        <v>45</v>
      </c>
    </row>
    <row r="372" spans="1:2" x14ac:dyDescent="0.25">
      <c r="A372">
        <v>371</v>
      </c>
      <c r="B372">
        <v>13</v>
      </c>
    </row>
    <row r="373" spans="1:2" x14ac:dyDescent="0.25">
      <c r="A373">
        <v>372</v>
      </c>
      <c r="B373">
        <v>47</v>
      </c>
    </row>
    <row r="374" spans="1:2" x14ac:dyDescent="0.25">
      <c r="A374">
        <v>373</v>
      </c>
      <c r="B374">
        <v>7</v>
      </c>
    </row>
    <row r="375" spans="1:2" x14ac:dyDescent="0.25">
      <c r="A375">
        <v>374</v>
      </c>
      <c r="B375">
        <v>11</v>
      </c>
    </row>
    <row r="376" spans="1:2" x14ac:dyDescent="0.25">
      <c r="A376">
        <v>375</v>
      </c>
      <c r="B376">
        <v>39</v>
      </c>
    </row>
    <row r="377" spans="1:2" x14ac:dyDescent="0.25">
      <c r="A377">
        <v>376</v>
      </c>
      <c r="B377">
        <v>6</v>
      </c>
    </row>
    <row r="378" spans="1:2" x14ac:dyDescent="0.25">
      <c r="A378">
        <v>377</v>
      </c>
      <c r="B378">
        <v>2</v>
      </c>
    </row>
    <row r="379" spans="1:2" x14ac:dyDescent="0.25">
      <c r="A379">
        <v>378</v>
      </c>
      <c r="B379">
        <v>39</v>
      </c>
    </row>
    <row r="380" spans="1:2" x14ac:dyDescent="0.25">
      <c r="A380">
        <v>379</v>
      </c>
      <c r="B380">
        <v>23</v>
      </c>
    </row>
    <row r="381" spans="1:2" x14ac:dyDescent="0.25">
      <c r="A381">
        <v>380</v>
      </c>
      <c r="B381">
        <v>46</v>
      </c>
    </row>
    <row r="382" spans="1:2" x14ac:dyDescent="0.25">
      <c r="A382">
        <v>381</v>
      </c>
      <c r="B382">
        <v>19</v>
      </c>
    </row>
    <row r="383" spans="1:2" x14ac:dyDescent="0.25">
      <c r="A383">
        <v>382</v>
      </c>
      <c r="B383">
        <v>3</v>
      </c>
    </row>
    <row r="384" spans="1:2" x14ac:dyDescent="0.25">
      <c r="A384">
        <v>383</v>
      </c>
      <c r="B384">
        <v>47</v>
      </c>
    </row>
    <row r="385" spans="1:2" x14ac:dyDescent="0.25">
      <c r="A385">
        <v>384</v>
      </c>
      <c r="B385">
        <v>6</v>
      </c>
    </row>
    <row r="386" spans="1:2" x14ac:dyDescent="0.25">
      <c r="A386">
        <v>385</v>
      </c>
      <c r="B386">
        <v>6</v>
      </c>
    </row>
    <row r="387" spans="1:2" x14ac:dyDescent="0.25">
      <c r="A387">
        <v>386</v>
      </c>
      <c r="B387">
        <v>12</v>
      </c>
    </row>
    <row r="388" spans="1:2" x14ac:dyDescent="0.25">
      <c r="A388">
        <v>387</v>
      </c>
      <c r="B388">
        <v>40</v>
      </c>
    </row>
    <row r="389" spans="1:2" x14ac:dyDescent="0.25">
      <c r="A389">
        <v>388</v>
      </c>
      <c r="B389">
        <v>38</v>
      </c>
    </row>
    <row r="390" spans="1:2" x14ac:dyDescent="0.25">
      <c r="A390">
        <v>389</v>
      </c>
      <c r="B390">
        <v>10</v>
      </c>
    </row>
    <row r="391" spans="1:2" x14ac:dyDescent="0.25">
      <c r="A391">
        <v>390</v>
      </c>
      <c r="B391">
        <v>28</v>
      </c>
    </row>
    <row r="392" spans="1:2" x14ac:dyDescent="0.25">
      <c r="A392">
        <v>391</v>
      </c>
      <c r="B392">
        <v>19</v>
      </c>
    </row>
    <row r="393" spans="1:2" x14ac:dyDescent="0.25">
      <c r="A393">
        <v>392</v>
      </c>
      <c r="B393">
        <v>25</v>
      </c>
    </row>
    <row r="394" spans="1:2" x14ac:dyDescent="0.25">
      <c r="A394">
        <v>393</v>
      </c>
      <c r="B394">
        <v>38</v>
      </c>
    </row>
    <row r="395" spans="1:2" x14ac:dyDescent="0.25">
      <c r="A395">
        <v>394</v>
      </c>
      <c r="B395">
        <v>6</v>
      </c>
    </row>
    <row r="396" spans="1:2" x14ac:dyDescent="0.25">
      <c r="A396">
        <v>395</v>
      </c>
      <c r="B396">
        <v>7</v>
      </c>
    </row>
    <row r="397" spans="1:2" x14ac:dyDescent="0.25">
      <c r="A397">
        <v>396</v>
      </c>
      <c r="B397">
        <v>2</v>
      </c>
    </row>
    <row r="398" spans="1:2" x14ac:dyDescent="0.25">
      <c r="A398">
        <v>397</v>
      </c>
      <c r="B398">
        <v>24</v>
      </c>
    </row>
    <row r="399" spans="1:2" x14ac:dyDescent="0.25">
      <c r="A399">
        <v>398</v>
      </c>
      <c r="B399">
        <v>26</v>
      </c>
    </row>
    <row r="400" spans="1:2" x14ac:dyDescent="0.25">
      <c r="A400">
        <v>399</v>
      </c>
      <c r="B400">
        <v>25</v>
      </c>
    </row>
    <row r="401" spans="1:2" x14ac:dyDescent="0.25">
      <c r="A401">
        <v>400</v>
      </c>
      <c r="B401">
        <v>10</v>
      </c>
    </row>
    <row r="402" spans="1:2" x14ac:dyDescent="0.25">
      <c r="A402">
        <v>401</v>
      </c>
      <c r="B402">
        <v>14</v>
      </c>
    </row>
    <row r="403" spans="1:2" x14ac:dyDescent="0.25">
      <c r="A403">
        <v>402</v>
      </c>
      <c r="B403">
        <v>21</v>
      </c>
    </row>
    <row r="404" spans="1:2" x14ac:dyDescent="0.25">
      <c r="A404">
        <v>403</v>
      </c>
      <c r="B404">
        <v>26</v>
      </c>
    </row>
    <row r="405" spans="1:2" x14ac:dyDescent="0.25">
      <c r="A405">
        <v>404</v>
      </c>
      <c r="B405">
        <v>12</v>
      </c>
    </row>
    <row r="406" spans="1:2" x14ac:dyDescent="0.25">
      <c r="A406">
        <v>405</v>
      </c>
      <c r="B406">
        <v>11</v>
      </c>
    </row>
    <row r="407" spans="1:2" x14ac:dyDescent="0.25">
      <c r="A407">
        <v>406</v>
      </c>
      <c r="B407">
        <v>15</v>
      </c>
    </row>
    <row r="408" spans="1:2" x14ac:dyDescent="0.25">
      <c r="A408">
        <v>407</v>
      </c>
      <c r="B408">
        <v>13</v>
      </c>
    </row>
    <row r="409" spans="1:2" x14ac:dyDescent="0.25">
      <c r="A409">
        <v>408</v>
      </c>
      <c r="B409">
        <v>5</v>
      </c>
    </row>
    <row r="410" spans="1:2" x14ac:dyDescent="0.25">
      <c r="A410">
        <v>409</v>
      </c>
      <c r="B410">
        <v>36</v>
      </c>
    </row>
    <row r="411" spans="1:2" x14ac:dyDescent="0.25">
      <c r="A411">
        <v>410</v>
      </c>
      <c r="B411">
        <v>32</v>
      </c>
    </row>
    <row r="412" spans="1:2" x14ac:dyDescent="0.25">
      <c r="A412">
        <v>411</v>
      </c>
      <c r="B412">
        <v>1</v>
      </c>
    </row>
    <row r="413" spans="1:2" x14ac:dyDescent="0.25">
      <c r="A413">
        <v>412</v>
      </c>
      <c r="B413">
        <v>15</v>
      </c>
    </row>
    <row r="414" spans="1:2" x14ac:dyDescent="0.25">
      <c r="A414">
        <v>413</v>
      </c>
      <c r="B414">
        <v>3</v>
      </c>
    </row>
    <row r="415" spans="1:2" x14ac:dyDescent="0.25">
      <c r="A415">
        <v>414</v>
      </c>
      <c r="B415">
        <v>48</v>
      </c>
    </row>
    <row r="416" spans="1:2" x14ac:dyDescent="0.25">
      <c r="A416">
        <v>415</v>
      </c>
      <c r="B416">
        <v>30</v>
      </c>
    </row>
    <row r="417" spans="1:2" x14ac:dyDescent="0.25">
      <c r="A417">
        <v>416</v>
      </c>
      <c r="B417">
        <v>40</v>
      </c>
    </row>
    <row r="418" spans="1:2" x14ac:dyDescent="0.25">
      <c r="A418">
        <v>417</v>
      </c>
      <c r="B418">
        <v>24</v>
      </c>
    </row>
    <row r="419" spans="1:2" x14ac:dyDescent="0.25">
      <c r="A419">
        <v>418</v>
      </c>
      <c r="B419">
        <v>48</v>
      </c>
    </row>
    <row r="420" spans="1:2" x14ac:dyDescent="0.25">
      <c r="A420">
        <v>419</v>
      </c>
      <c r="B420">
        <v>27</v>
      </c>
    </row>
    <row r="421" spans="1:2" x14ac:dyDescent="0.25">
      <c r="A421">
        <v>420</v>
      </c>
      <c r="B421">
        <v>14</v>
      </c>
    </row>
    <row r="422" spans="1:2" x14ac:dyDescent="0.25">
      <c r="A422">
        <v>421</v>
      </c>
      <c r="B422">
        <v>18</v>
      </c>
    </row>
    <row r="423" spans="1:2" x14ac:dyDescent="0.25">
      <c r="A423">
        <v>422</v>
      </c>
      <c r="B423">
        <v>48</v>
      </c>
    </row>
    <row r="424" spans="1:2" x14ac:dyDescent="0.25">
      <c r="A424">
        <v>423</v>
      </c>
      <c r="B424">
        <v>32</v>
      </c>
    </row>
    <row r="425" spans="1:2" x14ac:dyDescent="0.25">
      <c r="A425">
        <v>424</v>
      </c>
      <c r="B425">
        <v>21</v>
      </c>
    </row>
    <row r="426" spans="1:2" x14ac:dyDescent="0.25">
      <c r="A426">
        <v>425</v>
      </c>
      <c r="B426">
        <v>42</v>
      </c>
    </row>
    <row r="427" spans="1:2" x14ac:dyDescent="0.25">
      <c r="A427">
        <v>426</v>
      </c>
      <c r="B427">
        <v>4</v>
      </c>
    </row>
    <row r="428" spans="1:2" x14ac:dyDescent="0.25">
      <c r="A428">
        <v>427</v>
      </c>
      <c r="B428">
        <v>19</v>
      </c>
    </row>
    <row r="429" spans="1:2" x14ac:dyDescent="0.25">
      <c r="A429">
        <v>428</v>
      </c>
      <c r="B429">
        <v>6</v>
      </c>
    </row>
    <row r="430" spans="1:2" x14ac:dyDescent="0.25">
      <c r="A430">
        <v>429</v>
      </c>
      <c r="B430">
        <v>2</v>
      </c>
    </row>
    <row r="431" spans="1:2" x14ac:dyDescent="0.25">
      <c r="A431">
        <v>430</v>
      </c>
      <c r="B431">
        <v>21</v>
      </c>
    </row>
    <row r="432" spans="1:2" x14ac:dyDescent="0.25">
      <c r="A432">
        <v>431</v>
      </c>
      <c r="B432">
        <v>40</v>
      </c>
    </row>
    <row r="433" spans="1:2" x14ac:dyDescent="0.25">
      <c r="A433">
        <v>432</v>
      </c>
      <c r="B433">
        <v>33</v>
      </c>
    </row>
    <row r="434" spans="1:2" x14ac:dyDescent="0.25">
      <c r="A434">
        <v>433</v>
      </c>
      <c r="B434">
        <v>26</v>
      </c>
    </row>
    <row r="435" spans="1:2" x14ac:dyDescent="0.25">
      <c r="A435">
        <v>434</v>
      </c>
      <c r="B435">
        <v>23</v>
      </c>
    </row>
    <row r="436" spans="1:2" x14ac:dyDescent="0.25">
      <c r="A436">
        <v>435</v>
      </c>
      <c r="B436">
        <v>39</v>
      </c>
    </row>
    <row r="437" spans="1:2" x14ac:dyDescent="0.25">
      <c r="A437">
        <v>436</v>
      </c>
      <c r="B437">
        <v>42</v>
      </c>
    </row>
    <row r="438" spans="1:2" x14ac:dyDescent="0.25">
      <c r="A438">
        <v>437</v>
      </c>
      <c r="B438">
        <v>41</v>
      </c>
    </row>
    <row r="439" spans="1:2" x14ac:dyDescent="0.25">
      <c r="A439">
        <v>438</v>
      </c>
      <c r="B439">
        <v>41</v>
      </c>
    </row>
    <row r="440" spans="1:2" x14ac:dyDescent="0.25">
      <c r="A440">
        <v>439</v>
      </c>
      <c r="B440">
        <v>12</v>
      </c>
    </row>
    <row r="441" spans="1:2" x14ac:dyDescent="0.25">
      <c r="A441">
        <v>440</v>
      </c>
      <c r="B441">
        <v>31</v>
      </c>
    </row>
    <row r="442" spans="1:2" x14ac:dyDescent="0.25">
      <c r="A442">
        <v>441</v>
      </c>
      <c r="B442">
        <v>34</v>
      </c>
    </row>
    <row r="443" spans="1:2" x14ac:dyDescent="0.25">
      <c r="A443">
        <v>442</v>
      </c>
      <c r="B443">
        <v>32</v>
      </c>
    </row>
    <row r="444" spans="1:2" x14ac:dyDescent="0.25">
      <c r="A444">
        <v>443</v>
      </c>
      <c r="B444">
        <v>31</v>
      </c>
    </row>
    <row r="445" spans="1:2" x14ac:dyDescent="0.25">
      <c r="A445">
        <v>444</v>
      </c>
      <c r="B445">
        <v>24</v>
      </c>
    </row>
    <row r="446" spans="1:2" x14ac:dyDescent="0.25">
      <c r="A446">
        <v>445</v>
      </c>
      <c r="B446">
        <v>31</v>
      </c>
    </row>
    <row r="447" spans="1:2" x14ac:dyDescent="0.25">
      <c r="A447">
        <v>446</v>
      </c>
      <c r="B447">
        <v>18</v>
      </c>
    </row>
    <row r="448" spans="1:2" x14ac:dyDescent="0.25">
      <c r="A448">
        <v>447</v>
      </c>
      <c r="B448">
        <v>15</v>
      </c>
    </row>
    <row r="449" spans="1:2" x14ac:dyDescent="0.25">
      <c r="A449">
        <v>448</v>
      </c>
      <c r="B449">
        <v>7</v>
      </c>
    </row>
    <row r="450" spans="1:2" x14ac:dyDescent="0.25">
      <c r="A450">
        <v>449</v>
      </c>
      <c r="B450">
        <v>35</v>
      </c>
    </row>
    <row r="451" spans="1:2" x14ac:dyDescent="0.25">
      <c r="A451">
        <v>450</v>
      </c>
      <c r="B451">
        <v>35</v>
      </c>
    </row>
    <row r="452" spans="1:2" x14ac:dyDescent="0.25">
      <c r="A452">
        <v>451</v>
      </c>
      <c r="B452">
        <v>19</v>
      </c>
    </row>
    <row r="453" spans="1:2" x14ac:dyDescent="0.25">
      <c r="A453">
        <v>452</v>
      </c>
      <c r="B453">
        <v>26</v>
      </c>
    </row>
    <row r="454" spans="1:2" x14ac:dyDescent="0.25">
      <c r="A454">
        <v>453</v>
      </c>
      <c r="B454">
        <v>39</v>
      </c>
    </row>
    <row r="455" spans="1:2" x14ac:dyDescent="0.25">
      <c r="A455">
        <v>454</v>
      </c>
      <c r="B455">
        <v>22</v>
      </c>
    </row>
    <row r="456" spans="1:2" x14ac:dyDescent="0.25">
      <c r="A456">
        <v>455</v>
      </c>
      <c r="B456">
        <v>14</v>
      </c>
    </row>
    <row r="457" spans="1:2" x14ac:dyDescent="0.25">
      <c r="A457">
        <v>456</v>
      </c>
      <c r="B457">
        <v>50</v>
      </c>
    </row>
    <row r="458" spans="1:2" x14ac:dyDescent="0.25">
      <c r="A458">
        <v>457</v>
      </c>
      <c r="B458">
        <v>33</v>
      </c>
    </row>
    <row r="459" spans="1:2" x14ac:dyDescent="0.25">
      <c r="A459">
        <v>458</v>
      </c>
      <c r="B459">
        <v>48</v>
      </c>
    </row>
    <row r="460" spans="1:2" x14ac:dyDescent="0.25">
      <c r="A460">
        <v>459</v>
      </c>
      <c r="B460">
        <v>48</v>
      </c>
    </row>
    <row r="461" spans="1:2" x14ac:dyDescent="0.25">
      <c r="A461">
        <v>460</v>
      </c>
      <c r="B461">
        <v>27</v>
      </c>
    </row>
    <row r="462" spans="1:2" x14ac:dyDescent="0.25">
      <c r="A462">
        <v>461</v>
      </c>
      <c r="B462">
        <v>27</v>
      </c>
    </row>
    <row r="463" spans="1:2" x14ac:dyDescent="0.25">
      <c r="A463">
        <v>462</v>
      </c>
      <c r="B463">
        <v>20</v>
      </c>
    </row>
    <row r="464" spans="1:2" x14ac:dyDescent="0.25">
      <c r="A464">
        <v>463</v>
      </c>
      <c r="B464">
        <v>48</v>
      </c>
    </row>
    <row r="465" spans="1:2" x14ac:dyDescent="0.25">
      <c r="A465">
        <v>464</v>
      </c>
      <c r="B465">
        <v>29</v>
      </c>
    </row>
    <row r="466" spans="1:2" x14ac:dyDescent="0.25">
      <c r="A466">
        <v>465</v>
      </c>
      <c r="B466">
        <v>45</v>
      </c>
    </row>
    <row r="467" spans="1:2" x14ac:dyDescent="0.25">
      <c r="A467">
        <v>466</v>
      </c>
      <c r="B467">
        <v>25</v>
      </c>
    </row>
    <row r="468" spans="1:2" x14ac:dyDescent="0.25">
      <c r="A468">
        <v>467</v>
      </c>
      <c r="B468">
        <v>25</v>
      </c>
    </row>
    <row r="469" spans="1:2" x14ac:dyDescent="0.25">
      <c r="A469">
        <v>468</v>
      </c>
      <c r="B469">
        <v>37</v>
      </c>
    </row>
    <row r="470" spans="1:2" x14ac:dyDescent="0.25">
      <c r="A470">
        <v>469</v>
      </c>
      <c r="B470">
        <v>16</v>
      </c>
    </row>
    <row r="471" spans="1:2" x14ac:dyDescent="0.25">
      <c r="A471">
        <v>470</v>
      </c>
      <c r="B471">
        <v>30</v>
      </c>
    </row>
    <row r="472" spans="1:2" x14ac:dyDescent="0.25">
      <c r="A472">
        <v>471</v>
      </c>
      <c r="B472">
        <v>6</v>
      </c>
    </row>
    <row r="473" spans="1:2" x14ac:dyDescent="0.25">
      <c r="A473">
        <v>472</v>
      </c>
      <c r="B473">
        <v>36</v>
      </c>
    </row>
    <row r="474" spans="1:2" x14ac:dyDescent="0.25">
      <c r="A474">
        <v>473</v>
      </c>
      <c r="B474">
        <v>3</v>
      </c>
    </row>
    <row r="475" spans="1:2" x14ac:dyDescent="0.25">
      <c r="A475">
        <v>474</v>
      </c>
      <c r="B475">
        <v>29</v>
      </c>
    </row>
    <row r="476" spans="1:2" x14ac:dyDescent="0.25">
      <c r="A476">
        <v>475</v>
      </c>
      <c r="B476">
        <v>15</v>
      </c>
    </row>
    <row r="477" spans="1:2" x14ac:dyDescent="0.25">
      <c r="A477">
        <v>476</v>
      </c>
      <c r="B477">
        <v>18</v>
      </c>
    </row>
    <row r="478" spans="1:2" x14ac:dyDescent="0.25">
      <c r="A478">
        <v>477</v>
      </c>
      <c r="B478">
        <v>2</v>
      </c>
    </row>
    <row r="479" spans="1:2" x14ac:dyDescent="0.25">
      <c r="A479">
        <v>478</v>
      </c>
      <c r="B479">
        <v>49</v>
      </c>
    </row>
    <row r="480" spans="1:2" x14ac:dyDescent="0.25">
      <c r="A480">
        <v>479</v>
      </c>
      <c r="B480">
        <v>48</v>
      </c>
    </row>
    <row r="481" spans="1:2" x14ac:dyDescent="0.25">
      <c r="A481">
        <v>480</v>
      </c>
      <c r="B481">
        <v>43</v>
      </c>
    </row>
    <row r="482" spans="1:2" x14ac:dyDescent="0.25">
      <c r="A482">
        <v>481</v>
      </c>
      <c r="B482">
        <v>30</v>
      </c>
    </row>
    <row r="483" spans="1:2" x14ac:dyDescent="0.25">
      <c r="A483">
        <v>482</v>
      </c>
      <c r="B483">
        <v>10</v>
      </c>
    </row>
    <row r="484" spans="1:2" x14ac:dyDescent="0.25">
      <c r="A484">
        <v>483</v>
      </c>
      <c r="B484">
        <v>11</v>
      </c>
    </row>
    <row r="485" spans="1:2" x14ac:dyDescent="0.25">
      <c r="A485">
        <v>484</v>
      </c>
      <c r="B485">
        <v>12</v>
      </c>
    </row>
    <row r="486" spans="1:2" x14ac:dyDescent="0.25">
      <c r="A486">
        <v>485</v>
      </c>
      <c r="B486">
        <v>28</v>
      </c>
    </row>
    <row r="487" spans="1:2" x14ac:dyDescent="0.25">
      <c r="A487">
        <v>486</v>
      </c>
      <c r="B487">
        <v>36</v>
      </c>
    </row>
    <row r="488" spans="1:2" x14ac:dyDescent="0.25">
      <c r="A488">
        <v>487</v>
      </c>
      <c r="B488">
        <v>37</v>
      </c>
    </row>
    <row r="489" spans="1:2" x14ac:dyDescent="0.25">
      <c r="A489">
        <v>488</v>
      </c>
      <c r="B489">
        <v>22</v>
      </c>
    </row>
    <row r="490" spans="1:2" x14ac:dyDescent="0.25">
      <c r="A490">
        <v>489</v>
      </c>
      <c r="B490">
        <v>32</v>
      </c>
    </row>
    <row r="491" spans="1:2" x14ac:dyDescent="0.25">
      <c r="A491">
        <v>490</v>
      </c>
      <c r="B491">
        <v>40</v>
      </c>
    </row>
    <row r="492" spans="1:2" x14ac:dyDescent="0.25">
      <c r="A492">
        <v>491</v>
      </c>
      <c r="B492">
        <v>47</v>
      </c>
    </row>
    <row r="493" spans="1:2" x14ac:dyDescent="0.25">
      <c r="A493">
        <v>492</v>
      </c>
      <c r="B493">
        <v>24</v>
      </c>
    </row>
    <row r="494" spans="1:2" x14ac:dyDescent="0.25">
      <c r="A494">
        <v>493</v>
      </c>
      <c r="B494">
        <v>11</v>
      </c>
    </row>
    <row r="495" spans="1:2" x14ac:dyDescent="0.25">
      <c r="A495">
        <v>494</v>
      </c>
      <c r="B495">
        <v>19</v>
      </c>
    </row>
    <row r="496" spans="1:2" x14ac:dyDescent="0.25">
      <c r="A496">
        <v>495</v>
      </c>
      <c r="B496">
        <v>42</v>
      </c>
    </row>
    <row r="497" spans="1:2" x14ac:dyDescent="0.25">
      <c r="A497">
        <v>496</v>
      </c>
      <c r="B497">
        <v>6</v>
      </c>
    </row>
    <row r="498" spans="1:2" x14ac:dyDescent="0.25">
      <c r="A498">
        <v>497</v>
      </c>
      <c r="B498">
        <v>31</v>
      </c>
    </row>
    <row r="499" spans="1:2" x14ac:dyDescent="0.25">
      <c r="A499">
        <v>498</v>
      </c>
      <c r="B499">
        <v>31</v>
      </c>
    </row>
    <row r="500" spans="1:2" x14ac:dyDescent="0.25">
      <c r="A500">
        <v>499</v>
      </c>
      <c r="B500">
        <v>27</v>
      </c>
    </row>
    <row r="501" spans="1:2" x14ac:dyDescent="0.25">
      <c r="A501">
        <v>500</v>
      </c>
      <c r="B501">
        <v>24</v>
      </c>
    </row>
    <row r="502" spans="1:2" x14ac:dyDescent="0.25">
      <c r="A502">
        <v>501</v>
      </c>
      <c r="B502">
        <v>35</v>
      </c>
    </row>
    <row r="503" spans="1:2" x14ac:dyDescent="0.25">
      <c r="A503">
        <v>502</v>
      </c>
      <c r="B503">
        <v>21</v>
      </c>
    </row>
    <row r="504" spans="1:2" x14ac:dyDescent="0.25">
      <c r="A504">
        <v>503</v>
      </c>
      <c r="B504">
        <v>8</v>
      </c>
    </row>
    <row r="505" spans="1:2" x14ac:dyDescent="0.25">
      <c r="A505">
        <v>504</v>
      </c>
      <c r="B505">
        <v>26</v>
      </c>
    </row>
    <row r="506" spans="1:2" x14ac:dyDescent="0.25">
      <c r="A506">
        <v>505</v>
      </c>
      <c r="B506">
        <v>26</v>
      </c>
    </row>
    <row r="507" spans="1:2" x14ac:dyDescent="0.25">
      <c r="A507">
        <v>506</v>
      </c>
      <c r="B507">
        <v>9</v>
      </c>
    </row>
    <row r="508" spans="1:2" x14ac:dyDescent="0.25">
      <c r="A508">
        <v>507</v>
      </c>
      <c r="B508">
        <v>48</v>
      </c>
    </row>
    <row r="509" spans="1:2" x14ac:dyDescent="0.25">
      <c r="A509">
        <v>508</v>
      </c>
      <c r="B509">
        <v>33</v>
      </c>
    </row>
    <row r="510" spans="1:2" x14ac:dyDescent="0.25">
      <c r="A510">
        <v>509</v>
      </c>
      <c r="B510">
        <v>31</v>
      </c>
    </row>
    <row r="511" spans="1:2" x14ac:dyDescent="0.25">
      <c r="A511">
        <v>510</v>
      </c>
      <c r="B511">
        <v>17</v>
      </c>
    </row>
    <row r="512" spans="1:2" x14ac:dyDescent="0.25">
      <c r="A512">
        <v>511</v>
      </c>
      <c r="B512">
        <v>22</v>
      </c>
    </row>
    <row r="513" spans="1:2" x14ac:dyDescent="0.25">
      <c r="A513">
        <v>512</v>
      </c>
      <c r="B513">
        <v>8</v>
      </c>
    </row>
    <row r="514" spans="1:2" x14ac:dyDescent="0.25">
      <c r="A514">
        <v>513</v>
      </c>
      <c r="B514">
        <v>2</v>
      </c>
    </row>
    <row r="515" spans="1:2" x14ac:dyDescent="0.25">
      <c r="A515">
        <v>514</v>
      </c>
      <c r="B515">
        <v>45</v>
      </c>
    </row>
    <row r="516" spans="1:2" x14ac:dyDescent="0.25">
      <c r="A516">
        <v>515</v>
      </c>
      <c r="B516">
        <v>47</v>
      </c>
    </row>
    <row r="517" spans="1:2" x14ac:dyDescent="0.25">
      <c r="A517">
        <v>516</v>
      </c>
      <c r="B517">
        <v>7</v>
      </c>
    </row>
    <row r="518" spans="1:2" x14ac:dyDescent="0.25">
      <c r="A518">
        <v>517</v>
      </c>
      <c r="B518">
        <v>19</v>
      </c>
    </row>
    <row r="519" spans="1:2" x14ac:dyDescent="0.25">
      <c r="A519">
        <v>518</v>
      </c>
      <c r="B519">
        <v>44</v>
      </c>
    </row>
    <row r="520" spans="1:2" x14ac:dyDescent="0.25">
      <c r="A520">
        <v>519</v>
      </c>
      <c r="B520">
        <v>16</v>
      </c>
    </row>
    <row r="521" spans="1:2" x14ac:dyDescent="0.25">
      <c r="A521">
        <v>520</v>
      </c>
      <c r="B521">
        <v>17</v>
      </c>
    </row>
    <row r="522" spans="1:2" x14ac:dyDescent="0.25">
      <c r="A522">
        <v>521</v>
      </c>
      <c r="B522">
        <v>20</v>
      </c>
    </row>
    <row r="523" spans="1:2" x14ac:dyDescent="0.25">
      <c r="A523">
        <v>522</v>
      </c>
      <c r="B523">
        <v>50</v>
      </c>
    </row>
    <row r="524" spans="1:2" x14ac:dyDescent="0.25">
      <c r="A524">
        <v>523</v>
      </c>
      <c r="B524">
        <v>37</v>
      </c>
    </row>
    <row r="525" spans="1:2" x14ac:dyDescent="0.25">
      <c r="A525">
        <v>524</v>
      </c>
      <c r="B525">
        <v>5</v>
      </c>
    </row>
    <row r="526" spans="1:2" x14ac:dyDescent="0.25">
      <c r="A526">
        <v>525</v>
      </c>
      <c r="B526">
        <v>44</v>
      </c>
    </row>
    <row r="527" spans="1:2" x14ac:dyDescent="0.25">
      <c r="A527">
        <v>526</v>
      </c>
      <c r="B527">
        <v>41</v>
      </c>
    </row>
    <row r="528" spans="1:2" x14ac:dyDescent="0.25">
      <c r="A528">
        <v>527</v>
      </c>
      <c r="B528">
        <v>19</v>
      </c>
    </row>
    <row r="529" spans="1:2" x14ac:dyDescent="0.25">
      <c r="A529">
        <v>528</v>
      </c>
      <c r="B529">
        <v>47</v>
      </c>
    </row>
    <row r="530" spans="1:2" x14ac:dyDescent="0.25">
      <c r="A530">
        <v>529</v>
      </c>
      <c r="B530">
        <v>40</v>
      </c>
    </row>
    <row r="531" spans="1:2" x14ac:dyDescent="0.25">
      <c r="A531">
        <v>530</v>
      </c>
      <c r="B531">
        <v>6</v>
      </c>
    </row>
    <row r="532" spans="1:2" x14ac:dyDescent="0.25">
      <c r="A532">
        <v>531</v>
      </c>
      <c r="B532">
        <v>25</v>
      </c>
    </row>
    <row r="533" spans="1:2" x14ac:dyDescent="0.25">
      <c r="A533">
        <v>532</v>
      </c>
      <c r="B533">
        <v>42</v>
      </c>
    </row>
    <row r="534" spans="1:2" x14ac:dyDescent="0.25">
      <c r="A534">
        <v>533</v>
      </c>
      <c r="B534">
        <v>35</v>
      </c>
    </row>
    <row r="535" spans="1:2" x14ac:dyDescent="0.25">
      <c r="A535">
        <v>534</v>
      </c>
      <c r="B535">
        <v>17</v>
      </c>
    </row>
    <row r="536" spans="1:2" x14ac:dyDescent="0.25">
      <c r="A536">
        <v>535</v>
      </c>
      <c r="B536">
        <v>4</v>
      </c>
    </row>
    <row r="537" spans="1:2" x14ac:dyDescent="0.25">
      <c r="A537">
        <v>536</v>
      </c>
      <c r="B537">
        <v>24</v>
      </c>
    </row>
    <row r="538" spans="1:2" x14ac:dyDescent="0.25">
      <c r="A538">
        <v>537</v>
      </c>
      <c r="B538">
        <v>16</v>
      </c>
    </row>
    <row r="539" spans="1:2" x14ac:dyDescent="0.25">
      <c r="A539">
        <v>538</v>
      </c>
      <c r="B539">
        <v>14</v>
      </c>
    </row>
    <row r="540" spans="1:2" x14ac:dyDescent="0.25">
      <c r="A540">
        <v>539</v>
      </c>
      <c r="B540">
        <v>43</v>
      </c>
    </row>
    <row r="541" spans="1:2" x14ac:dyDescent="0.25">
      <c r="A541">
        <v>540</v>
      </c>
      <c r="B541">
        <v>49</v>
      </c>
    </row>
    <row r="542" spans="1:2" x14ac:dyDescent="0.25">
      <c r="A542">
        <v>541</v>
      </c>
      <c r="B542">
        <v>33</v>
      </c>
    </row>
    <row r="543" spans="1:2" x14ac:dyDescent="0.25">
      <c r="A543">
        <v>542</v>
      </c>
      <c r="B543">
        <v>45</v>
      </c>
    </row>
    <row r="544" spans="1:2" x14ac:dyDescent="0.25">
      <c r="A544">
        <v>543</v>
      </c>
      <c r="B544">
        <v>35</v>
      </c>
    </row>
    <row r="545" spans="1:2" x14ac:dyDescent="0.25">
      <c r="A545">
        <v>544</v>
      </c>
      <c r="B545">
        <v>11</v>
      </c>
    </row>
    <row r="546" spans="1:2" x14ac:dyDescent="0.25">
      <c r="A546">
        <v>545</v>
      </c>
      <c r="B546">
        <v>30</v>
      </c>
    </row>
    <row r="547" spans="1:2" x14ac:dyDescent="0.25">
      <c r="A547">
        <v>546</v>
      </c>
      <c r="B547">
        <v>48</v>
      </c>
    </row>
    <row r="548" spans="1:2" x14ac:dyDescent="0.25">
      <c r="A548">
        <v>547</v>
      </c>
      <c r="B548">
        <v>45</v>
      </c>
    </row>
    <row r="549" spans="1:2" x14ac:dyDescent="0.25">
      <c r="A549">
        <v>548</v>
      </c>
      <c r="B549">
        <v>26</v>
      </c>
    </row>
    <row r="550" spans="1:2" x14ac:dyDescent="0.25">
      <c r="A550">
        <v>549</v>
      </c>
      <c r="B550">
        <v>41</v>
      </c>
    </row>
    <row r="551" spans="1:2" x14ac:dyDescent="0.25">
      <c r="A551">
        <v>550</v>
      </c>
      <c r="B551">
        <v>37</v>
      </c>
    </row>
    <row r="552" spans="1:2" x14ac:dyDescent="0.25">
      <c r="A552">
        <v>551</v>
      </c>
      <c r="B552">
        <v>12</v>
      </c>
    </row>
    <row r="553" spans="1:2" x14ac:dyDescent="0.25">
      <c r="A553">
        <v>552</v>
      </c>
      <c r="B553">
        <v>27</v>
      </c>
    </row>
    <row r="554" spans="1:2" x14ac:dyDescent="0.25">
      <c r="A554">
        <v>553</v>
      </c>
      <c r="B554">
        <v>18</v>
      </c>
    </row>
    <row r="555" spans="1:2" x14ac:dyDescent="0.25">
      <c r="A555">
        <v>554</v>
      </c>
      <c r="B555">
        <v>15</v>
      </c>
    </row>
    <row r="556" spans="1:2" x14ac:dyDescent="0.25">
      <c r="A556">
        <v>555</v>
      </c>
      <c r="B556">
        <v>34</v>
      </c>
    </row>
    <row r="557" spans="1:2" x14ac:dyDescent="0.25">
      <c r="A557">
        <v>556</v>
      </c>
      <c r="B557">
        <v>37</v>
      </c>
    </row>
    <row r="558" spans="1:2" x14ac:dyDescent="0.25">
      <c r="A558">
        <v>557</v>
      </c>
      <c r="B558">
        <v>21</v>
      </c>
    </row>
    <row r="559" spans="1:2" x14ac:dyDescent="0.25">
      <c r="A559">
        <v>558</v>
      </c>
      <c r="B559">
        <v>31</v>
      </c>
    </row>
    <row r="560" spans="1:2" x14ac:dyDescent="0.25">
      <c r="A560">
        <v>559</v>
      </c>
      <c r="B560">
        <v>43</v>
      </c>
    </row>
    <row r="561" spans="1:2" x14ac:dyDescent="0.25">
      <c r="A561">
        <v>560</v>
      </c>
      <c r="B561">
        <v>22</v>
      </c>
    </row>
    <row r="562" spans="1:2" x14ac:dyDescent="0.25">
      <c r="A562">
        <v>561</v>
      </c>
      <c r="B562">
        <v>12</v>
      </c>
    </row>
    <row r="563" spans="1:2" x14ac:dyDescent="0.25">
      <c r="A563">
        <v>562</v>
      </c>
      <c r="B563">
        <v>25</v>
      </c>
    </row>
    <row r="564" spans="1:2" x14ac:dyDescent="0.25">
      <c r="A564">
        <v>563</v>
      </c>
      <c r="B564">
        <v>40</v>
      </c>
    </row>
    <row r="565" spans="1:2" x14ac:dyDescent="0.25">
      <c r="A565">
        <v>564</v>
      </c>
      <c r="B565">
        <v>16</v>
      </c>
    </row>
    <row r="566" spans="1:2" x14ac:dyDescent="0.25">
      <c r="A566">
        <v>565</v>
      </c>
      <c r="B566">
        <v>30</v>
      </c>
    </row>
    <row r="567" spans="1:2" x14ac:dyDescent="0.25">
      <c r="A567">
        <v>566</v>
      </c>
      <c r="B567">
        <v>10</v>
      </c>
    </row>
    <row r="568" spans="1:2" x14ac:dyDescent="0.25">
      <c r="A568">
        <v>567</v>
      </c>
      <c r="B568">
        <v>1</v>
      </c>
    </row>
    <row r="569" spans="1:2" x14ac:dyDescent="0.25">
      <c r="A569">
        <v>568</v>
      </c>
      <c r="B569">
        <v>24</v>
      </c>
    </row>
    <row r="570" spans="1:2" x14ac:dyDescent="0.25">
      <c r="A570">
        <v>569</v>
      </c>
      <c r="B570">
        <v>36</v>
      </c>
    </row>
    <row r="571" spans="1:2" x14ac:dyDescent="0.25">
      <c r="A571">
        <v>570</v>
      </c>
      <c r="B571">
        <v>46</v>
      </c>
    </row>
    <row r="572" spans="1:2" x14ac:dyDescent="0.25">
      <c r="A572">
        <v>571</v>
      </c>
      <c r="B572">
        <v>20</v>
      </c>
    </row>
    <row r="573" spans="1:2" x14ac:dyDescent="0.25">
      <c r="A573">
        <v>572</v>
      </c>
      <c r="B573">
        <v>37</v>
      </c>
    </row>
    <row r="574" spans="1:2" x14ac:dyDescent="0.25">
      <c r="A574">
        <v>573</v>
      </c>
      <c r="B574">
        <v>26</v>
      </c>
    </row>
    <row r="575" spans="1:2" x14ac:dyDescent="0.25">
      <c r="A575">
        <v>574</v>
      </c>
      <c r="B575">
        <v>23</v>
      </c>
    </row>
    <row r="576" spans="1:2" x14ac:dyDescent="0.25">
      <c r="A576">
        <v>575</v>
      </c>
      <c r="B576">
        <v>20</v>
      </c>
    </row>
    <row r="577" spans="1:2" x14ac:dyDescent="0.25">
      <c r="A577">
        <v>576</v>
      </c>
      <c r="B577">
        <v>38</v>
      </c>
    </row>
    <row r="578" spans="1:2" x14ac:dyDescent="0.25">
      <c r="A578">
        <v>577</v>
      </c>
      <c r="B578">
        <v>5</v>
      </c>
    </row>
    <row r="579" spans="1:2" x14ac:dyDescent="0.25">
      <c r="A579">
        <v>578</v>
      </c>
      <c r="B579">
        <v>41</v>
      </c>
    </row>
    <row r="580" spans="1:2" x14ac:dyDescent="0.25">
      <c r="A580">
        <v>579</v>
      </c>
      <c r="B580">
        <v>22</v>
      </c>
    </row>
    <row r="581" spans="1:2" x14ac:dyDescent="0.25">
      <c r="A581">
        <v>580</v>
      </c>
      <c r="B581">
        <v>48</v>
      </c>
    </row>
    <row r="582" spans="1:2" x14ac:dyDescent="0.25">
      <c r="A582">
        <v>581</v>
      </c>
      <c r="B582">
        <v>10</v>
      </c>
    </row>
    <row r="583" spans="1:2" x14ac:dyDescent="0.25">
      <c r="A583">
        <v>582</v>
      </c>
      <c r="B583">
        <v>12</v>
      </c>
    </row>
    <row r="584" spans="1:2" x14ac:dyDescent="0.25">
      <c r="A584">
        <v>583</v>
      </c>
      <c r="B584">
        <v>2</v>
      </c>
    </row>
    <row r="585" spans="1:2" x14ac:dyDescent="0.25">
      <c r="A585">
        <v>584</v>
      </c>
      <c r="B585">
        <v>38</v>
      </c>
    </row>
    <row r="586" spans="1:2" x14ac:dyDescent="0.25">
      <c r="A586">
        <v>585</v>
      </c>
      <c r="B586">
        <v>20</v>
      </c>
    </row>
    <row r="587" spans="1:2" x14ac:dyDescent="0.25">
      <c r="A587">
        <v>586</v>
      </c>
      <c r="B587">
        <v>5</v>
      </c>
    </row>
    <row r="588" spans="1:2" x14ac:dyDescent="0.25">
      <c r="A588">
        <v>587</v>
      </c>
      <c r="B588">
        <v>9</v>
      </c>
    </row>
    <row r="589" spans="1:2" x14ac:dyDescent="0.25">
      <c r="A589">
        <v>588</v>
      </c>
      <c r="B589">
        <v>48</v>
      </c>
    </row>
    <row r="590" spans="1:2" x14ac:dyDescent="0.25">
      <c r="A590">
        <v>589</v>
      </c>
      <c r="B590">
        <v>9</v>
      </c>
    </row>
    <row r="591" spans="1:2" x14ac:dyDescent="0.25">
      <c r="A591">
        <v>590</v>
      </c>
      <c r="B591">
        <v>40</v>
      </c>
    </row>
    <row r="592" spans="1:2" x14ac:dyDescent="0.25">
      <c r="A592">
        <v>591</v>
      </c>
      <c r="B592">
        <v>30</v>
      </c>
    </row>
    <row r="593" spans="1:2" x14ac:dyDescent="0.25">
      <c r="A593">
        <v>592</v>
      </c>
      <c r="B593">
        <v>6</v>
      </c>
    </row>
    <row r="594" spans="1:2" x14ac:dyDescent="0.25">
      <c r="A594">
        <v>593</v>
      </c>
      <c r="B594">
        <v>42</v>
      </c>
    </row>
    <row r="595" spans="1:2" x14ac:dyDescent="0.25">
      <c r="A595">
        <v>594</v>
      </c>
      <c r="B595">
        <v>9</v>
      </c>
    </row>
    <row r="596" spans="1:2" x14ac:dyDescent="0.25">
      <c r="A596">
        <v>595</v>
      </c>
      <c r="B596">
        <v>6</v>
      </c>
    </row>
    <row r="597" spans="1:2" x14ac:dyDescent="0.25">
      <c r="A597">
        <v>596</v>
      </c>
      <c r="B597">
        <v>47</v>
      </c>
    </row>
    <row r="598" spans="1:2" x14ac:dyDescent="0.25">
      <c r="A598">
        <v>597</v>
      </c>
      <c r="B598">
        <v>36</v>
      </c>
    </row>
    <row r="599" spans="1:2" x14ac:dyDescent="0.25">
      <c r="A599">
        <v>598</v>
      </c>
      <c r="B599">
        <v>19</v>
      </c>
    </row>
    <row r="600" spans="1:2" x14ac:dyDescent="0.25">
      <c r="A600">
        <v>599</v>
      </c>
      <c r="B600">
        <v>30</v>
      </c>
    </row>
    <row r="601" spans="1:2" x14ac:dyDescent="0.25">
      <c r="A601">
        <v>600</v>
      </c>
      <c r="B601">
        <v>27</v>
      </c>
    </row>
    <row r="602" spans="1:2" x14ac:dyDescent="0.25">
      <c r="A602">
        <v>601</v>
      </c>
      <c r="B602">
        <v>25</v>
      </c>
    </row>
    <row r="603" spans="1:2" x14ac:dyDescent="0.25">
      <c r="A603">
        <v>602</v>
      </c>
      <c r="B603">
        <v>5</v>
      </c>
    </row>
    <row r="604" spans="1:2" x14ac:dyDescent="0.25">
      <c r="A604">
        <v>603</v>
      </c>
      <c r="B604">
        <v>10</v>
      </c>
    </row>
    <row r="605" spans="1:2" x14ac:dyDescent="0.25">
      <c r="A605">
        <v>604</v>
      </c>
      <c r="B605">
        <v>26</v>
      </c>
    </row>
    <row r="606" spans="1:2" x14ac:dyDescent="0.25">
      <c r="A606">
        <v>605</v>
      </c>
      <c r="B606">
        <v>11</v>
      </c>
    </row>
    <row r="607" spans="1:2" x14ac:dyDescent="0.25">
      <c r="A607">
        <v>606</v>
      </c>
      <c r="B607">
        <v>17</v>
      </c>
    </row>
    <row r="608" spans="1:2" x14ac:dyDescent="0.25">
      <c r="A608">
        <v>607</v>
      </c>
      <c r="B608">
        <v>44</v>
      </c>
    </row>
    <row r="609" spans="1:2" x14ac:dyDescent="0.25">
      <c r="A609">
        <v>608</v>
      </c>
      <c r="B609">
        <v>44</v>
      </c>
    </row>
    <row r="610" spans="1:2" x14ac:dyDescent="0.25">
      <c r="A610">
        <v>609</v>
      </c>
      <c r="B610">
        <v>21</v>
      </c>
    </row>
    <row r="611" spans="1:2" x14ac:dyDescent="0.25">
      <c r="A611">
        <v>610</v>
      </c>
      <c r="B611">
        <v>49</v>
      </c>
    </row>
    <row r="612" spans="1:2" x14ac:dyDescent="0.25">
      <c r="A612">
        <v>611</v>
      </c>
      <c r="B612">
        <v>27</v>
      </c>
    </row>
    <row r="613" spans="1:2" x14ac:dyDescent="0.25">
      <c r="A613">
        <v>612</v>
      </c>
      <c r="B613">
        <v>19</v>
      </c>
    </row>
    <row r="614" spans="1:2" x14ac:dyDescent="0.25">
      <c r="A614">
        <v>613</v>
      </c>
      <c r="B614">
        <v>33</v>
      </c>
    </row>
    <row r="615" spans="1:2" x14ac:dyDescent="0.25">
      <c r="A615">
        <v>614</v>
      </c>
      <c r="B615">
        <v>46</v>
      </c>
    </row>
    <row r="616" spans="1:2" x14ac:dyDescent="0.25">
      <c r="A616">
        <v>615</v>
      </c>
      <c r="B616">
        <v>21</v>
      </c>
    </row>
    <row r="617" spans="1:2" x14ac:dyDescent="0.25">
      <c r="A617">
        <v>616</v>
      </c>
      <c r="B617">
        <v>23</v>
      </c>
    </row>
    <row r="618" spans="1:2" x14ac:dyDescent="0.25">
      <c r="A618">
        <v>617</v>
      </c>
      <c r="B618">
        <v>38</v>
      </c>
    </row>
    <row r="619" spans="1:2" x14ac:dyDescent="0.25">
      <c r="A619">
        <v>618</v>
      </c>
      <c r="B619">
        <v>2</v>
      </c>
    </row>
    <row r="620" spans="1:2" x14ac:dyDescent="0.25">
      <c r="A620">
        <v>619</v>
      </c>
      <c r="B620">
        <v>21</v>
      </c>
    </row>
    <row r="621" spans="1:2" x14ac:dyDescent="0.25">
      <c r="A621">
        <v>620</v>
      </c>
      <c r="B621">
        <v>1</v>
      </c>
    </row>
    <row r="622" spans="1:2" x14ac:dyDescent="0.25">
      <c r="A622">
        <v>621</v>
      </c>
      <c r="B622">
        <v>10</v>
      </c>
    </row>
    <row r="623" spans="1:2" x14ac:dyDescent="0.25">
      <c r="A623">
        <v>622</v>
      </c>
      <c r="B623">
        <v>45</v>
      </c>
    </row>
    <row r="624" spans="1:2" x14ac:dyDescent="0.25">
      <c r="A624">
        <v>623</v>
      </c>
      <c r="B624">
        <v>44</v>
      </c>
    </row>
    <row r="625" spans="1:2" x14ac:dyDescent="0.25">
      <c r="A625">
        <v>624</v>
      </c>
      <c r="B625">
        <v>48</v>
      </c>
    </row>
    <row r="626" spans="1:2" x14ac:dyDescent="0.25">
      <c r="A626">
        <v>625</v>
      </c>
      <c r="B626">
        <v>21</v>
      </c>
    </row>
    <row r="627" spans="1:2" x14ac:dyDescent="0.25">
      <c r="A627">
        <v>626</v>
      </c>
      <c r="B627">
        <v>1</v>
      </c>
    </row>
    <row r="628" spans="1:2" x14ac:dyDescent="0.25">
      <c r="A628">
        <v>627</v>
      </c>
      <c r="B628">
        <v>10</v>
      </c>
    </row>
    <row r="629" spans="1:2" x14ac:dyDescent="0.25">
      <c r="A629">
        <v>628</v>
      </c>
      <c r="B629">
        <v>24</v>
      </c>
    </row>
    <row r="630" spans="1:2" x14ac:dyDescent="0.25">
      <c r="A630">
        <v>629</v>
      </c>
      <c r="B630">
        <v>29</v>
      </c>
    </row>
    <row r="631" spans="1:2" x14ac:dyDescent="0.25">
      <c r="A631">
        <v>630</v>
      </c>
      <c r="B631">
        <v>11</v>
      </c>
    </row>
    <row r="632" spans="1:2" x14ac:dyDescent="0.25">
      <c r="A632">
        <v>631</v>
      </c>
      <c r="B632">
        <v>33</v>
      </c>
    </row>
    <row r="633" spans="1:2" x14ac:dyDescent="0.25">
      <c r="A633">
        <v>632</v>
      </c>
      <c r="B633">
        <v>27</v>
      </c>
    </row>
    <row r="634" spans="1:2" x14ac:dyDescent="0.25">
      <c r="A634">
        <v>633</v>
      </c>
      <c r="B634">
        <v>19</v>
      </c>
    </row>
    <row r="635" spans="1:2" x14ac:dyDescent="0.25">
      <c r="A635">
        <v>634</v>
      </c>
      <c r="B635">
        <v>50</v>
      </c>
    </row>
    <row r="636" spans="1:2" x14ac:dyDescent="0.25">
      <c r="A636">
        <v>635</v>
      </c>
      <c r="B636">
        <v>46</v>
      </c>
    </row>
    <row r="637" spans="1:2" x14ac:dyDescent="0.25">
      <c r="A637">
        <v>636</v>
      </c>
      <c r="B637">
        <v>28</v>
      </c>
    </row>
    <row r="638" spans="1:2" x14ac:dyDescent="0.25">
      <c r="A638">
        <v>637</v>
      </c>
      <c r="B638">
        <v>14</v>
      </c>
    </row>
    <row r="639" spans="1:2" x14ac:dyDescent="0.25">
      <c r="A639">
        <v>638</v>
      </c>
      <c r="B639">
        <v>46</v>
      </c>
    </row>
    <row r="640" spans="1:2" x14ac:dyDescent="0.25">
      <c r="A640">
        <v>639</v>
      </c>
      <c r="B640">
        <v>41</v>
      </c>
    </row>
    <row r="641" spans="1:2" x14ac:dyDescent="0.25">
      <c r="A641">
        <v>640</v>
      </c>
      <c r="B641">
        <v>50</v>
      </c>
    </row>
    <row r="642" spans="1:2" x14ac:dyDescent="0.25">
      <c r="A642">
        <v>641</v>
      </c>
      <c r="B642">
        <v>28</v>
      </c>
    </row>
    <row r="643" spans="1:2" x14ac:dyDescent="0.25">
      <c r="A643">
        <v>642</v>
      </c>
      <c r="B643">
        <v>23</v>
      </c>
    </row>
    <row r="644" spans="1:2" x14ac:dyDescent="0.25">
      <c r="A644">
        <v>643</v>
      </c>
      <c r="B644">
        <v>14</v>
      </c>
    </row>
    <row r="645" spans="1:2" x14ac:dyDescent="0.25">
      <c r="A645">
        <v>644</v>
      </c>
      <c r="B645">
        <v>10</v>
      </c>
    </row>
    <row r="646" spans="1:2" x14ac:dyDescent="0.25">
      <c r="A646">
        <v>645</v>
      </c>
      <c r="B646">
        <v>37</v>
      </c>
    </row>
    <row r="647" spans="1:2" x14ac:dyDescent="0.25">
      <c r="A647">
        <v>646</v>
      </c>
      <c r="B647">
        <v>15</v>
      </c>
    </row>
    <row r="648" spans="1:2" x14ac:dyDescent="0.25">
      <c r="A648">
        <v>647</v>
      </c>
      <c r="B648">
        <v>19</v>
      </c>
    </row>
    <row r="649" spans="1:2" x14ac:dyDescent="0.25">
      <c r="A649">
        <v>648</v>
      </c>
      <c r="B649">
        <v>23</v>
      </c>
    </row>
    <row r="650" spans="1:2" x14ac:dyDescent="0.25">
      <c r="A650">
        <v>649</v>
      </c>
      <c r="B650">
        <v>35</v>
      </c>
    </row>
    <row r="651" spans="1:2" x14ac:dyDescent="0.25">
      <c r="A651">
        <v>650</v>
      </c>
      <c r="B651">
        <v>33</v>
      </c>
    </row>
    <row r="652" spans="1:2" x14ac:dyDescent="0.25">
      <c r="A652">
        <v>651</v>
      </c>
      <c r="B652">
        <v>12</v>
      </c>
    </row>
    <row r="653" spans="1:2" x14ac:dyDescent="0.25">
      <c r="A653">
        <v>652</v>
      </c>
      <c r="B653">
        <v>41</v>
      </c>
    </row>
    <row r="654" spans="1:2" x14ac:dyDescent="0.25">
      <c r="A654">
        <v>653</v>
      </c>
      <c r="B654">
        <v>27</v>
      </c>
    </row>
    <row r="655" spans="1:2" x14ac:dyDescent="0.25">
      <c r="A655">
        <v>654</v>
      </c>
      <c r="B655">
        <v>45</v>
      </c>
    </row>
    <row r="656" spans="1:2" x14ac:dyDescent="0.25">
      <c r="A656">
        <v>655</v>
      </c>
      <c r="B656">
        <v>23</v>
      </c>
    </row>
    <row r="657" spans="1:2" x14ac:dyDescent="0.25">
      <c r="A657">
        <v>656</v>
      </c>
      <c r="B657">
        <v>19</v>
      </c>
    </row>
    <row r="658" spans="1:2" x14ac:dyDescent="0.25">
      <c r="A658">
        <v>657</v>
      </c>
      <c r="B658">
        <v>6</v>
      </c>
    </row>
    <row r="659" spans="1:2" x14ac:dyDescent="0.25">
      <c r="A659">
        <v>658</v>
      </c>
      <c r="B659">
        <v>6</v>
      </c>
    </row>
    <row r="660" spans="1:2" x14ac:dyDescent="0.25">
      <c r="A660">
        <v>659</v>
      </c>
      <c r="B660">
        <v>20</v>
      </c>
    </row>
    <row r="661" spans="1:2" x14ac:dyDescent="0.25">
      <c r="A661">
        <v>660</v>
      </c>
      <c r="B661">
        <v>8</v>
      </c>
    </row>
    <row r="662" spans="1:2" x14ac:dyDescent="0.25">
      <c r="A662">
        <v>661</v>
      </c>
      <c r="B662">
        <v>39</v>
      </c>
    </row>
    <row r="663" spans="1:2" x14ac:dyDescent="0.25">
      <c r="A663">
        <v>662</v>
      </c>
      <c r="B663">
        <v>39</v>
      </c>
    </row>
    <row r="664" spans="1:2" x14ac:dyDescent="0.25">
      <c r="A664">
        <v>663</v>
      </c>
      <c r="B664">
        <v>39</v>
      </c>
    </row>
    <row r="665" spans="1:2" x14ac:dyDescent="0.25">
      <c r="A665">
        <v>664</v>
      </c>
      <c r="B665">
        <v>23</v>
      </c>
    </row>
    <row r="666" spans="1:2" x14ac:dyDescent="0.25">
      <c r="A666">
        <v>665</v>
      </c>
      <c r="B666">
        <v>41</v>
      </c>
    </row>
    <row r="667" spans="1:2" x14ac:dyDescent="0.25">
      <c r="A667">
        <v>666</v>
      </c>
      <c r="B667">
        <v>50</v>
      </c>
    </row>
    <row r="668" spans="1:2" x14ac:dyDescent="0.25">
      <c r="A668">
        <v>667</v>
      </c>
      <c r="B668">
        <v>30</v>
      </c>
    </row>
    <row r="669" spans="1:2" x14ac:dyDescent="0.25">
      <c r="A669">
        <v>668</v>
      </c>
      <c r="B669">
        <v>32</v>
      </c>
    </row>
    <row r="670" spans="1:2" x14ac:dyDescent="0.25">
      <c r="A670">
        <v>669</v>
      </c>
      <c r="B670">
        <v>35</v>
      </c>
    </row>
    <row r="671" spans="1:2" x14ac:dyDescent="0.25">
      <c r="A671">
        <v>670</v>
      </c>
      <c r="B671">
        <v>45</v>
      </c>
    </row>
    <row r="672" spans="1:2" x14ac:dyDescent="0.25">
      <c r="A672">
        <v>671</v>
      </c>
      <c r="B672">
        <v>37</v>
      </c>
    </row>
    <row r="673" spans="1:2" x14ac:dyDescent="0.25">
      <c r="A673">
        <v>672</v>
      </c>
      <c r="B673">
        <v>45</v>
      </c>
    </row>
    <row r="674" spans="1:2" x14ac:dyDescent="0.25">
      <c r="A674">
        <v>673</v>
      </c>
      <c r="B674">
        <v>29</v>
      </c>
    </row>
    <row r="675" spans="1:2" x14ac:dyDescent="0.25">
      <c r="A675">
        <v>674</v>
      </c>
      <c r="B675">
        <v>27</v>
      </c>
    </row>
    <row r="676" spans="1:2" x14ac:dyDescent="0.25">
      <c r="A676">
        <v>675</v>
      </c>
      <c r="B676">
        <v>36</v>
      </c>
    </row>
    <row r="677" spans="1:2" x14ac:dyDescent="0.25">
      <c r="A677">
        <v>676</v>
      </c>
      <c r="B677">
        <v>9</v>
      </c>
    </row>
    <row r="678" spans="1:2" x14ac:dyDescent="0.25">
      <c r="A678">
        <v>677</v>
      </c>
      <c r="B678">
        <v>38</v>
      </c>
    </row>
    <row r="679" spans="1:2" x14ac:dyDescent="0.25">
      <c r="A679">
        <v>678</v>
      </c>
      <c r="B679">
        <v>41</v>
      </c>
    </row>
    <row r="680" spans="1:2" x14ac:dyDescent="0.25">
      <c r="A680">
        <v>679</v>
      </c>
      <c r="B680">
        <v>25</v>
      </c>
    </row>
    <row r="681" spans="1:2" x14ac:dyDescent="0.25">
      <c r="A681">
        <v>680</v>
      </c>
      <c r="B681">
        <v>37</v>
      </c>
    </row>
    <row r="682" spans="1:2" x14ac:dyDescent="0.25">
      <c r="A682">
        <v>681</v>
      </c>
      <c r="B682">
        <v>3</v>
      </c>
    </row>
    <row r="683" spans="1:2" x14ac:dyDescent="0.25">
      <c r="A683">
        <v>682</v>
      </c>
      <c r="B683">
        <v>24</v>
      </c>
    </row>
    <row r="684" spans="1:2" x14ac:dyDescent="0.25">
      <c r="A684">
        <v>683</v>
      </c>
      <c r="B684">
        <v>49</v>
      </c>
    </row>
    <row r="685" spans="1:2" x14ac:dyDescent="0.25">
      <c r="A685">
        <v>684</v>
      </c>
      <c r="B685">
        <v>3</v>
      </c>
    </row>
    <row r="686" spans="1:2" x14ac:dyDescent="0.25">
      <c r="A686">
        <v>685</v>
      </c>
      <c r="B686">
        <v>42</v>
      </c>
    </row>
    <row r="687" spans="1:2" x14ac:dyDescent="0.25">
      <c r="A687">
        <v>686</v>
      </c>
      <c r="B687">
        <v>32</v>
      </c>
    </row>
    <row r="688" spans="1:2" x14ac:dyDescent="0.25">
      <c r="A688">
        <v>687</v>
      </c>
      <c r="B688">
        <v>33</v>
      </c>
    </row>
    <row r="689" spans="1:2" x14ac:dyDescent="0.25">
      <c r="A689">
        <v>688</v>
      </c>
      <c r="B689">
        <v>46</v>
      </c>
    </row>
    <row r="690" spans="1:2" x14ac:dyDescent="0.25">
      <c r="A690">
        <v>689</v>
      </c>
      <c r="B690">
        <v>44</v>
      </c>
    </row>
    <row r="691" spans="1:2" x14ac:dyDescent="0.25">
      <c r="A691">
        <v>690</v>
      </c>
      <c r="B691">
        <v>35</v>
      </c>
    </row>
    <row r="692" spans="1:2" x14ac:dyDescent="0.25">
      <c r="A692">
        <v>691</v>
      </c>
      <c r="B692">
        <v>45</v>
      </c>
    </row>
    <row r="693" spans="1:2" x14ac:dyDescent="0.25">
      <c r="A693">
        <v>692</v>
      </c>
      <c r="B693">
        <v>37</v>
      </c>
    </row>
    <row r="694" spans="1:2" x14ac:dyDescent="0.25">
      <c r="A694">
        <v>693</v>
      </c>
      <c r="B694">
        <v>40</v>
      </c>
    </row>
    <row r="695" spans="1:2" x14ac:dyDescent="0.25">
      <c r="A695">
        <v>694</v>
      </c>
      <c r="B695">
        <v>30</v>
      </c>
    </row>
    <row r="696" spans="1:2" x14ac:dyDescent="0.25">
      <c r="A696">
        <v>695</v>
      </c>
      <c r="B696">
        <v>38</v>
      </c>
    </row>
    <row r="697" spans="1:2" x14ac:dyDescent="0.25">
      <c r="A697">
        <v>696</v>
      </c>
      <c r="B697">
        <v>15</v>
      </c>
    </row>
    <row r="698" spans="1:2" x14ac:dyDescent="0.25">
      <c r="A698">
        <v>697</v>
      </c>
      <c r="B698">
        <v>49</v>
      </c>
    </row>
    <row r="699" spans="1:2" x14ac:dyDescent="0.25">
      <c r="A699">
        <v>698</v>
      </c>
      <c r="B699">
        <v>40</v>
      </c>
    </row>
    <row r="700" spans="1:2" x14ac:dyDescent="0.25">
      <c r="A700">
        <v>699</v>
      </c>
      <c r="B700">
        <v>40</v>
      </c>
    </row>
    <row r="701" spans="1:2" x14ac:dyDescent="0.25">
      <c r="A701">
        <v>700</v>
      </c>
      <c r="B701">
        <v>5</v>
      </c>
    </row>
    <row r="702" spans="1:2" x14ac:dyDescent="0.25">
      <c r="A702">
        <v>701</v>
      </c>
      <c r="B702">
        <v>5</v>
      </c>
    </row>
    <row r="703" spans="1:2" x14ac:dyDescent="0.25">
      <c r="A703">
        <v>702</v>
      </c>
      <c r="B703">
        <v>5</v>
      </c>
    </row>
    <row r="704" spans="1:2" x14ac:dyDescent="0.25">
      <c r="A704">
        <v>703</v>
      </c>
      <c r="B704">
        <v>1</v>
      </c>
    </row>
    <row r="705" spans="1:2" x14ac:dyDescent="0.25">
      <c r="A705">
        <v>704</v>
      </c>
      <c r="B705">
        <v>21</v>
      </c>
    </row>
    <row r="706" spans="1:2" x14ac:dyDescent="0.25">
      <c r="A706">
        <v>705</v>
      </c>
      <c r="B706">
        <v>18</v>
      </c>
    </row>
    <row r="707" spans="1:2" x14ac:dyDescent="0.25">
      <c r="A707">
        <v>706</v>
      </c>
      <c r="B707">
        <v>49</v>
      </c>
    </row>
    <row r="708" spans="1:2" x14ac:dyDescent="0.25">
      <c r="A708">
        <v>707</v>
      </c>
      <c r="B708">
        <v>27</v>
      </c>
    </row>
    <row r="709" spans="1:2" x14ac:dyDescent="0.25">
      <c r="A709">
        <v>708</v>
      </c>
      <c r="B709">
        <v>21</v>
      </c>
    </row>
    <row r="710" spans="1:2" x14ac:dyDescent="0.25">
      <c r="A710">
        <v>709</v>
      </c>
      <c r="B710">
        <v>19</v>
      </c>
    </row>
    <row r="711" spans="1:2" x14ac:dyDescent="0.25">
      <c r="A711">
        <v>710</v>
      </c>
      <c r="B711">
        <v>23</v>
      </c>
    </row>
    <row r="712" spans="1:2" x14ac:dyDescent="0.25">
      <c r="A712">
        <v>711</v>
      </c>
      <c r="B712">
        <v>26</v>
      </c>
    </row>
    <row r="713" spans="1:2" x14ac:dyDescent="0.25">
      <c r="A713">
        <v>712</v>
      </c>
      <c r="B713">
        <v>13</v>
      </c>
    </row>
    <row r="714" spans="1:2" x14ac:dyDescent="0.25">
      <c r="A714">
        <v>713</v>
      </c>
      <c r="B714">
        <v>36</v>
      </c>
    </row>
    <row r="715" spans="1:2" x14ac:dyDescent="0.25">
      <c r="A715">
        <v>714</v>
      </c>
      <c r="B715">
        <v>39</v>
      </c>
    </row>
    <row r="716" spans="1:2" x14ac:dyDescent="0.25">
      <c r="A716">
        <v>715</v>
      </c>
      <c r="B716">
        <v>40</v>
      </c>
    </row>
    <row r="717" spans="1:2" x14ac:dyDescent="0.25">
      <c r="A717">
        <v>716</v>
      </c>
      <c r="B717">
        <v>37</v>
      </c>
    </row>
    <row r="718" spans="1:2" x14ac:dyDescent="0.25">
      <c r="A718">
        <v>717</v>
      </c>
      <c r="B718">
        <v>9</v>
      </c>
    </row>
    <row r="719" spans="1:2" x14ac:dyDescent="0.25">
      <c r="A719">
        <v>718</v>
      </c>
      <c r="B719">
        <v>7</v>
      </c>
    </row>
    <row r="720" spans="1:2" x14ac:dyDescent="0.25">
      <c r="A720">
        <v>719</v>
      </c>
      <c r="B720">
        <v>25</v>
      </c>
    </row>
    <row r="721" spans="1:2" x14ac:dyDescent="0.25">
      <c r="A721">
        <v>720</v>
      </c>
      <c r="B721">
        <v>42</v>
      </c>
    </row>
    <row r="722" spans="1:2" x14ac:dyDescent="0.25">
      <c r="A722">
        <v>721</v>
      </c>
      <c r="B722">
        <v>19</v>
      </c>
    </row>
    <row r="723" spans="1:2" x14ac:dyDescent="0.25">
      <c r="A723">
        <v>722</v>
      </c>
      <c r="B723">
        <v>41</v>
      </c>
    </row>
    <row r="724" spans="1:2" x14ac:dyDescent="0.25">
      <c r="A724">
        <v>723</v>
      </c>
      <c r="B724">
        <v>50</v>
      </c>
    </row>
    <row r="725" spans="1:2" x14ac:dyDescent="0.25">
      <c r="A725">
        <v>724</v>
      </c>
      <c r="B725">
        <v>43</v>
      </c>
    </row>
    <row r="726" spans="1:2" x14ac:dyDescent="0.25">
      <c r="A726">
        <v>725</v>
      </c>
      <c r="B726">
        <v>36</v>
      </c>
    </row>
    <row r="727" spans="1:2" x14ac:dyDescent="0.25">
      <c r="A727">
        <v>726</v>
      </c>
      <c r="B727">
        <v>33</v>
      </c>
    </row>
    <row r="728" spans="1:2" x14ac:dyDescent="0.25">
      <c r="A728">
        <v>727</v>
      </c>
      <c r="B728">
        <v>20</v>
      </c>
    </row>
    <row r="729" spans="1:2" x14ac:dyDescent="0.25">
      <c r="A729">
        <v>728</v>
      </c>
      <c r="B729">
        <v>37</v>
      </c>
    </row>
    <row r="730" spans="1:2" x14ac:dyDescent="0.25">
      <c r="A730">
        <v>729</v>
      </c>
      <c r="B730">
        <v>12</v>
      </c>
    </row>
    <row r="731" spans="1:2" x14ac:dyDescent="0.25">
      <c r="A731">
        <v>730</v>
      </c>
      <c r="B731">
        <v>46</v>
      </c>
    </row>
    <row r="732" spans="1:2" x14ac:dyDescent="0.25">
      <c r="A732">
        <v>731</v>
      </c>
      <c r="B732">
        <v>28</v>
      </c>
    </row>
    <row r="733" spans="1:2" x14ac:dyDescent="0.25">
      <c r="A733">
        <v>732</v>
      </c>
      <c r="B733">
        <v>30</v>
      </c>
    </row>
    <row r="734" spans="1:2" x14ac:dyDescent="0.25">
      <c r="A734">
        <v>733</v>
      </c>
      <c r="B734">
        <v>28</v>
      </c>
    </row>
    <row r="735" spans="1:2" x14ac:dyDescent="0.25">
      <c r="A735">
        <v>734</v>
      </c>
      <c r="B735">
        <v>20</v>
      </c>
    </row>
    <row r="736" spans="1:2" x14ac:dyDescent="0.25">
      <c r="A736">
        <v>735</v>
      </c>
      <c r="B736">
        <v>39</v>
      </c>
    </row>
    <row r="737" spans="1:2" x14ac:dyDescent="0.25">
      <c r="A737">
        <v>736</v>
      </c>
      <c r="B737">
        <v>48</v>
      </c>
    </row>
    <row r="738" spans="1:2" x14ac:dyDescent="0.25">
      <c r="A738">
        <v>737</v>
      </c>
      <c r="B738">
        <v>32</v>
      </c>
    </row>
    <row r="739" spans="1:2" x14ac:dyDescent="0.25">
      <c r="A739">
        <v>738</v>
      </c>
      <c r="B739">
        <v>28</v>
      </c>
    </row>
    <row r="740" spans="1:2" x14ac:dyDescent="0.25">
      <c r="A740">
        <v>739</v>
      </c>
      <c r="B740">
        <v>27</v>
      </c>
    </row>
    <row r="741" spans="1:2" x14ac:dyDescent="0.25">
      <c r="A741">
        <v>740</v>
      </c>
      <c r="B741">
        <v>26</v>
      </c>
    </row>
    <row r="742" spans="1:2" x14ac:dyDescent="0.25">
      <c r="A742">
        <v>741</v>
      </c>
      <c r="B742">
        <v>22</v>
      </c>
    </row>
    <row r="743" spans="1:2" x14ac:dyDescent="0.25">
      <c r="A743">
        <v>742</v>
      </c>
      <c r="B743">
        <v>23</v>
      </c>
    </row>
    <row r="744" spans="1:2" x14ac:dyDescent="0.25">
      <c r="A744">
        <v>743</v>
      </c>
      <c r="B744">
        <v>21</v>
      </c>
    </row>
    <row r="745" spans="1:2" x14ac:dyDescent="0.25">
      <c r="A745">
        <v>744</v>
      </c>
      <c r="B745">
        <v>36</v>
      </c>
    </row>
    <row r="746" spans="1:2" x14ac:dyDescent="0.25">
      <c r="A746">
        <v>745</v>
      </c>
      <c r="B746">
        <v>42</v>
      </c>
    </row>
    <row r="747" spans="1:2" x14ac:dyDescent="0.25">
      <c r="A747">
        <v>746</v>
      </c>
      <c r="B747">
        <v>4</v>
      </c>
    </row>
    <row r="748" spans="1:2" x14ac:dyDescent="0.25">
      <c r="A748">
        <v>747</v>
      </c>
      <c r="B748">
        <v>47</v>
      </c>
    </row>
    <row r="749" spans="1:2" x14ac:dyDescent="0.25">
      <c r="A749">
        <v>748</v>
      </c>
      <c r="B749">
        <v>13</v>
      </c>
    </row>
    <row r="750" spans="1:2" x14ac:dyDescent="0.25">
      <c r="A750">
        <v>749</v>
      </c>
      <c r="B750">
        <v>8</v>
      </c>
    </row>
    <row r="751" spans="1:2" x14ac:dyDescent="0.25">
      <c r="A751">
        <v>750</v>
      </c>
      <c r="B751">
        <v>11</v>
      </c>
    </row>
    <row r="752" spans="1:2" x14ac:dyDescent="0.25">
      <c r="A752">
        <v>751</v>
      </c>
      <c r="B752">
        <v>5</v>
      </c>
    </row>
    <row r="753" spans="1:2" x14ac:dyDescent="0.25">
      <c r="A753">
        <v>752</v>
      </c>
      <c r="B753">
        <v>1</v>
      </c>
    </row>
    <row r="754" spans="1:2" x14ac:dyDescent="0.25">
      <c r="A754">
        <v>753</v>
      </c>
      <c r="B754">
        <v>17</v>
      </c>
    </row>
    <row r="755" spans="1:2" x14ac:dyDescent="0.25">
      <c r="A755">
        <v>754</v>
      </c>
      <c r="B755">
        <v>27</v>
      </c>
    </row>
    <row r="756" spans="1:2" x14ac:dyDescent="0.25">
      <c r="A756">
        <v>755</v>
      </c>
      <c r="B756">
        <v>3</v>
      </c>
    </row>
    <row r="757" spans="1:2" x14ac:dyDescent="0.25">
      <c r="A757">
        <v>756</v>
      </c>
      <c r="B757">
        <v>22</v>
      </c>
    </row>
    <row r="758" spans="1:2" x14ac:dyDescent="0.25">
      <c r="A758">
        <v>757</v>
      </c>
      <c r="B758">
        <v>24</v>
      </c>
    </row>
    <row r="759" spans="1:2" x14ac:dyDescent="0.25">
      <c r="A759">
        <v>758</v>
      </c>
      <c r="B759">
        <v>18</v>
      </c>
    </row>
    <row r="760" spans="1:2" x14ac:dyDescent="0.25">
      <c r="A760">
        <v>759</v>
      </c>
      <c r="B760">
        <v>39</v>
      </c>
    </row>
    <row r="761" spans="1:2" x14ac:dyDescent="0.25">
      <c r="A761">
        <v>760</v>
      </c>
      <c r="B761">
        <v>25</v>
      </c>
    </row>
    <row r="762" spans="1:2" x14ac:dyDescent="0.25">
      <c r="A762">
        <v>761</v>
      </c>
      <c r="B762">
        <v>6</v>
      </c>
    </row>
    <row r="763" spans="1:2" x14ac:dyDescent="0.25">
      <c r="A763">
        <v>762</v>
      </c>
      <c r="B763">
        <v>26</v>
      </c>
    </row>
    <row r="764" spans="1:2" x14ac:dyDescent="0.25">
      <c r="A764">
        <v>763</v>
      </c>
      <c r="B764">
        <v>43</v>
      </c>
    </row>
    <row r="765" spans="1:2" x14ac:dyDescent="0.25">
      <c r="A765">
        <v>764</v>
      </c>
      <c r="B765">
        <v>6</v>
      </c>
    </row>
    <row r="766" spans="1:2" x14ac:dyDescent="0.25">
      <c r="A766">
        <v>765</v>
      </c>
      <c r="B766">
        <v>6</v>
      </c>
    </row>
    <row r="767" spans="1:2" x14ac:dyDescent="0.25">
      <c r="A767">
        <v>766</v>
      </c>
      <c r="B767">
        <v>13</v>
      </c>
    </row>
    <row r="768" spans="1:2" x14ac:dyDescent="0.25">
      <c r="A768">
        <v>767</v>
      </c>
      <c r="B768">
        <v>13</v>
      </c>
    </row>
    <row r="769" spans="1:2" x14ac:dyDescent="0.25">
      <c r="A769">
        <v>768</v>
      </c>
      <c r="B769">
        <v>11</v>
      </c>
    </row>
    <row r="770" spans="1:2" x14ac:dyDescent="0.25">
      <c r="A770">
        <v>769</v>
      </c>
      <c r="B770">
        <v>45</v>
      </c>
    </row>
    <row r="771" spans="1:2" x14ac:dyDescent="0.25">
      <c r="A771">
        <v>770</v>
      </c>
      <c r="B771">
        <v>8</v>
      </c>
    </row>
    <row r="772" spans="1:2" x14ac:dyDescent="0.25">
      <c r="A772">
        <v>771</v>
      </c>
      <c r="B772">
        <v>8</v>
      </c>
    </row>
    <row r="773" spans="1:2" x14ac:dyDescent="0.25">
      <c r="A773">
        <v>772</v>
      </c>
      <c r="B773">
        <v>34</v>
      </c>
    </row>
    <row r="774" spans="1:2" x14ac:dyDescent="0.25">
      <c r="A774">
        <v>773</v>
      </c>
      <c r="B774">
        <v>40</v>
      </c>
    </row>
    <row r="775" spans="1:2" x14ac:dyDescent="0.25">
      <c r="A775">
        <v>774</v>
      </c>
      <c r="B775">
        <v>14</v>
      </c>
    </row>
    <row r="776" spans="1:2" x14ac:dyDescent="0.25">
      <c r="A776">
        <v>775</v>
      </c>
      <c r="B776">
        <v>11</v>
      </c>
    </row>
    <row r="777" spans="1:2" x14ac:dyDescent="0.25">
      <c r="A777">
        <v>776</v>
      </c>
      <c r="B777">
        <v>8</v>
      </c>
    </row>
    <row r="778" spans="1:2" x14ac:dyDescent="0.25">
      <c r="A778">
        <v>777</v>
      </c>
      <c r="B778">
        <v>8</v>
      </c>
    </row>
    <row r="779" spans="1:2" x14ac:dyDescent="0.25">
      <c r="A779">
        <v>778</v>
      </c>
      <c r="B779">
        <v>37</v>
      </c>
    </row>
    <row r="780" spans="1:2" x14ac:dyDescent="0.25">
      <c r="A780">
        <v>779</v>
      </c>
      <c r="B780">
        <v>23</v>
      </c>
    </row>
    <row r="781" spans="1:2" x14ac:dyDescent="0.25">
      <c r="A781">
        <v>780</v>
      </c>
      <c r="B781">
        <v>38</v>
      </c>
    </row>
    <row r="782" spans="1:2" x14ac:dyDescent="0.25">
      <c r="A782">
        <v>781</v>
      </c>
      <c r="B782">
        <v>38</v>
      </c>
    </row>
    <row r="783" spans="1:2" x14ac:dyDescent="0.25">
      <c r="A783">
        <v>782</v>
      </c>
      <c r="B783">
        <v>12</v>
      </c>
    </row>
    <row r="784" spans="1:2" x14ac:dyDescent="0.25">
      <c r="A784">
        <v>783</v>
      </c>
      <c r="B784">
        <v>15</v>
      </c>
    </row>
    <row r="785" spans="1:2" x14ac:dyDescent="0.25">
      <c r="A785">
        <v>784</v>
      </c>
      <c r="B785">
        <v>38</v>
      </c>
    </row>
    <row r="786" spans="1:2" x14ac:dyDescent="0.25">
      <c r="A786">
        <v>785</v>
      </c>
      <c r="B786">
        <v>41</v>
      </c>
    </row>
    <row r="787" spans="1:2" x14ac:dyDescent="0.25">
      <c r="A787">
        <v>786</v>
      </c>
      <c r="B787">
        <v>37</v>
      </c>
    </row>
    <row r="788" spans="1:2" x14ac:dyDescent="0.25">
      <c r="A788">
        <v>787</v>
      </c>
      <c r="B788">
        <v>16</v>
      </c>
    </row>
    <row r="789" spans="1:2" x14ac:dyDescent="0.25">
      <c r="A789">
        <v>788</v>
      </c>
      <c r="B789">
        <v>25</v>
      </c>
    </row>
    <row r="790" spans="1:2" x14ac:dyDescent="0.25">
      <c r="A790">
        <v>789</v>
      </c>
      <c r="B790">
        <v>18</v>
      </c>
    </row>
    <row r="791" spans="1:2" x14ac:dyDescent="0.25">
      <c r="A791">
        <v>790</v>
      </c>
      <c r="B791">
        <v>4</v>
      </c>
    </row>
    <row r="792" spans="1:2" x14ac:dyDescent="0.25">
      <c r="A792">
        <v>791</v>
      </c>
      <c r="B792">
        <v>12</v>
      </c>
    </row>
    <row r="793" spans="1:2" x14ac:dyDescent="0.25">
      <c r="A793">
        <v>792</v>
      </c>
      <c r="B793">
        <v>35</v>
      </c>
    </row>
    <row r="794" spans="1:2" x14ac:dyDescent="0.25">
      <c r="A794">
        <v>793</v>
      </c>
      <c r="B794">
        <v>45</v>
      </c>
    </row>
    <row r="795" spans="1:2" x14ac:dyDescent="0.25">
      <c r="A795">
        <v>794</v>
      </c>
      <c r="B795">
        <v>16</v>
      </c>
    </row>
    <row r="796" spans="1:2" x14ac:dyDescent="0.25">
      <c r="A796">
        <v>795</v>
      </c>
      <c r="B796">
        <v>10</v>
      </c>
    </row>
    <row r="797" spans="1:2" x14ac:dyDescent="0.25">
      <c r="A797">
        <v>796</v>
      </c>
      <c r="B797">
        <v>34</v>
      </c>
    </row>
    <row r="798" spans="1:2" x14ac:dyDescent="0.25">
      <c r="A798">
        <v>797</v>
      </c>
      <c r="B798">
        <v>43</v>
      </c>
    </row>
    <row r="799" spans="1:2" x14ac:dyDescent="0.25">
      <c r="A799">
        <v>798</v>
      </c>
      <c r="B799">
        <v>38</v>
      </c>
    </row>
    <row r="800" spans="1:2" x14ac:dyDescent="0.25">
      <c r="A800">
        <v>799</v>
      </c>
      <c r="B800">
        <v>48</v>
      </c>
    </row>
    <row r="801" spans="1:2" x14ac:dyDescent="0.25">
      <c r="A801">
        <v>800</v>
      </c>
      <c r="B801">
        <v>31</v>
      </c>
    </row>
    <row r="802" spans="1:2" x14ac:dyDescent="0.25">
      <c r="A802">
        <v>801</v>
      </c>
      <c r="B802">
        <v>20</v>
      </c>
    </row>
    <row r="803" spans="1:2" x14ac:dyDescent="0.25">
      <c r="A803">
        <v>802</v>
      </c>
      <c r="B803">
        <v>12</v>
      </c>
    </row>
    <row r="804" spans="1:2" x14ac:dyDescent="0.25">
      <c r="A804">
        <v>803</v>
      </c>
      <c r="B804">
        <v>2</v>
      </c>
    </row>
    <row r="805" spans="1:2" x14ac:dyDescent="0.25">
      <c r="A805">
        <v>804</v>
      </c>
      <c r="B805">
        <v>30</v>
      </c>
    </row>
    <row r="806" spans="1:2" x14ac:dyDescent="0.25">
      <c r="A806">
        <v>805</v>
      </c>
      <c r="B806">
        <v>28</v>
      </c>
    </row>
    <row r="807" spans="1:2" x14ac:dyDescent="0.25">
      <c r="A807">
        <v>806</v>
      </c>
      <c r="B807">
        <v>40</v>
      </c>
    </row>
    <row r="808" spans="1:2" x14ac:dyDescent="0.25">
      <c r="A808">
        <v>807</v>
      </c>
      <c r="B808">
        <v>46</v>
      </c>
    </row>
    <row r="809" spans="1:2" x14ac:dyDescent="0.25">
      <c r="A809">
        <v>808</v>
      </c>
      <c r="B809">
        <v>15</v>
      </c>
    </row>
    <row r="810" spans="1:2" x14ac:dyDescent="0.25">
      <c r="A810">
        <v>809</v>
      </c>
      <c r="B810">
        <v>38</v>
      </c>
    </row>
    <row r="811" spans="1:2" x14ac:dyDescent="0.25">
      <c r="A811">
        <v>810</v>
      </c>
      <c r="B811">
        <v>30</v>
      </c>
    </row>
    <row r="812" spans="1:2" x14ac:dyDescent="0.25">
      <c r="A812">
        <v>811</v>
      </c>
      <c r="B812">
        <v>32</v>
      </c>
    </row>
    <row r="813" spans="1:2" x14ac:dyDescent="0.25">
      <c r="A813">
        <v>812</v>
      </c>
      <c r="B813">
        <v>36</v>
      </c>
    </row>
    <row r="814" spans="1:2" x14ac:dyDescent="0.25">
      <c r="A814">
        <v>813</v>
      </c>
      <c r="B814">
        <v>32</v>
      </c>
    </row>
    <row r="815" spans="1:2" x14ac:dyDescent="0.25">
      <c r="A815">
        <v>814</v>
      </c>
      <c r="B815">
        <v>14</v>
      </c>
    </row>
    <row r="816" spans="1:2" x14ac:dyDescent="0.25">
      <c r="A816">
        <v>815</v>
      </c>
      <c r="B816">
        <v>8</v>
      </c>
    </row>
    <row r="817" spans="1:2" x14ac:dyDescent="0.25">
      <c r="A817">
        <v>816</v>
      </c>
      <c r="B817">
        <v>27</v>
      </c>
    </row>
    <row r="818" spans="1:2" x14ac:dyDescent="0.25">
      <c r="A818">
        <v>817</v>
      </c>
      <c r="B818">
        <v>24</v>
      </c>
    </row>
    <row r="819" spans="1:2" x14ac:dyDescent="0.25">
      <c r="A819">
        <v>818</v>
      </c>
      <c r="B819">
        <v>30</v>
      </c>
    </row>
    <row r="820" spans="1:2" x14ac:dyDescent="0.25">
      <c r="A820">
        <v>819</v>
      </c>
      <c r="B820">
        <v>34</v>
      </c>
    </row>
    <row r="821" spans="1:2" x14ac:dyDescent="0.25">
      <c r="A821">
        <v>820</v>
      </c>
      <c r="B821">
        <v>28</v>
      </c>
    </row>
    <row r="822" spans="1:2" x14ac:dyDescent="0.25">
      <c r="A822">
        <v>821</v>
      </c>
      <c r="B822">
        <v>27</v>
      </c>
    </row>
    <row r="823" spans="1:2" x14ac:dyDescent="0.25">
      <c r="A823">
        <v>822</v>
      </c>
      <c r="B823">
        <v>31</v>
      </c>
    </row>
    <row r="824" spans="1:2" x14ac:dyDescent="0.25">
      <c r="A824">
        <v>823</v>
      </c>
      <c r="B824">
        <v>23</v>
      </c>
    </row>
    <row r="825" spans="1:2" x14ac:dyDescent="0.25">
      <c r="A825">
        <v>824</v>
      </c>
      <c r="B825">
        <v>11</v>
      </c>
    </row>
    <row r="826" spans="1:2" x14ac:dyDescent="0.25">
      <c r="A826">
        <v>825</v>
      </c>
      <c r="B826">
        <v>48</v>
      </c>
    </row>
    <row r="827" spans="1:2" x14ac:dyDescent="0.25">
      <c r="A827">
        <v>826</v>
      </c>
      <c r="B827">
        <v>17</v>
      </c>
    </row>
    <row r="828" spans="1:2" x14ac:dyDescent="0.25">
      <c r="A828">
        <v>827</v>
      </c>
      <c r="B828">
        <v>36</v>
      </c>
    </row>
    <row r="829" spans="1:2" x14ac:dyDescent="0.25">
      <c r="A829">
        <v>828</v>
      </c>
      <c r="B829">
        <v>33</v>
      </c>
    </row>
    <row r="830" spans="1:2" x14ac:dyDescent="0.25">
      <c r="A830">
        <v>829</v>
      </c>
      <c r="B830">
        <v>27</v>
      </c>
    </row>
    <row r="831" spans="1:2" x14ac:dyDescent="0.25">
      <c r="A831">
        <v>830</v>
      </c>
      <c r="B831">
        <v>14</v>
      </c>
    </row>
    <row r="832" spans="1:2" x14ac:dyDescent="0.25">
      <c r="A832">
        <v>831</v>
      </c>
      <c r="B832">
        <v>5</v>
      </c>
    </row>
    <row r="833" spans="1:2" x14ac:dyDescent="0.25">
      <c r="A833">
        <v>832</v>
      </c>
      <c r="B833">
        <v>47</v>
      </c>
    </row>
    <row r="834" spans="1:2" x14ac:dyDescent="0.25">
      <c r="A834">
        <v>833</v>
      </c>
      <c r="B834">
        <v>28</v>
      </c>
    </row>
    <row r="835" spans="1:2" x14ac:dyDescent="0.25">
      <c r="A835">
        <v>834</v>
      </c>
      <c r="B835">
        <v>11</v>
      </c>
    </row>
    <row r="836" spans="1:2" x14ac:dyDescent="0.25">
      <c r="A836">
        <v>835</v>
      </c>
      <c r="B836">
        <v>18</v>
      </c>
    </row>
    <row r="837" spans="1:2" x14ac:dyDescent="0.25">
      <c r="A837">
        <v>836</v>
      </c>
      <c r="B837">
        <v>21</v>
      </c>
    </row>
    <row r="838" spans="1:2" x14ac:dyDescent="0.25">
      <c r="A838">
        <v>837</v>
      </c>
      <c r="B838">
        <v>22</v>
      </c>
    </row>
    <row r="839" spans="1:2" x14ac:dyDescent="0.25">
      <c r="A839">
        <v>838</v>
      </c>
      <c r="B839">
        <v>33</v>
      </c>
    </row>
    <row r="840" spans="1:2" x14ac:dyDescent="0.25">
      <c r="A840">
        <v>839</v>
      </c>
      <c r="B840">
        <v>49</v>
      </c>
    </row>
    <row r="841" spans="1:2" x14ac:dyDescent="0.25">
      <c r="A841">
        <v>840</v>
      </c>
      <c r="B841">
        <v>10</v>
      </c>
    </row>
    <row r="842" spans="1:2" x14ac:dyDescent="0.25">
      <c r="A842">
        <v>841</v>
      </c>
      <c r="B842">
        <v>18</v>
      </c>
    </row>
    <row r="843" spans="1:2" x14ac:dyDescent="0.25">
      <c r="A843">
        <v>842</v>
      </c>
      <c r="B843">
        <v>28</v>
      </c>
    </row>
    <row r="844" spans="1:2" x14ac:dyDescent="0.25">
      <c r="A844">
        <v>843</v>
      </c>
      <c r="B844">
        <v>25</v>
      </c>
    </row>
    <row r="845" spans="1:2" x14ac:dyDescent="0.25">
      <c r="A845">
        <v>844</v>
      </c>
      <c r="B845">
        <v>6</v>
      </c>
    </row>
    <row r="846" spans="1:2" x14ac:dyDescent="0.25">
      <c r="A846">
        <v>845</v>
      </c>
      <c r="B846">
        <v>44</v>
      </c>
    </row>
    <row r="847" spans="1:2" x14ac:dyDescent="0.25">
      <c r="A847">
        <v>846</v>
      </c>
      <c r="B847">
        <v>30</v>
      </c>
    </row>
    <row r="848" spans="1:2" x14ac:dyDescent="0.25">
      <c r="A848">
        <v>847</v>
      </c>
      <c r="B848">
        <v>42</v>
      </c>
    </row>
    <row r="849" spans="1:2" x14ac:dyDescent="0.25">
      <c r="A849">
        <v>848</v>
      </c>
      <c r="B849">
        <v>30</v>
      </c>
    </row>
    <row r="850" spans="1:2" x14ac:dyDescent="0.25">
      <c r="A850">
        <v>849</v>
      </c>
      <c r="B850">
        <v>33</v>
      </c>
    </row>
    <row r="851" spans="1:2" x14ac:dyDescent="0.25">
      <c r="A851">
        <v>850</v>
      </c>
      <c r="B851">
        <v>24</v>
      </c>
    </row>
    <row r="852" spans="1:2" x14ac:dyDescent="0.25">
      <c r="A852">
        <v>851</v>
      </c>
      <c r="B852">
        <v>13</v>
      </c>
    </row>
    <row r="853" spans="1:2" x14ac:dyDescent="0.25">
      <c r="A853">
        <v>852</v>
      </c>
      <c r="B853">
        <v>19</v>
      </c>
    </row>
    <row r="854" spans="1:2" x14ac:dyDescent="0.25">
      <c r="A854">
        <v>853</v>
      </c>
      <c r="B854">
        <v>23</v>
      </c>
    </row>
    <row r="855" spans="1:2" x14ac:dyDescent="0.25">
      <c r="A855">
        <v>854</v>
      </c>
      <c r="B855">
        <v>35</v>
      </c>
    </row>
    <row r="856" spans="1:2" x14ac:dyDescent="0.25">
      <c r="A856">
        <v>855</v>
      </c>
      <c r="B856">
        <v>22</v>
      </c>
    </row>
    <row r="857" spans="1:2" x14ac:dyDescent="0.25">
      <c r="A857">
        <v>856</v>
      </c>
      <c r="B857">
        <v>14</v>
      </c>
    </row>
    <row r="858" spans="1:2" x14ac:dyDescent="0.25">
      <c r="A858">
        <v>857</v>
      </c>
      <c r="B858">
        <v>47</v>
      </c>
    </row>
    <row r="859" spans="1:2" x14ac:dyDescent="0.25">
      <c r="A859">
        <v>858</v>
      </c>
      <c r="B859">
        <v>50</v>
      </c>
    </row>
    <row r="860" spans="1:2" x14ac:dyDescent="0.25">
      <c r="A860">
        <v>859</v>
      </c>
      <c r="B860">
        <v>33</v>
      </c>
    </row>
    <row r="861" spans="1:2" x14ac:dyDescent="0.25">
      <c r="A861">
        <v>860</v>
      </c>
      <c r="B861">
        <v>7</v>
      </c>
    </row>
    <row r="862" spans="1:2" x14ac:dyDescent="0.25">
      <c r="A862">
        <v>861</v>
      </c>
      <c r="B862">
        <v>3</v>
      </c>
    </row>
    <row r="863" spans="1:2" x14ac:dyDescent="0.25">
      <c r="A863">
        <v>862</v>
      </c>
      <c r="B863">
        <v>35</v>
      </c>
    </row>
    <row r="864" spans="1:2" x14ac:dyDescent="0.25">
      <c r="A864">
        <v>863</v>
      </c>
      <c r="B864">
        <v>13</v>
      </c>
    </row>
    <row r="865" spans="1:2" x14ac:dyDescent="0.25">
      <c r="A865">
        <v>864</v>
      </c>
      <c r="B865">
        <v>42</v>
      </c>
    </row>
    <row r="866" spans="1:2" x14ac:dyDescent="0.25">
      <c r="A866">
        <v>865</v>
      </c>
      <c r="B866">
        <v>5</v>
      </c>
    </row>
    <row r="867" spans="1:2" x14ac:dyDescent="0.25">
      <c r="A867">
        <v>866</v>
      </c>
      <c r="B867">
        <v>23</v>
      </c>
    </row>
    <row r="868" spans="1:2" x14ac:dyDescent="0.25">
      <c r="A868">
        <v>867</v>
      </c>
      <c r="B868">
        <v>11</v>
      </c>
    </row>
    <row r="869" spans="1:2" x14ac:dyDescent="0.25">
      <c r="A869">
        <v>868</v>
      </c>
      <c r="B869">
        <v>23</v>
      </c>
    </row>
    <row r="870" spans="1:2" x14ac:dyDescent="0.25">
      <c r="A870">
        <v>869</v>
      </c>
      <c r="B870">
        <v>2</v>
      </c>
    </row>
    <row r="871" spans="1:2" x14ac:dyDescent="0.25">
      <c r="A871">
        <v>870</v>
      </c>
      <c r="B871">
        <v>33</v>
      </c>
    </row>
    <row r="872" spans="1:2" x14ac:dyDescent="0.25">
      <c r="A872">
        <v>871</v>
      </c>
      <c r="B872">
        <v>6</v>
      </c>
    </row>
    <row r="873" spans="1:2" x14ac:dyDescent="0.25">
      <c r="A873">
        <v>872</v>
      </c>
      <c r="B873">
        <v>45</v>
      </c>
    </row>
    <row r="874" spans="1:2" x14ac:dyDescent="0.25">
      <c r="A874">
        <v>873</v>
      </c>
      <c r="B874">
        <v>25</v>
      </c>
    </row>
    <row r="875" spans="1:2" x14ac:dyDescent="0.25">
      <c r="A875">
        <v>874</v>
      </c>
      <c r="B875">
        <v>24</v>
      </c>
    </row>
    <row r="876" spans="1:2" x14ac:dyDescent="0.25">
      <c r="A876">
        <v>875</v>
      </c>
      <c r="B876">
        <v>10</v>
      </c>
    </row>
    <row r="877" spans="1:2" x14ac:dyDescent="0.25">
      <c r="A877">
        <v>876</v>
      </c>
      <c r="B877">
        <v>7</v>
      </c>
    </row>
    <row r="878" spans="1:2" x14ac:dyDescent="0.25">
      <c r="A878">
        <v>877</v>
      </c>
      <c r="B878">
        <v>1</v>
      </c>
    </row>
    <row r="879" spans="1:2" x14ac:dyDescent="0.25">
      <c r="A879">
        <v>878</v>
      </c>
      <c r="B879">
        <v>45</v>
      </c>
    </row>
    <row r="880" spans="1:2" x14ac:dyDescent="0.25">
      <c r="A880">
        <v>879</v>
      </c>
      <c r="B880">
        <v>37</v>
      </c>
    </row>
    <row r="881" spans="1:2" x14ac:dyDescent="0.25">
      <c r="A881">
        <v>880</v>
      </c>
      <c r="B881">
        <v>14</v>
      </c>
    </row>
    <row r="882" spans="1:2" x14ac:dyDescent="0.25">
      <c r="A882">
        <v>881</v>
      </c>
      <c r="B882">
        <v>25</v>
      </c>
    </row>
    <row r="883" spans="1:2" x14ac:dyDescent="0.25">
      <c r="A883">
        <v>882</v>
      </c>
      <c r="B883">
        <v>18</v>
      </c>
    </row>
    <row r="884" spans="1:2" x14ac:dyDescent="0.25">
      <c r="A884">
        <v>883</v>
      </c>
      <c r="B884">
        <v>37</v>
      </c>
    </row>
    <row r="885" spans="1:2" x14ac:dyDescent="0.25">
      <c r="A885">
        <v>884</v>
      </c>
      <c r="B885">
        <v>30</v>
      </c>
    </row>
    <row r="886" spans="1:2" x14ac:dyDescent="0.25">
      <c r="A886">
        <v>885</v>
      </c>
      <c r="B886">
        <v>34</v>
      </c>
    </row>
    <row r="887" spans="1:2" x14ac:dyDescent="0.25">
      <c r="A887">
        <v>886</v>
      </c>
      <c r="B887">
        <v>49</v>
      </c>
    </row>
    <row r="888" spans="1:2" x14ac:dyDescent="0.25">
      <c r="A888">
        <v>887</v>
      </c>
      <c r="B888">
        <v>48</v>
      </c>
    </row>
    <row r="889" spans="1:2" x14ac:dyDescent="0.25">
      <c r="A889">
        <v>888</v>
      </c>
      <c r="B889">
        <v>33</v>
      </c>
    </row>
    <row r="890" spans="1:2" x14ac:dyDescent="0.25">
      <c r="A890">
        <v>889</v>
      </c>
      <c r="B890">
        <v>44</v>
      </c>
    </row>
    <row r="891" spans="1:2" x14ac:dyDescent="0.25">
      <c r="A891">
        <v>890</v>
      </c>
      <c r="B891">
        <v>50</v>
      </c>
    </row>
    <row r="892" spans="1:2" x14ac:dyDescent="0.25">
      <c r="A892">
        <v>891</v>
      </c>
      <c r="B892">
        <v>47</v>
      </c>
    </row>
    <row r="893" spans="1:2" x14ac:dyDescent="0.25">
      <c r="A893">
        <v>892</v>
      </c>
      <c r="B893">
        <v>24</v>
      </c>
    </row>
    <row r="894" spans="1:2" x14ac:dyDescent="0.25">
      <c r="A894">
        <v>893</v>
      </c>
      <c r="B894">
        <v>43</v>
      </c>
    </row>
    <row r="895" spans="1:2" x14ac:dyDescent="0.25">
      <c r="A895">
        <v>894</v>
      </c>
      <c r="B895">
        <v>14</v>
      </c>
    </row>
    <row r="896" spans="1:2" x14ac:dyDescent="0.25">
      <c r="A896">
        <v>895</v>
      </c>
      <c r="B896">
        <v>3</v>
      </c>
    </row>
    <row r="897" spans="1:2" x14ac:dyDescent="0.25">
      <c r="A897">
        <v>896</v>
      </c>
      <c r="B897">
        <v>33</v>
      </c>
    </row>
    <row r="898" spans="1:2" x14ac:dyDescent="0.25">
      <c r="A898">
        <v>897</v>
      </c>
      <c r="B898">
        <v>38</v>
      </c>
    </row>
    <row r="899" spans="1:2" x14ac:dyDescent="0.25">
      <c r="A899">
        <v>898</v>
      </c>
      <c r="B899">
        <v>46</v>
      </c>
    </row>
    <row r="900" spans="1:2" x14ac:dyDescent="0.25">
      <c r="A900">
        <v>899</v>
      </c>
      <c r="B900">
        <v>19</v>
      </c>
    </row>
    <row r="901" spans="1:2" x14ac:dyDescent="0.25">
      <c r="A901">
        <v>900</v>
      </c>
      <c r="B901">
        <v>20</v>
      </c>
    </row>
    <row r="902" spans="1:2" x14ac:dyDescent="0.25">
      <c r="A902">
        <v>901</v>
      </c>
      <c r="B902">
        <v>42</v>
      </c>
    </row>
    <row r="903" spans="1:2" x14ac:dyDescent="0.25">
      <c r="A903">
        <v>902</v>
      </c>
      <c r="B903">
        <v>34</v>
      </c>
    </row>
    <row r="904" spans="1:2" x14ac:dyDescent="0.25">
      <c r="A904">
        <v>903</v>
      </c>
      <c r="B904">
        <v>5</v>
      </c>
    </row>
    <row r="905" spans="1:2" x14ac:dyDescent="0.25">
      <c r="A905">
        <v>904</v>
      </c>
      <c r="B905">
        <v>3</v>
      </c>
    </row>
    <row r="906" spans="1:2" x14ac:dyDescent="0.25">
      <c r="A906">
        <v>905</v>
      </c>
      <c r="B906">
        <v>46</v>
      </c>
    </row>
    <row r="907" spans="1:2" x14ac:dyDescent="0.25">
      <c r="A907">
        <v>906</v>
      </c>
      <c r="B907">
        <v>16</v>
      </c>
    </row>
    <row r="908" spans="1:2" x14ac:dyDescent="0.25">
      <c r="A908">
        <v>907</v>
      </c>
      <c r="B908">
        <v>21</v>
      </c>
    </row>
    <row r="909" spans="1:2" x14ac:dyDescent="0.25">
      <c r="A909">
        <v>908</v>
      </c>
      <c r="B909">
        <v>34</v>
      </c>
    </row>
    <row r="910" spans="1:2" x14ac:dyDescent="0.25">
      <c r="A910">
        <v>909</v>
      </c>
      <c r="B910">
        <v>9</v>
      </c>
    </row>
    <row r="911" spans="1:2" x14ac:dyDescent="0.25">
      <c r="A911">
        <v>910</v>
      </c>
      <c r="B911">
        <v>36</v>
      </c>
    </row>
    <row r="912" spans="1:2" x14ac:dyDescent="0.25">
      <c r="A912">
        <v>911</v>
      </c>
      <c r="B912">
        <v>22</v>
      </c>
    </row>
    <row r="913" spans="1:2" x14ac:dyDescent="0.25">
      <c r="A913">
        <v>912</v>
      </c>
      <c r="B913">
        <v>2</v>
      </c>
    </row>
    <row r="914" spans="1:2" x14ac:dyDescent="0.25">
      <c r="A914">
        <v>913</v>
      </c>
      <c r="B914">
        <v>32</v>
      </c>
    </row>
    <row r="915" spans="1:2" x14ac:dyDescent="0.25">
      <c r="A915">
        <v>914</v>
      </c>
      <c r="B915">
        <v>29</v>
      </c>
    </row>
    <row r="916" spans="1:2" x14ac:dyDescent="0.25">
      <c r="A916">
        <v>915</v>
      </c>
      <c r="B916">
        <v>27</v>
      </c>
    </row>
    <row r="917" spans="1:2" x14ac:dyDescent="0.25">
      <c r="A917">
        <v>916</v>
      </c>
      <c r="B917">
        <v>33</v>
      </c>
    </row>
    <row r="918" spans="1:2" x14ac:dyDescent="0.25">
      <c r="A918">
        <v>917</v>
      </c>
      <c r="B918">
        <v>16</v>
      </c>
    </row>
    <row r="919" spans="1:2" x14ac:dyDescent="0.25">
      <c r="A919">
        <v>918</v>
      </c>
      <c r="B919">
        <v>11</v>
      </c>
    </row>
    <row r="920" spans="1:2" x14ac:dyDescent="0.25">
      <c r="A920">
        <v>919</v>
      </c>
      <c r="B920">
        <v>11</v>
      </c>
    </row>
    <row r="921" spans="1:2" x14ac:dyDescent="0.25">
      <c r="A921">
        <v>920</v>
      </c>
      <c r="B921">
        <v>17</v>
      </c>
    </row>
    <row r="922" spans="1:2" x14ac:dyDescent="0.25">
      <c r="A922">
        <v>921</v>
      </c>
      <c r="B922">
        <v>37</v>
      </c>
    </row>
    <row r="923" spans="1:2" x14ac:dyDescent="0.25">
      <c r="A923">
        <v>922</v>
      </c>
      <c r="B923">
        <v>18</v>
      </c>
    </row>
    <row r="924" spans="1:2" x14ac:dyDescent="0.25">
      <c r="A924">
        <v>923</v>
      </c>
      <c r="B924">
        <v>13</v>
      </c>
    </row>
    <row r="925" spans="1:2" x14ac:dyDescent="0.25">
      <c r="A925">
        <v>924</v>
      </c>
      <c r="B925">
        <v>7</v>
      </c>
    </row>
    <row r="926" spans="1:2" x14ac:dyDescent="0.25">
      <c r="A926">
        <v>925</v>
      </c>
      <c r="B926">
        <v>37</v>
      </c>
    </row>
    <row r="927" spans="1:2" x14ac:dyDescent="0.25">
      <c r="A927">
        <v>926</v>
      </c>
      <c r="B927">
        <v>8</v>
      </c>
    </row>
    <row r="928" spans="1:2" x14ac:dyDescent="0.25">
      <c r="A928">
        <v>927</v>
      </c>
      <c r="B928">
        <v>11</v>
      </c>
    </row>
    <row r="929" spans="1:2" x14ac:dyDescent="0.25">
      <c r="A929">
        <v>928</v>
      </c>
      <c r="B929">
        <v>8</v>
      </c>
    </row>
    <row r="930" spans="1:2" x14ac:dyDescent="0.25">
      <c r="A930">
        <v>929</v>
      </c>
      <c r="B930">
        <v>31</v>
      </c>
    </row>
    <row r="931" spans="1:2" x14ac:dyDescent="0.25">
      <c r="A931">
        <v>930</v>
      </c>
      <c r="B931">
        <v>26</v>
      </c>
    </row>
    <row r="932" spans="1:2" x14ac:dyDescent="0.25">
      <c r="A932">
        <v>931</v>
      </c>
      <c r="B932">
        <v>20</v>
      </c>
    </row>
    <row r="933" spans="1:2" x14ac:dyDescent="0.25">
      <c r="A933">
        <v>932</v>
      </c>
      <c r="B933">
        <v>24</v>
      </c>
    </row>
    <row r="934" spans="1:2" x14ac:dyDescent="0.25">
      <c r="A934">
        <v>933</v>
      </c>
      <c r="B934">
        <v>45</v>
      </c>
    </row>
    <row r="935" spans="1:2" x14ac:dyDescent="0.25">
      <c r="A935">
        <v>934</v>
      </c>
      <c r="B935">
        <v>33</v>
      </c>
    </row>
    <row r="936" spans="1:2" x14ac:dyDescent="0.25">
      <c r="A936">
        <v>935</v>
      </c>
      <c r="B936">
        <v>21</v>
      </c>
    </row>
    <row r="937" spans="1:2" x14ac:dyDescent="0.25">
      <c r="A937">
        <v>936</v>
      </c>
      <c r="B937">
        <v>2</v>
      </c>
    </row>
    <row r="938" spans="1:2" x14ac:dyDescent="0.25">
      <c r="A938">
        <v>937</v>
      </c>
      <c r="B938">
        <v>28</v>
      </c>
    </row>
    <row r="939" spans="1:2" x14ac:dyDescent="0.25">
      <c r="A939">
        <v>938</v>
      </c>
      <c r="B939">
        <v>18</v>
      </c>
    </row>
    <row r="940" spans="1:2" x14ac:dyDescent="0.25">
      <c r="A940">
        <v>939</v>
      </c>
      <c r="B940">
        <v>21</v>
      </c>
    </row>
    <row r="941" spans="1:2" x14ac:dyDescent="0.25">
      <c r="A941">
        <v>940</v>
      </c>
      <c r="B941">
        <v>24</v>
      </c>
    </row>
    <row r="942" spans="1:2" x14ac:dyDescent="0.25">
      <c r="A942">
        <v>941</v>
      </c>
      <c r="B942">
        <v>15</v>
      </c>
    </row>
    <row r="943" spans="1:2" x14ac:dyDescent="0.25">
      <c r="A943">
        <v>942</v>
      </c>
      <c r="B943">
        <v>38</v>
      </c>
    </row>
    <row r="944" spans="1:2" x14ac:dyDescent="0.25">
      <c r="A944">
        <v>943</v>
      </c>
      <c r="B944">
        <v>38</v>
      </c>
    </row>
    <row r="945" spans="1:2" x14ac:dyDescent="0.25">
      <c r="A945">
        <v>944</v>
      </c>
      <c r="B945">
        <v>13</v>
      </c>
    </row>
    <row r="946" spans="1:2" x14ac:dyDescent="0.25">
      <c r="A946">
        <v>945</v>
      </c>
      <c r="B946">
        <v>39</v>
      </c>
    </row>
    <row r="947" spans="1:2" x14ac:dyDescent="0.25">
      <c r="A947">
        <v>946</v>
      </c>
      <c r="B947">
        <v>8</v>
      </c>
    </row>
    <row r="948" spans="1:2" x14ac:dyDescent="0.25">
      <c r="A948">
        <v>947</v>
      </c>
      <c r="B948">
        <v>4</v>
      </c>
    </row>
    <row r="949" spans="1:2" x14ac:dyDescent="0.25">
      <c r="A949">
        <v>948</v>
      </c>
      <c r="B949">
        <v>6</v>
      </c>
    </row>
    <row r="950" spans="1:2" x14ac:dyDescent="0.25">
      <c r="A950">
        <v>949</v>
      </c>
      <c r="B950">
        <v>11</v>
      </c>
    </row>
    <row r="951" spans="1:2" x14ac:dyDescent="0.25">
      <c r="A951">
        <v>950</v>
      </c>
      <c r="B951">
        <v>49</v>
      </c>
    </row>
    <row r="952" spans="1:2" x14ac:dyDescent="0.25">
      <c r="A952">
        <v>951</v>
      </c>
      <c r="B952">
        <v>30</v>
      </c>
    </row>
    <row r="953" spans="1:2" x14ac:dyDescent="0.25">
      <c r="A953">
        <v>952</v>
      </c>
      <c r="B953">
        <v>34</v>
      </c>
    </row>
    <row r="954" spans="1:2" x14ac:dyDescent="0.25">
      <c r="A954">
        <v>953</v>
      </c>
      <c r="B954">
        <v>28</v>
      </c>
    </row>
    <row r="955" spans="1:2" x14ac:dyDescent="0.25">
      <c r="A955">
        <v>954</v>
      </c>
      <c r="B955">
        <v>36</v>
      </c>
    </row>
    <row r="956" spans="1:2" x14ac:dyDescent="0.25">
      <c r="A956">
        <v>955</v>
      </c>
      <c r="B956">
        <v>18</v>
      </c>
    </row>
    <row r="957" spans="1:2" x14ac:dyDescent="0.25">
      <c r="A957">
        <v>956</v>
      </c>
      <c r="B957">
        <v>4</v>
      </c>
    </row>
    <row r="958" spans="1:2" x14ac:dyDescent="0.25">
      <c r="A958">
        <v>957</v>
      </c>
      <c r="B958">
        <v>42</v>
      </c>
    </row>
    <row r="959" spans="1:2" x14ac:dyDescent="0.25">
      <c r="A959">
        <v>958</v>
      </c>
      <c r="B959">
        <v>11</v>
      </c>
    </row>
    <row r="960" spans="1:2" x14ac:dyDescent="0.25">
      <c r="A960">
        <v>959</v>
      </c>
      <c r="B960">
        <v>31</v>
      </c>
    </row>
    <row r="961" spans="1:2" x14ac:dyDescent="0.25">
      <c r="A961">
        <v>960</v>
      </c>
      <c r="B961">
        <v>12</v>
      </c>
    </row>
    <row r="962" spans="1:2" x14ac:dyDescent="0.25">
      <c r="A962">
        <v>961</v>
      </c>
      <c r="B962">
        <v>20</v>
      </c>
    </row>
    <row r="963" spans="1:2" x14ac:dyDescent="0.25">
      <c r="A963">
        <v>962</v>
      </c>
      <c r="B963">
        <v>37</v>
      </c>
    </row>
    <row r="964" spans="1:2" x14ac:dyDescent="0.25">
      <c r="A964">
        <v>963</v>
      </c>
      <c r="B964">
        <v>26</v>
      </c>
    </row>
    <row r="965" spans="1:2" x14ac:dyDescent="0.25">
      <c r="A965">
        <v>964</v>
      </c>
      <c r="B965">
        <v>14</v>
      </c>
    </row>
    <row r="966" spans="1:2" x14ac:dyDescent="0.25">
      <c r="A966">
        <v>965</v>
      </c>
      <c r="B966">
        <v>12</v>
      </c>
    </row>
    <row r="967" spans="1:2" x14ac:dyDescent="0.25">
      <c r="A967">
        <v>966</v>
      </c>
      <c r="B967">
        <v>10</v>
      </c>
    </row>
    <row r="968" spans="1:2" x14ac:dyDescent="0.25">
      <c r="A968">
        <v>967</v>
      </c>
      <c r="B968">
        <v>19</v>
      </c>
    </row>
    <row r="969" spans="1:2" x14ac:dyDescent="0.25">
      <c r="A969">
        <v>968</v>
      </c>
      <c r="B969">
        <v>4</v>
      </c>
    </row>
    <row r="970" spans="1:2" x14ac:dyDescent="0.25">
      <c r="A970">
        <v>969</v>
      </c>
      <c r="B970">
        <v>48</v>
      </c>
    </row>
    <row r="971" spans="1:2" x14ac:dyDescent="0.25">
      <c r="A971">
        <v>970</v>
      </c>
      <c r="B971">
        <v>37</v>
      </c>
    </row>
    <row r="972" spans="1:2" x14ac:dyDescent="0.25">
      <c r="A972">
        <v>971</v>
      </c>
      <c r="B972">
        <v>4</v>
      </c>
    </row>
    <row r="973" spans="1:2" x14ac:dyDescent="0.25">
      <c r="A973">
        <v>972</v>
      </c>
      <c r="B973">
        <v>15</v>
      </c>
    </row>
    <row r="974" spans="1:2" x14ac:dyDescent="0.25">
      <c r="A974">
        <v>973</v>
      </c>
      <c r="B974">
        <v>33</v>
      </c>
    </row>
    <row r="975" spans="1:2" x14ac:dyDescent="0.25">
      <c r="A975">
        <v>974</v>
      </c>
      <c r="B975">
        <v>30</v>
      </c>
    </row>
    <row r="976" spans="1:2" x14ac:dyDescent="0.25">
      <c r="A976">
        <v>975</v>
      </c>
      <c r="B976">
        <v>23</v>
      </c>
    </row>
    <row r="977" spans="1:2" x14ac:dyDescent="0.25">
      <c r="A977">
        <v>976</v>
      </c>
      <c r="B977">
        <v>2</v>
      </c>
    </row>
    <row r="978" spans="1:2" x14ac:dyDescent="0.25">
      <c r="A978">
        <v>977</v>
      </c>
      <c r="B978">
        <v>50</v>
      </c>
    </row>
    <row r="979" spans="1:2" x14ac:dyDescent="0.25">
      <c r="A979">
        <v>978</v>
      </c>
      <c r="B979">
        <v>34</v>
      </c>
    </row>
    <row r="980" spans="1:2" x14ac:dyDescent="0.25">
      <c r="A980">
        <v>979</v>
      </c>
      <c r="B980">
        <v>33</v>
      </c>
    </row>
    <row r="981" spans="1:2" x14ac:dyDescent="0.25">
      <c r="A981">
        <v>980</v>
      </c>
      <c r="B981">
        <v>34</v>
      </c>
    </row>
    <row r="982" spans="1:2" x14ac:dyDescent="0.25">
      <c r="A982">
        <v>981</v>
      </c>
      <c r="B982">
        <v>39</v>
      </c>
    </row>
    <row r="983" spans="1:2" x14ac:dyDescent="0.25">
      <c r="A983">
        <v>982</v>
      </c>
      <c r="B983">
        <v>47</v>
      </c>
    </row>
    <row r="984" spans="1:2" x14ac:dyDescent="0.25">
      <c r="A984">
        <v>983</v>
      </c>
      <c r="B984">
        <v>37</v>
      </c>
    </row>
    <row r="985" spans="1:2" x14ac:dyDescent="0.25">
      <c r="A985">
        <v>984</v>
      </c>
      <c r="B985">
        <v>40</v>
      </c>
    </row>
    <row r="986" spans="1:2" x14ac:dyDescent="0.25">
      <c r="A986">
        <v>985</v>
      </c>
      <c r="B986">
        <v>8</v>
      </c>
    </row>
    <row r="987" spans="1:2" x14ac:dyDescent="0.25">
      <c r="A987">
        <v>986</v>
      </c>
      <c r="B987">
        <v>12</v>
      </c>
    </row>
    <row r="988" spans="1:2" x14ac:dyDescent="0.25">
      <c r="A988">
        <v>987</v>
      </c>
      <c r="B988">
        <v>36</v>
      </c>
    </row>
    <row r="989" spans="1:2" x14ac:dyDescent="0.25">
      <c r="A989">
        <v>988</v>
      </c>
      <c r="B989">
        <v>48</v>
      </c>
    </row>
    <row r="990" spans="1:2" x14ac:dyDescent="0.25">
      <c r="A990">
        <v>989</v>
      </c>
      <c r="B990">
        <v>47</v>
      </c>
    </row>
    <row r="991" spans="1:2" x14ac:dyDescent="0.25">
      <c r="A991">
        <v>990</v>
      </c>
      <c r="B991">
        <v>2</v>
      </c>
    </row>
    <row r="992" spans="1:2" x14ac:dyDescent="0.25">
      <c r="A992">
        <v>991</v>
      </c>
      <c r="B992">
        <v>24</v>
      </c>
    </row>
    <row r="993" spans="1:5" x14ac:dyDescent="0.25">
      <c r="A993">
        <v>992</v>
      </c>
      <c r="B993">
        <v>40</v>
      </c>
    </row>
    <row r="994" spans="1:5" x14ac:dyDescent="0.25">
      <c r="A994">
        <v>993</v>
      </c>
      <c r="B994">
        <v>50</v>
      </c>
    </row>
    <row r="995" spans="1:5" x14ac:dyDescent="0.25">
      <c r="A995">
        <v>994</v>
      </c>
      <c r="B995">
        <v>25</v>
      </c>
    </row>
    <row r="996" spans="1:5" x14ac:dyDescent="0.25">
      <c r="A996">
        <v>995</v>
      </c>
      <c r="B996">
        <v>20</v>
      </c>
    </row>
    <row r="997" spans="1:5" x14ac:dyDescent="0.25">
      <c r="A997">
        <v>996</v>
      </c>
      <c r="B997">
        <v>10</v>
      </c>
    </row>
    <row r="998" spans="1:5" x14ac:dyDescent="0.25">
      <c r="A998">
        <v>997</v>
      </c>
      <c r="B998">
        <v>32</v>
      </c>
    </row>
    <row r="999" spans="1:5" x14ac:dyDescent="0.25">
      <c r="A999">
        <v>998</v>
      </c>
      <c r="B999">
        <v>31</v>
      </c>
    </row>
    <row r="1000" spans="1:5" x14ac:dyDescent="0.25">
      <c r="A1000">
        <v>999</v>
      </c>
      <c r="B1000">
        <v>48</v>
      </c>
    </row>
    <row r="1001" spans="1:5" x14ac:dyDescent="0.25">
      <c r="A1001">
        <v>1000</v>
      </c>
      <c r="B1001">
        <v>23</v>
      </c>
      <c r="C1001">
        <v>23</v>
      </c>
      <c r="D1001" s="5">
        <v>23</v>
      </c>
      <c r="E1001" s="5">
        <v>23</v>
      </c>
    </row>
    <row r="1002" spans="1:5" x14ac:dyDescent="0.25">
      <c r="A1002">
        <v>1001</v>
      </c>
      <c r="C1002">
        <f t="shared" ref="C1002:C1065" si="0">_xlfn.FORECAST.ETS(A1002,$B$2:$B$1001,$A$2:$A$1001,1,1)</f>
        <v>24.702416654791236</v>
      </c>
      <c r="D1002" s="5">
        <f t="shared" ref="D1002:D1065" si="1">C1002-_xlfn.FORECAST.ETS.CONFINT(A1002,$B$2:$B$1001,$A$2:$A$1001,0.95,1,1)</f>
        <v>-5.0992803736097549</v>
      </c>
      <c r="E1002" s="5">
        <f t="shared" ref="E1002:E1065" si="2">C1002+_xlfn.FORECAST.ETS.CONFINT(A1002,$B$2:$B$1001,$A$2:$A$1001,0.95,1,1)</f>
        <v>54.50411368319223</v>
      </c>
    </row>
    <row r="1003" spans="1:5" x14ac:dyDescent="0.25">
      <c r="A1003">
        <v>1002</v>
      </c>
      <c r="C1003">
        <f t="shared" si="0"/>
        <v>12.468073204055141</v>
      </c>
      <c r="D1003" s="5">
        <f t="shared" si="1"/>
        <v>-17.333757931680736</v>
      </c>
      <c r="E1003" s="5">
        <f t="shared" si="2"/>
        <v>42.269904339791019</v>
      </c>
    </row>
    <row r="1004" spans="1:5" x14ac:dyDescent="0.25">
      <c r="A1004">
        <v>1003</v>
      </c>
      <c r="C1004">
        <f t="shared" si="0"/>
        <v>20.021762476924323</v>
      </c>
      <c r="D1004" s="5">
        <f t="shared" si="1"/>
        <v>-9.7803070703612924</v>
      </c>
      <c r="E1004" s="5">
        <f t="shared" si="2"/>
        <v>49.823832024209935</v>
      </c>
    </row>
    <row r="1005" spans="1:5" x14ac:dyDescent="0.25">
      <c r="A1005">
        <v>1004</v>
      </c>
      <c r="C1005">
        <f t="shared" si="0"/>
        <v>22.880220768654514</v>
      </c>
      <c r="D1005" s="5">
        <f t="shared" si="1"/>
        <v>-6.922221292859394</v>
      </c>
      <c r="E1005" s="5">
        <f t="shared" si="2"/>
        <v>52.682662830168425</v>
      </c>
    </row>
    <row r="1006" spans="1:5" x14ac:dyDescent="0.25">
      <c r="A1006">
        <v>1005</v>
      </c>
      <c r="C1006">
        <f t="shared" si="0"/>
        <v>35.936392950053573</v>
      </c>
      <c r="D1006" s="5">
        <f t="shared" si="1"/>
        <v>6.1334144762308433</v>
      </c>
      <c r="E1006" s="5">
        <f t="shared" si="2"/>
        <v>65.739371423876307</v>
      </c>
    </row>
    <row r="1007" spans="1:5" x14ac:dyDescent="0.25">
      <c r="A1007">
        <v>1006</v>
      </c>
      <c r="C1007">
        <f t="shared" si="0"/>
        <v>22.991107837107844</v>
      </c>
      <c r="D1007" s="5">
        <f t="shared" si="1"/>
        <v>-6.8126007379551581</v>
      </c>
      <c r="E1007" s="5">
        <f t="shared" si="2"/>
        <v>52.794816412170846</v>
      </c>
    </row>
    <row r="1008" spans="1:5" x14ac:dyDescent="0.25">
      <c r="A1008">
        <v>1007</v>
      </c>
      <c r="C1008">
        <f t="shared" si="0"/>
        <v>24.693524491899083</v>
      </c>
      <c r="D1008" s="5">
        <f t="shared" si="1"/>
        <v>-6.086002340956739</v>
      </c>
      <c r="E1008" s="5">
        <f t="shared" si="2"/>
        <v>55.473051324754906</v>
      </c>
    </row>
    <row r="1009" spans="1:5" x14ac:dyDescent="0.25">
      <c r="A1009">
        <v>1008</v>
      </c>
      <c r="C1009">
        <f t="shared" si="0"/>
        <v>12.459181041162985</v>
      </c>
      <c r="D1009" s="5">
        <f t="shared" si="1"/>
        <v>-18.32151439424424</v>
      </c>
      <c r="E1009" s="5">
        <f t="shared" si="2"/>
        <v>43.23987647657021</v>
      </c>
    </row>
    <row r="1010" spans="1:5" x14ac:dyDescent="0.25">
      <c r="A1010">
        <v>1009</v>
      </c>
      <c r="C1010">
        <f t="shared" si="0"/>
        <v>20.01287031403217</v>
      </c>
      <c r="D1010" s="5">
        <f t="shared" si="1"/>
        <v>-10.769267779379671</v>
      </c>
      <c r="E1010" s="5">
        <f t="shared" si="2"/>
        <v>50.795008407444016</v>
      </c>
    </row>
    <row r="1011" spans="1:5" x14ac:dyDescent="0.25">
      <c r="A1011">
        <v>1010</v>
      </c>
      <c r="C1011">
        <f t="shared" si="0"/>
        <v>22.871328605762358</v>
      </c>
      <c r="D1011" s="5">
        <f t="shared" si="1"/>
        <v>-7.9125550134386948</v>
      </c>
      <c r="E1011" s="5">
        <f t="shared" si="2"/>
        <v>53.655212224963407</v>
      </c>
    </row>
    <row r="1012" spans="1:5" x14ac:dyDescent="0.25">
      <c r="A1012">
        <v>1011</v>
      </c>
      <c r="C1012">
        <f t="shared" si="0"/>
        <v>35.927500787161406</v>
      </c>
      <c r="D1012" s="5">
        <f t="shared" si="1"/>
        <v>5.1415399769884296</v>
      </c>
      <c r="E1012" s="5">
        <f t="shared" si="2"/>
        <v>66.713461597334387</v>
      </c>
    </row>
    <row r="1013" spans="1:5" x14ac:dyDescent="0.25">
      <c r="A1013">
        <v>1012</v>
      </c>
      <c r="C1013">
        <f t="shared" si="0"/>
        <v>22.982215674215684</v>
      </c>
      <c r="D1013" s="5">
        <f t="shared" si="1"/>
        <v>-7.8061827716135781</v>
      </c>
      <c r="E1013" s="5">
        <f t="shared" si="2"/>
        <v>53.770614120044947</v>
      </c>
    </row>
    <row r="1014" spans="1:5" x14ac:dyDescent="0.25">
      <c r="A1014">
        <v>1013</v>
      </c>
      <c r="C1014">
        <f t="shared" si="0"/>
        <v>24.684632329006924</v>
      </c>
      <c r="D1014" s="5">
        <f t="shared" si="1"/>
        <v>-7.0931171846843988</v>
      </c>
      <c r="E1014" s="5">
        <f t="shared" si="2"/>
        <v>56.46238184269825</v>
      </c>
    </row>
    <row r="1015" spans="1:5" x14ac:dyDescent="0.25">
      <c r="A1015">
        <v>1014</v>
      </c>
      <c r="C1015">
        <f t="shared" si="0"/>
        <v>12.450288878270829</v>
      </c>
      <c r="D1015" s="5">
        <f t="shared" si="1"/>
        <v>-19.330604688661932</v>
      </c>
      <c r="E1015" s="5">
        <f t="shared" si="2"/>
        <v>44.231182445203586</v>
      </c>
    </row>
    <row r="1016" spans="1:5" x14ac:dyDescent="0.25">
      <c r="A1016">
        <v>1015</v>
      </c>
      <c r="C1016">
        <f t="shared" si="0"/>
        <v>20.003978151140011</v>
      </c>
      <c r="D1016" s="5">
        <f t="shared" si="1"/>
        <v>-11.78049227147401</v>
      </c>
      <c r="E1016" s="5">
        <f t="shared" si="2"/>
        <v>51.788448573754032</v>
      </c>
    </row>
    <row r="1017" spans="1:5" x14ac:dyDescent="0.25">
      <c r="A1017">
        <v>1016</v>
      </c>
      <c r="C1017">
        <f t="shared" si="0"/>
        <v>22.862436442870202</v>
      </c>
      <c r="D1017" s="5">
        <f t="shared" si="1"/>
        <v>-8.9260714308434395</v>
      </c>
      <c r="E1017" s="5">
        <f t="shared" si="2"/>
        <v>54.650944316583846</v>
      </c>
    </row>
    <row r="1018" spans="1:5" x14ac:dyDescent="0.25">
      <c r="A1018">
        <v>1017</v>
      </c>
      <c r="C1018">
        <f t="shared" si="0"/>
        <v>35.918608624269254</v>
      </c>
      <c r="D1018" s="5">
        <f t="shared" si="1"/>
        <v>4.1255749444144101</v>
      </c>
      <c r="E1018" s="5">
        <f t="shared" si="2"/>
        <v>67.711642304124098</v>
      </c>
    </row>
    <row r="1019" spans="1:5" x14ac:dyDescent="0.25">
      <c r="A1019">
        <v>1018</v>
      </c>
      <c r="C1019">
        <f t="shared" si="0"/>
        <v>22.973323511323528</v>
      </c>
      <c r="D1019" s="5">
        <f t="shared" si="1"/>
        <v>-8.824752051861239</v>
      </c>
      <c r="E1019" s="5">
        <f t="shared" si="2"/>
        <v>54.771399074508295</v>
      </c>
    </row>
    <row r="1020" spans="1:5" x14ac:dyDescent="0.25">
      <c r="A1020">
        <v>1019</v>
      </c>
      <c r="C1020">
        <f t="shared" si="0"/>
        <v>24.675740166114764</v>
      </c>
      <c r="D1020" s="5">
        <f t="shared" si="1"/>
        <v>-8.1246119516420023</v>
      </c>
      <c r="E1020" s="5">
        <f t="shared" si="2"/>
        <v>57.47609228387153</v>
      </c>
    </row>
    <row r="1021" spans="1:5" x14ac:dyDescent="0.25">
      <c r="A1021">
        <v>1020</v>
      </c>
      <c r="C1021">
        <f t="shared" si="0"/>
        <v>12.441396715378669</v>
      </c>
      <c r="D1021" s="5">
        <f t="shared" si="1"/>
        <v>-20.364925377994087</v>
      </c>
      <c r="E1021" s="5">
        <f t="shared" si="2"/>
        <v>45.247718808751429</v>
      </c>
    </row>
    <row r="1022" spans="1:5" x14ac:dyDescent="0.25">
      <c r="A1022">
        <v>1021</v>
      </c>
      <c r="C1022">
        <f t="shared" si="0"/>
        <v>19.995085988247851</v>
      </c>
      <c r="D1022" s="5">
        <f t="shared" si="1"/>
        <v>-12.817786937003156</v>
      </c>
      <c r="E1022" s="5">
        <f t="shared" si="2"/>
        <v>52.807958913498858</v>
      </c>
    </row>
    <row r="1023" spans="1:5" x14ac:dyDescent="0.25">
      <c r="A1023">
        <v>1022</v>
      </c>
      <c r="C1023">
        <f t="shared" si="0"/>
        <v>22.853544279978042</v>
      </c>
      <c r="D1023" s="5">
        <f t="shared" si="1"/>
        <v>-9.9664870465576563</v>
      </c>
      <c r="E1023" s="5">
        <f t="shared" si="2"/>
        <v>55.673575606513737</v>
      </c>
    </row>
    <row r="1024" spans="1:5" x14ac:dyDescent="0.25">
      <c r="A1024">
        <v>1023</v>
      </c>
      <c r="C1024">
        <f t="shared" si="0"/>
        <v>35.909716461377101</v>
      </c>
      <c r="D1024" s="5">
        <f t="shared" si="1"/>
        <v>3.0818925070734977</v>
      </c>
      <c r="E1024" s="5">
        <f t="shared" si="2"/>
        <v>68.737540415680712</v>
      </c>
    </row>
    <row r="1025" spans="1:5" x14ac:dyDescent="0.25">
      <c r="A1025">
        <v>1024</v>
      </c>
      <c r="C1025">
        <f t="shared" si="0"/>
        <v>22.964431348431372</v>
      </c>
      <c r="D1025" s="5">
        <f t="shared" si="1"/>
        <v>-9.871846056153597</v>
      </c>
      <c r="E1025" s="5">
        <f t="shared" si="2"/>
        <v>55.800708753016337</v>
      </c>
    </row>
    <row r="1026" spans="1:5" x14ac:dyDescent="0.25">
      <c r="A1026">
        <v>1025</v>
      </c>
      <c r="C1026">
        <f t="shared" si="0"/>
        <v>24.666848003222611</v>
      </c>
      <c r="D1026" s="5">
        <f t="shared" si="1"/>
        <v>-9.1839445090839718</v>
      </c>
      <c r="E1026" s="5">
        <f t="shared" si="2"/>
        <v>58.517640515529195</v>
      </c>
    </row>
    <row r="1027" spans="1:5" x14ac:dyDescent="0.25">
      <c r="A1027">
        <v>1026</v>
      </c>
      <c r="C1027">
        <f t="shared" si="0"/>
        <v>12.432504552486513</v>
      </c>
      <c r="D1027" s="5">
        <f t="shared" si="1"/>
        <v>-21.427849973219502</v>
      </c>
      <c r="E1027" s="5">
        <f t="shared" si="2"/>
        <v>46.292859078192528</v>
      </c>
    </row>
    <row r="1028" spans="1:5" x14ac:dyDescent="0.25">
      <c r="A1028">
        <v>1027</v>
      </c>
      <c r="C1028">
        <f t="shared" si="0"/>
        <v>19.986193825355699</v>
      </c>
      <c r="D1028" s="5">
        <f t="shared" si="1"/>
        <v>-13.884441115028658</v>
      </c>
      <c r="E1028" s="5">
        <f t="shared" si="2"/>
        <v>53.856828765740055</v>
      </c>
    </row>
    <row r="1029" spans="1:5" x14ac:dyDescent="0.25">
      <c r="A1029">
        <v>1028</v>
      </c>
      <c r="C1029">
        <f t="shared" si="0"/>
        <v>22.844652117085886</v>
      </c>
      <c r="D1029" s="5">
        <f t="shared" si="1"/>
        <v>-11.037007198366481</v>
      </c>
      <c r="E1029" s="5">
        <f t="shared" si="2"/>
        <v>56.726311432538253</v>
      </c>
    </row>
    <row r="1030" spans="1:5" x14ac:dyDescent="0.25">
      <c r="A1030">
        <v>1029</v>
      </c>
      <c r="C1030">
        <f t="shared" si="0"/>
        <v>35.900824298484935</v>
      </c>
      <c r="D1030" s="5">
        <f t="shared" si="1"/>
        <v>2.0073711696050864</v>
      </c>
      <c r="E1030" s="5">
        <f t="shared" si="2"/>
        <v>69.79427742736479</v>
      </c>
    </row>
    <row r="1031" spans="1:5" x14ac:dyDescent="0.25">
      <c r="A1031">
        <v>1030</v>
      </c>
      <c r="C1031">
        <f t="shared" si="0"/>
        <v>22.955539185539212</v>
      </c>
      <c r="D1031" s="5">
        <f t="shared" si="1"/>
        <v>-10.950502586402596</v>
      </c>
      <c r="E1031" s="5">
        <f t="shared" si="2"/>
        <v>56.861580957481024</v>
      </c>
    </row>
    <row r="1032" spans="1:5" x14ac:dyDescent="0.25">
      <c r="A1032">
        <v>1031</v>
      </c>
      <c r="C1032">
        <f t="shared" si="0"/>
        <v>24.657955840330452</v>
      </c>
      <c r="D1032" s="5">
        <f t="shared" si="1"/>
        <v>-10.274095418035174</v>
      </c>
      <c r="E1032" s="5">
        <f t="shared" si="2"/>
        <v>59.590007098696077</v>
      </c>
    </row>
    <row r="1033" spans="1:5" x14ac:dyDescent="0.25">
      <c r="A1033">
        <v>1032</v>
      </c>
      <c r="C1033">
        <f t="shared" si="0"/>
        <v>12.423612389594357</v>
      </c>
      <c r="D1033" s="5">
        <f t="shared" si="1"/>
        <v>-22.522279941620045</v>
      </c>
      <c r="E1033" s="5">
        <f t="shared" si="2"/>
        <v>47.369504720808763</v>
      </c>
    </row>
    <row r="1034" spans="1:5" x14ac:dyDescent="0.25">
      <c r="A1034">
        <v>1033</v>
      </c>
      <c r="C1034">
        <f t="shared" si="0"/>
        <v>19.977301662463539</v>
      </c>
      <c r="D1034" s="5">
        <f t="shared" si="1"/>
        <v>-14.983277308562428</v>
      </c>
      <c r="E1034" s="5">
        <f t="shared" si="2"/>
        <v>54.937880633489506</v>
      </c>
    </row>
    <row r="1035" spans="1:5" x14ac:dyDescent="0.25">
      <c r="A1035">
        <v>1034</v>
      </c>
      <c r="C1035">
        <f t="shared" si="0"/>
        <v>22.83575995419373</v>
      </c>
      <c r="D1035" s="5">
        <f t="shared" si="1"/>
        <v>-12.140375551217875</v>
      </c>
      <c r="E1035" s="5">
        <f t="shared" si="2"/>
        <v>57.811895459605338</v>
      </c>
    </row>
    <row r="1036" spans="1:5" x14ac:dyDescent="0.25">
      <c r="A1036">
        <v>1035</v>
      </c>
      <c r="C1036">
        <f t="shared" si="0"/>
        <v>35.891932135592782</v>
      </c>
      <c r="D1036" s="5">
        <f t="shared" si="1"/>
        <v>0.89934598055366166</v>
      </c>
      <c r="E1036" s="5">
        <f t="shared" si="2"/>
        <v>70.884518290631902</v>
      </c>
    </row>
    <row r="1037" spans="1:5" x14ac:dyDescent="0.25">
      <c r="A1037">
        <v>1036</v>
      </c>
      <c r="C1037">
        <f t="shared" si="0"/>
        <v>22.946647022647056</v>
      </c>
      <c r="D1037" s="5">
        <f t="shared" si="1"/>
        <v>-12.063308005121812</v>
      </c>
      <c r="E1037" s="5">
        <f t="shared" si="2"/>
        <v>57.956602050415924</v>
      </c>
    </row>
    <row r="1038" spans="1:5" x14ac:dyDescent="0.25">
      <c r="A1038">
        <v>1037</v>
      </c>
      <c r="C1038">
        <f t="shared" si="0"/>
        <v>24.649063677438292</v>
      </c>
      <c r="D1038" s="5">
        <f t="shared" si="1"/>
        <v>-11.397613426580065</v>
      </c>
      <c r="E1038" s="5">
        <f t="shared" si="2"/>
        <v>60.695740781456649</v>
      </c>
    </row>
    <row r="1039" spans="1:5" x14ac:dyDescent="0.25">
      <c r="A1039">
        <v>1038</v>
      </c>
      <c r="C1039">
        <f t="shared" si="0"/>
        <v>12.414720226702197</v>
      </c>
      <c r="D1039" s="5">
        <f t="shared" si="1"/>
        <v>-23.650689696437194</v>
      </c>
      <c r="E1039" s="5">
        <f t="shared" si="2"/>
        <v>48.480130149841585</v>
      </c>
    </row>
    <row r="1040" spans="1:5" x14ac:dyDescent="0.25">
      <c r="A1040">
        <v>1039</v>
      </c>
      <c r="C1040">
        <f t="shared" si="0"/>
        <v>19.968409499571379</v>
      </c>
      <c r="D1040" s="5">
        <f t="shared" si="1"/>
        <v>-16.116695720689762</v>
      </c>
      <c r="E1040" s="5">
        <f t="shared" si="2"/>
        <v>56.053514719832521</v>
      </c>
    </row>
    <row r="1041" spans="1:5" x14ac:dyDescent="0.25">
      <c r="A1041">
        <v>1040</v>
      </c>
      <c r="C1041">
        <f t="shared" si="0"/>
        <v>22.82686779130157</v>
      </c>
      <c r="D1041" s="5">
        <f t="shared" si="1"/>
        <v>-13.278918227332081</v>
      </c>
      <c r="E1041" s="5">
        <f t="shared" si="2"/>
        <v>58.932653809935218</v>
      </c>
    </row>
    <row r="1042" spans="1:5" x14ac:dyDescent="0.25">
      <c r="A1042">
        <v>1041</v>
      </c>
      <c r="C1042">
        <f t="shared" si="0"/>
        <v>35.88303997270063</v>
      </c>
      <c r="D1042" s="5">
        <f t="shared" si="1"/>
        <v>-0.24443523668127654</v>
      </c>
      <c r="E1042" s="5">
        <f t="shared" si="2"/>
        <v>72.010515182082543</v>
      </c>
    </row>
    <row r="1043" spans="1:5" x14ac:dyDescent="0.25">
      <c r="A1043">
        <v>1042</v>
      </c>
      <c r="C1043">
        <f t="shared" si="0"/>
        <v>22.9377548597549</v>
      </c>
      <c r="D1043" s="5">
        <f t="shared" si="1"/>
        <v>-13.212440685816329</v>
      </c>
      <c r="E1043" s="5">
        <f t="shared" si="2"/>
        <v>59.087950405326126</v>
      </c>
    </row>
    <row r="1044" spans="1:5" x14ac:dyDescent="0.25">
      <c r="A1044">
        <v>1043</v>
      </c>
      <c r="C1044">
        <f t="shared" si="0"/>
        <v>24.64017151454614</v>
      </c>
      <c r="D1044" s="5">
        <f t="shared" si="1"/>
        <v>-12.556656388637201</v>
      </c>
      <c r="E1044" s="5">
        <f t="shared" si="2"/>
        <v>61.83699941772948</v>
      </c>
    </row>
    <row r="1045" spans="1:5" x14ac:dyDescent="0.25">
      <c r="A1045">
        <v>1044</v>
      </c>
      <c r="C1045">
        <f t="shared" si="0"/>
        <v>12.405828063810041</v>
      </c>
      <c r="D1045" s="5">
        <f t="shared" si="1"/>
        <v>-24.81516724635366</v>
      </c>
      <c r="E1045" s="5">
        <f t="shared" si="2"/>
        <v>49.626823373973743</v>
      </c>
    </row>
    <row r="1046" spans="1:5" x14ac:dyDescent="0.25">
      <c r="A1046">
        <v>1045</v>
      </c>
      <c r="C1046">
        <f t="shared" si="0"/>
        <v>19.959517336679227</v>
      </c>
      <c r="D1046" s="5">
        <f t="shared" si="1"/>
        <v>-17.286714667963651</v>
      </c>
      <c r="E1046" s="5">
        <f t="shared" si="2"/>
        <v>57.205749341322104</v>
      </c>
    </row>
    <row r="1047" spans="1:5" x14ac:dyDescent="0.25">
      <c r="A1047">
        <v>1046</v>
      </c>
      <c r="C1047">
        <f t="shared" si="0"/>
        <v>22.817975628409414</v>
      </c>
      <c r="D1047" s="5">
        <f t="shared" si="1"/>
        <v>-14.454584014506111</v>
      </c>
      <c r="E1047" s="5">
        <f t="shared" si="2"/>
        <v>60.090535271324939</v>
      </c>
    </row>
    <row r="1048" spans="1:5" x14ac:dyDescent="0.25">
      <c r="A1048">
        <v>1047</v>
      </c>
      <c r="C1048">
        <f t="shared" si="0"/>
        <v>35.874147809808463</v>
      </c>
      <c r="D1048" s="5">
        <f t="shared" si="1"/>
        <v>-1.4258519158558087</v>
      </c>
      <c r="E1048" s="5">
        <f t="shared" si="2"/>
        <v>73.174147535472741</v>
      </c>
    </row>
    <row r="1049" spans="1:5" x14ac:dyDescent="0.25">
      <c r="A1049">
        <v>1048</v>
      </c>
      <c r="C1049">
        <f t="shared" si="0"/>
        <v>22.92886269686274</v>
      </c>
      <c r="D1049" s="5">
        <f t="shared" si="1"/>
        <v>-14.399710895300611</v>
      </c>
      <c r="E1049" s="5">
        <f t="shared" si="2"/>
        <v>60.257436289026089</v>
      </c>
    </row>
    <row r="1050" spans="1:5" x14ac:dyDescent="0.25">
      <c r="A1050">
        <v>1049</v>
      </c>
      <c r="C1050">
        <f t="shared" si="0"/>
        <v>24.63127935165398</v>
      </c>
      <c r="D1050" s="5">
        <f t="shared" si="1"/>
        <v>-13.753028764359904</v>
      </c>
      <c r="E1050" s="5">
        <f t="shared" si="2"/>
        <v>63.015587467667864</v>
      </c>
    </row>
    <row r="1051" spans="1:5" x14ac:dyDescent="0.25">
      <c r="A1051">
        <v>1050</v>
      </c>
      <c r="C1051">
        <f t="shared" si="0"/>
        <v>12.396935900917885</v>
      </c>
      <c r="D1051" s="5">
        <f t="shared" si="1"/>
        <v>-26.017451568690991</v>
      </c>
      <c r="E1051" s="5">
        <f t="shared" si="2"/>
        <v>50.811323370526765</v>
      </c>
    </row>
    <row r="1052" spans="1:5" x14ac:dyDescent="0.25">
      <c r="A1052">
        <v>1051</v>
      </c>
      <c r="C1052">
        <f t="shared" si="0"/>
        <v>19.950625173787067</v>
      </c>
      <c r="D1052" s="5">
        <f t="shared" si="1"/>
        <v>-18.495007846406693</v>
      </c>
      <c r="E1052" s="5">
        <f t="shared" si="2"/>
        <v>58.396258193980827</v>
      </c>
    </row>
    <row r="1053" spans="1:5" x14ac:dyDescent="0.25">
      <c r="A1053">
        <v>1052</v>
      </c>
      <c r="C1053">
        <f t="shared" si="0"/>
        <v>22.809083465517258</v>
      </c>
      <c r="D1053" s="5">
        <f t="shared" si="1"/>
        <v>-15.668981543028696</v>
      </c>
      <c r="E1053" s="5">
        <f t="shared" si="2"/>
        <v>61.287148474063216</v>
      </c>
    </row>
    <row r="1054" spans="1:5" x14ac:dyDescent="0.25">
      <c r="A1054">
        <v>1053</v>
      </c>
      <c r="C1054">
        <f t="shared" si="0"/>
        <v>35.86525564691631</v>
      </c>
      <c r="D1054" s="5">
        <f t="shared" si="1"/>
        <v>-2.6464478519288335</v>
      </c>
      <c r="E1054" s="5">
        <f t="shared" si="2"/>
        <v>74.376959145761447</v>
      </c>
    </row>
    <row r="1055" spans="1:5" x14ac:dyDescent="0.25">
      <c r="A1055">
        <v>1054</v>
      </c>
      <c r="C1055">
        <f t="shared" si="0"/>
        <v>22.919970533970584</v>
      </c>
      <c r="D1055" s="5">
        <f t="shared" si="1"/>
        <v>-15.62659783921827</v>
      </c>
      <c r="E1055" s="5">
        <f t="shared" si="2"/>
        <v>61.466538907159439</v>
      </c>
    </row>
    <row r="1056" spans="1:5" x14ac:dyDescent="0.25">
      <c r="A1056">
        <v>1055</v>
      </c>
      <c r="C1056">
        <f t="shared" si="0"/>
        <v>24.62238718876182</v>
      </c>
      <c r="D1056" s="5">
        <f t="shared" si="1"/>
        <v>-14.988216412729621</v>
      </c>
      <c r="E1056" s="5">
        <f t="shared" si="2"/>
        <v>64.232990790253268</v>
      </c>
    </row>
    <row r="1057" spans="1:5" x14ac:dyDescent="0.25">
      <c r="A1057">
        <v>1056</v>
      </c>
      <c r="C1057">
        <f t="shared" si="0"/>
        <v>12.388043738025726</v>
      </c>
      <c r="D1057" s="5">
        <f t="shared" si="1"/>
        <v>-27.258967350543127</v>
      </c>
      <c r="E1057" s="5">
        <f t="shared" si="2"/>
        <v>52.035054826594575</v>
      </c>
    </row>
    <row r="1058" spans="1:5" x14ac:dyDescent="0.25">
      <c r="A1058">
        <v>1057</v>
      </c>
      <c r="C1058">
        <f t="shared" si="0"/>
        <v>19.941733010894907</v>
      </c>
      <c r="D1058" s="5">
        <f t="shared" si="1"/>
        <v>-19.742939030983948</v>
      </c>
      <c r="E1058" s="5">
        <f t="shared" si="2"/>
        <v>59.626405052773762</v>
      </c>
    </row>
    <row r="1059" spans="1:5" x14ac:dyDescent="0.25">
      <c r="A1059">
        <v>1058</v>
      </c>
      <c r="C1059">
        <f t="shared" si="0"/>
        <v>22.800191302625098</v>
      </c>
      <c r="D1059" s="5">
        <f t="shared" si="1"/>
        <v>-16.923413951680754</v>
      </c>
      <c r="E1059" s="5">
        <f t="shared" si="2"/>
        <v>62.523796556930947</v>
      </c>
    </row>
    <row r="1060" spans="1:5" x14ac:dyDescent="0.25">
      <c r="A1060">
        <v>1059</v>
      </c>
      <c r="C1060">
        <f t="shared" si="0"/>
        <v>35.856363484024158</v>
      </c>
      <c r="D1060" s="5">
        <f t="shared" si="1"/>
        <v>-3.9074658401832494</v>
      </c>
      <c r="E1060" s="5">
        <f t="shared" si="2"/>
        <v>75.620192808231565</v>
      </c>
    </row>
    <row r="1061" spans="1:5" x14ac:dyDescent="0.25">
      <c r="A1061">
        <v>1060</v>
      </c>
      <c r="C1061">
        <f t="shared" si="0"/>
        <v>22.911078371078428</v>
      </c>
      <c r="D1061" s="5">
        <f t="shared" si="1"/>
        <v>-16.894284279299679</v>
      </c>
      <c r="E1061" s="5">
        <f t="shared" si="2"/>
        <v>62.716441021456532</v>
      </c>
    </row>
    <row r="1062" spans="1:5" x14ac:dyDescent="0.25">
      <c r="A1062">
        <v>1061</v>
      </c>
      <c r="C1062">
        <f t="shared" si="0"/>
        <v>24.613495025869668</v>
      </c>
      <c r="D1062" s="5">
        <f t="shared" si="1"/>
        <v>-16.26341908738263</v>
      </c>
      <c r="E1062" s="5">
        <f t="shared" si="2"/>
        <v>65.490409139121965</v>
      </c>
    </row>
    <row r="1063" spans="1:5" x14ac:dyDescent="0.25">
      <c r="A1063">
        <v>1062</v>
      </c>
      <c r="C1063">
        <f t="shared" si="0"/>
        <v>12.379151575133569</v>
      </c>
      <c r="D1063" s="5">
        <f t="shared" si="1"/>
        <v>-28.540857462374923</v>
      </c>
      <c r="E1063" s="5">
        <f t="shared" si="2"/>
        <v>53.299160612642062</v>
      </c>
    </row>
    <row r="1064" spans="1:5" x14ac:dyDescent="0.25">
      <c r="A1064">
        <v>1063</v>
      </c>
      <c r="C1064">
        <f t="shared" si="0"/>
        <v>19.932840848002755</v>
      </c>
      <c r="D1064" s="5">
        <f t="shared" si="1"/>
        <v>-21.031594529076003</v>
      </c>
      <c r="E1064" s="5">
        <f t="shared" si="2"/>
        <v>60.897276225081512</v>
      </c>
    </row>
    <row r="1065" spans="1:5" x14ac:dyDescent="0.25">
      <c r="A1065">
        <v>1064</v>
      </c>
      <c r="C1065">
        <f t="shared" si="0"/>
        <v>22.791299139732942</v>
      </c>
      <c r="D1065" s="5">
        <f t="shared" si="1"/>
        <v>-18.218911321855167</v>
      </c>
      <c r="E1065" s="5">
        <f t="shared" si="2"/>
        <v>63.801509601321051</v>
      </c>
    </row>
    <row r="1066" spans="1:5" x14ac:dyDescent="0.25">
      <c r="A1066">
        <v>1065</v>
      </c>
      <c r="C1066">
        <f t="shared" ref="C1066:C1129" si="3">_xlfn.FORECAST.ETS(A1066,$B$2:$B$1001,$A$2:$A$1001,1,1)</f>
        <v>35.847471321131991</v>
      </c>
      <c r="D1066" s="5">
        <f t="shared" ref="D1066:D1129" si="4">C1066-_xlfn.FORECAST.ETS.CONFINT(A1066,$B$2:$B$1001,$A$2:$A$1001,0.95,1,1)</f>
        <v>-5.2098800904573324</v>
      </c>
      <c r="E1066" s="5">
        <f t="shared" ref="E1066:E1129" si="5">C1066+_xlfn.FORECAST.ETS.CONFINT(A1066,$B$2:$B$1001,$A$2:$A$1001,0.95,1,1)</f>
        <v>76.904822732721314</v>
      </c>
    </row>
    <row r="1067" spans="1:5" x14ac:dyDescent="0.25">
      <c r="A1067">
        <v>1066</v>
      </c>
      <c r="C1067">
        <f t="shared" si="3"/>
        <v>22.902186208186269</v>
      </c>
      <c r="D1067" s="5">
        <f t="shared" si="4"/>
        <v>-18.203688925888049</v>
      </c>
      <c r="E1067" s="5">
        <f t="shared" si="5"/>
        <v>64.008061342260589</v>
      </c>
    </row>
    <row r="1068" spans="1:5" x14ac:dyDescent="0.25">
      <c r="A1068">
        <v>1067</v>
      </c>
      <c r="C1068">
        <f t="shared" si="3"/>
        <v>24.604602862977508</v>
      </c>
      <c r="D1068" s="5">
        <f t="shared" si="4"/>
        <v>-17.579580852761481</v>
      </c>
      <c r="E1068" s="5">
        <f t="shared" si="5"/>
        <v>66.788786578716497</v>
      </c>
    </row>
    <row r="1069" spans="1:5" x14ac:dyDescent="0.25">
      <c r="A1069">
        <v>1068</v>
      </c>
      <c r="C1069">
        <f t="shared" si="3"/>
        <v>12.370259412241413</v>
      </c>
      <c r="D1069" s="5">
        <f t="shared" si="4"/>
        <v>-29.864013350033563</v>
      </c>
      <c r="E1069" s="5">
        <f t="shared" si="5"/>
        <v>54.604532174516393</v>
      </c>
    </row>
    <row r="1070" spans="1:5" x14ac:dyDescent="0.25">
      <c r="A1070">
        <v>1069</v>
      </c>
      <c r="C1070">
        <f t="shared" si="3"/>
        <v>19.923948685110595</v>
      </c>
      <c r="D1070" s="5">
        <f t="shared" si="4"/>
        <v>-22.361813544894524</v>
      </c>
      <c r="E1070" s="5">
        <f t="shared" si="5"/>
        <v>62.209710915115714</v>
      </c>
    </row>
    <row r="1071" spans="1:5" x14ac:dyDescent="0.25">
      <c r="A1071">
        <v>1070</v>
      </c>
      <c r="C1071">
        <f t="shared" si="3"/>
        <v>22.782406976840786</v>
      </c>
      <c r="D1071" s="5">
        <f t="shared" si="4"/>
        <v>-19.556261009863359</v>
      </c>
      <c r="E1071" s="5">
        <f t="shared" si="5"/>
        <v>65.121074963544928</v>
      </c>
    </row>
    <row r="1072" spans="1:5" x14ac:dyDescent="0.25">
      <c r="A1072">
        <v>1071</v>
      </c>
      <c r="C1072">
        <f t="shared" si="3"/>
        <v>35.838579158239838</v>
      </c>
      <c r="D1072" s="5">
        <f t="shared" si="4"/>
        <v>-6.5544265218019149</v>
      </c>
      <c r="E1072" s="5">
        <f t="shared" si="5"/>
        <v>78.231584838281591</v>
      </c>
    </row>
    <row r="1073" spans="1:5" x14ac:dyDescent="0.25">
      <c r="A1073">
        <v>1072</v>
      </c>
      <c r="C1073">
        <f t="shared" si="3"/>
        <v>22.893294045294112</v>
      </c>
      <c r="D1073" s="5">
        <f t="shared" si="4"/>
        <v>-19.555496688410827</v>
      </c>
      <c r="E1073" s="5">
        <f t="shared" si="5"/>
        <v>65.342084778999052</v>
      </c>
    </row>
    <row r="1074" spans="1:5" x14ac:dyDescent="0.25">
      <c r="A1074">
        <v>1073</v>
      </c>
      <c r="C1074">
        <f t="shared" si="3"/>
        <v>24.595710700085348</v>
      </c>
      <c r="D1074" s="5">
        <f t="shared" si="4"/>
        <v>-18.93741851976857</v>
      </c>
      <c r="E1074" s="5">
        <f t="shared" si="5"/>
        <v>68.128839919939267</v>
      </c>
    </row>
    <row r="1075" spans="1:5" x14ac:dyDescent="0.25">
      <c r="A1075">
        <v>1074</v>
      </c>
      <c r="C1075">
        <f t="shared" si="3"/>
        <v>12.361367249349254</v>
      </c>
      <c r="D1075" s="5">
        <f t="shared" si="4"/>
        <v>-31.22910342507075</v>
      </c>
      <c r="E1075" s="5">
        <f t="shared" si="5"/>
        <v>55.951837923769261</v>
      </c>
    </row>
    <row r="1076" spans="1:5" x14ac:dyDescent="0.25">
      <c r="A1076">
        <v>1075</v>
      </c>
      <c r="C1076">
        <f t="shared" si="3"/>
        <v>19.915056522218435</v>
      </c>
      <c r="D1076" s="5">
        <f t="shared" si="4"/>
        <v>-23.734216517265885</v>
      </c>
      <c r="E1076" s="5">
        <f t="shared" si="5"/>
        <v>63.564329561702756</v>
      </c>
    </row>
    <row r="1077" spans="1:5" x14ac:dyDescent="0.25">
      <c r="A1077">
        <v>1076</v>
      </c>
      <c r="C1077">
        <f t="shared" si="3"/>
        <v>22.773514813948626</v>
      </c>
      <c r="D1077" s="5">
        <f t="shared" si="4"/>
        <v>-20.936035924176547</v>
      </c>
      <c r="E1077" s="5">
        <f t="shared" si="5"/>
        <v>66.483065552073796</v>
      </c>
    </row>
    <row r="1078" spans="1:5" x14ac:dyDescent="0.25">
      <c r="A1078">
        <v>1077</v>
      </c>
      <c r="C1078">
        <f t="shared" si="3"/>
        <v>35.829686995347686</v>
      </c>
      <c r="D1078" s="5">
        <f t="shared" si="4"/>
        <v>-7.9416309704117936</v>
      </c>
      <c r="E1078" s="5">
        <f t="shared" si="5"/>
        <v>79.601004961107165</v>
      </c>
    </row>
    <row r="1079" spans="1:5" x14ac:dyDescent="0.25">
      <c r="A1079">
        <v>1078</v>
      </c>
      <c r="C1079">
        <f t="shared" si="3"/>
        <v>22.884401882401956</v>
      </c>
      <c r="D1079" s="5">
        <f t="shared" si="4"/>
        <v>-20.950186804505851</v>
      </c>
      <c r="E1079" s="5">
        <f t="shared" si="5"/>
        <v>66.718990569309767</v>
      </c>
    </row>
    <row r="1080" spans="1:5" x14ac:dyDescent="0.25">
      <c r="A1080">
        <v>1079</v>
      </c>
      <c r="C1080">
        <f t="shared" si="3"/>
        <v>24.586818537193196</v>
      </c>
      <c r="D1080" s="5">
        <f t="shared" si="4"/>
        <v>-20.337448136009414</v>
      </c>
      <c r="E1080" s="5">
        <f t="shared" si="5"/>
        <v>69.511085210395805</v>
      </c>
    </row>
    <row r="1081" spans="1:5" x14ac:dyDescent="0.25">
      <c r="A1081">
        <v>1080</v>
      </c>
      <c r="C1081">
        <f t="shared" si="3"/>
        <v>12.352475086457098</v>
      </c>
      <c r="D1081" s="5">
        <f t="shared" si="4"/>
        <v>-32.636599478179548</v>
      </c>
      <c r="E1081" s="5">
        <f t="shared" si="5"/>
        <v>57.341549651093743</v>
      </c>
    </row>
    <row r="1082" spans="1:5" x14ac:dyDescent="0.25">
      <c r="A1082">
        <v>1081</v>
      </c>
      <c r="C1082">
        <f t="shared" si="3"/>
        <v>19.906164359326283</v>
      </c>
      <c r="D1082" s="5">
        <f t="shared" si="4"/>
        <v>-25.149231446798993</v>
      </c>
      <c r="E1082" s="5">
        <f t="shared" si="5"/>
        <v>64.961560165451559</v>
      </c>
    </row>
    <row r="1083" spans="1:5" x14ac:dyDescent="0.25">
      <c r="A1083">
        <v>1082</v>
      </c>
      <c r="C1083">
        <f t="shared" si="3"/>
        <v>22.76462265105647</v>
      </c>
      <c r="D1083" s="5">
        <f t="shared" si="4"/>
        <v>-22.358620756303324</v>
      </c>
      <c r="E1083" s="5">
        <f t="shared" si="5"/>
        <v>67.887866058416265</v>
      </c>
    </row>
    <row r="1084" spans="1:5" x14ac:dyDescent="0.25">
      <c r="A1084">
        <v>1083</v>
      </c>
      <c r="C1084">
        <f t="shared" si="3"/>
        <v>35.820794832455519</v>
      </c>
      <c r="D1084" s="5">
        <f t="shared" si="4"/>
        <v>-9.371835313669088</v>
      </c>
      <c r="E1084" s="5">
        <f t="shared" si="5"/>
        <v>81.013424978580133</v>
      </c>
    </row>
    <row r="1085" spans="1:5" x14ac:dyDescent="0.25">
      <c r="A1085">
        <v>1084</v>
      </c>
      <c r="C1085">
        <f t="shared" si="3"/>
        <v>22.875509719509797</v>
      </c>
      <c r="D1085" s="5">
        <f t="shared" si="4"/>
        <v>-22.388058846198955</v>
      </c>
      <c r="E1085" s="5">
        <f t="shared" si="5"/>
        <v>68.139078285218545</v>
      </c>
    </row>
    <row r="1086" spans="1:5" x14ac:dyDescent="0.25">
      <c r="A1086">
        <v>1085</v>
      </c>
      <c r="C1086">
        <f t="shared" si="3"/>
        <v>24.577926374301036</v>
      </c>
      <c r="D1086" s="5">
        <f t="shared" si="4"/>
        <v>-21.780009538504238</v>
      </c>
      <c r="E1086" s="5">
        <f t="shared" si="5"/>
        <v>70.935862287106318</v>
      </c>
    </row>
    <row r="1087" spans="1:5" x14ac:dyDescent="0.25">
      <c r="A1087">
        <v>1086</v>
      </c>
      <c r="C1087">
        <f t="shared" si="3"/>
        <v>12.343582923564941</v>
      </c>
      <c r="D1087" s="5">
        <f t="shared" si="4"/>
        <v>-34.086801119948134</v>
      </c>
      <c r="E1087" s="5">
        <f t="shared" si="5"/>
        <v>58.773966967078024</v>
      </c>
    </row>
    <row r="1088" spans="1:5" x14ac:dyDescent="0.25">
      <c r="A1088">
        <v>1087</v>
      </c>
      <c r="C1088">
        <f t="shared" si="3"/>
        <v>19.897272196434123</v>
      </c>
      <c r="D1088" s="5">
        <f t="shared" si="4"/>
        <v>-26.607118214160195</v>
      </c>
      <c r="E1088" s="5">
        <f t="shared" si="5"/>
        <v>66.401662607028442</v>
      </c>
    </row>
    <row r="1089" spans="1:5" x14ac:dyDescent="0.25">
      <c r="A1089">
        <v>1088</v>
      </c>
      <c r="C1089">
        <f t="shared" si="3"/>
        <v>22.755730488164314</v>
      </c>
      <c r="D1089" s="5">
        <f t="shared" si="4"/>
        <v>-23.824236165716432</v>
      </c>
      <c r="E1089" s="5">
        <f t="shared" si="5"/>
        <v>69.335697142045063</v>
      </c>
    </row>
    <row r="1090" spans="1:5" x14ac:dyDescent="0.25">
      <c r="A1090">
        <v>1089</v>
      </c>
      <c r="C1090">
        <f t="shared" si="3"/>
        <v>35.811902669563366</v>
      </c>
      <c r="D1090" s="5">
        <f t="shared" si="4"/>
        <v>-10.845221510538011</v>
      </c>
      <c r="E1090" s="5">
        <f t="shared" si="5"/>
        <v>82.469026849664743</v>
      </c>
    </row>
    <row r="1091" spans="1:5" x14ac:dyDescent="0.25">
      <c r="A1091">
        <v>1090</v>
      </c>
      <c r="C1091">
        <f t="shared" si="3"/>
        <v>22.866617556617641</v>
      </c>
      <c r="D1091" s="5">
        <f t="shared" si="4"/>
        <v>-23.869256604304425</v>
      </c>
      <c r="E1091" s="5">
        <f t="shared" si="5"/>
        <v>69.602491717539706</v>
      </c>
    </row>
    <row r="1092" spans="1:5" x14ac:dyDescent="0.25">
      <c r="A1092">
        <v>1091</v>
      </c>
      <c r="C1092">
        <f t="shared" si="3"/>
        <v>24.569034211408876</v>
      </c>
      <c r="D1092" s="5">
        <f t="shared" si="4"/>
        <v>-23.265288973514416</v>
      </c>
      <c r="E1092" s="5">
        <f t="shared" si="5"/>
        <v>72.403357396332169</v>
      </c>
    </row>
    <row r="1093" spans="1:5" x14ac:dyDescent="0.25">
      <c r="A1093">
        <v>1092</v>
      </c>
      <c r="C1093">
        <f t="shared" si="3"/>
        <v>12.334690760672782</v>
      </c>
      <c r="D1093" s="5">
        <f t="shared" si="4"/>
        <v>-35.579858254521724</v>
      </c>
      <c r="E1093" s="5">
        <f t="shared" si="5"/>
        <v>60.249239775867295</v>
      </c>
    </row>
    <row r="1094" spans="1:5" x14ac:dyDescent="0.25">
      <c r="A1094">
        <v>1093</v>
      </c>
      <c r="C1094">
        <f t="shared" si="3"/>
        <v>19.888380033541964</v>
      </c>
      <c r="D1094" s="5">
        <f t="shared" si="4"/>
        <v>-28.107990896909897</v>
      </c>
      <c r="E1094" s="5">
        <f t="shared" si="5"/>
        <v>67.884750963993824</v>
      </c>
    </row>
    <row r="1095" spans="1:5" x14ac:dyDescent="0.25">
      <c r="A1095">
        <v>1094</v>
      </c>
      <c r="C1095">
        <f t="shared" si="3"/>
        <v>22.746838325272154</v>
      </c>
      <c r="D1095" s="5">
        <f t="shared" si="4"/>
        <v>-25.332960929031326</v>
      </c>
      <c r="E1095" s="5">
        <f t="shared" si="5"/>
        <v>70.826637579575632</v>
      </c>
    </row>
    <row r="1096" spans="1:5" x14ac:dyDescent="0.25">
      <c r="A1096">
        <v>1095</v>
      </c>
      <c r="C1096">
        <f t="shared" si="3"/>
        <v>35.803010506671214</v>
      </c>
      <c r="D1096" s="5">
        <f t="shared" si="4"/>
        <v>-12.361833572112666</v>
      </c>
      <c r="E1096" s="5">
        <f t="shared" si="5"/>
        <v>83.967854585455086</v>
      </c>
    </row>
    <row r="1097" spans="1:5" x14ac:dyDescent="0.25">
      <c r="A1097">
        <v>1096</v>
      </c>
      <c r="C1097">
        <f t="shared" si="3"/>
        <v>22.857725393725485</v>
      </c>
      <c r="D1097" s="5">
        <f t="shared" si="4"/>
        <v>-25.393789869260157</v>
      </c>
      <c r="E1097" s="5">
        <f t="shared" si="5"/>
        <v>71.109240656711123</v>
      </c>
    </row>
    <row r="1098" spans="1:5" x14ac:dyDescent="0.25">
      <c r="A1098">
        <v>1097</v>
      </c>
      <c r="C1098">
        <f t="shared" si="3"/>
        <v>24.560142048516724</v>
      </c>
      <c r="D1098" s="5">
        <f t="shared" si="4"/>
        <v>-24.79333979918863</v>
      </c>
      <c r="E1098" s="5">
        <f t="shared" si="5"/>
        <v>73.913623896222077</v>
      </c>
    </row>
    <row r="1099" spans="1:5" x14ac:dyDescent="0.25">
      <c r="A1099">
        <v>1098</v>
      </c>
      <c r="C1099">
        <f t="shared" si="3"/>
        <v>12.325798597780626</v>
      </c>
      <c r="D1099" s="5">
        <f t="shared" si="4"/>
        <v>-37.115791605827297</v>
      </c>
      <c r="E1099" s="5">
        <f t="shared" si="5"/>
        <v>61.767388801388549</v>
      </c>
    </row>
    <row r="1100" spans="1:5" x14ac:dyDescent="0.25">
      <c r="A1100">
        <v>1099</v>
      </c>
      <c r="C1100">
        <f t="shared" si="3"/>
        <v>19.879487870649811</v>
      </c>
      <c r="D1100" s="5">
        <f t="shared" si="4"/>
        <v>-29.651838109170527</v>
      </c>
      <c r="E1100" s="5">
        <f t="shared" si="5"/>
        <v>69.410813850470149</v>
      </c>
    </row>
    <row r="1101" spans="1:5" x14ac:dyDescent="0.25">
      <c r="A1101">
        <v>1100</v>
      </c>
      <c r="C1101">
        <f t="shared" si="3"/>
        <v>22.737946162379998</v>
      </c>
      <c r="D1101" s="5">
        <f t="shared" si="4"/>
        <v>-26.884752082951763</v>
      </c>
      <c r="E1101" s="5">
        <f t="shared" si="5"/>
        <v>72.36064440771176</v>
      </c>
    </row>
    <row r="1102" spans="1:5" x14ac:dyDescent="0.25">
      <c r="A1102">
        <v>1101</v>
      </c>
      <c r="C1102">
        <f t="shared" si="3"/>
        <v>35.794118343779047</v>
      </c>
      <c r="D1102" s="5">
        <f t="shared" si="4"/>
        <v>-13.921597497671634</v>
      </c>
      <c r="E1102" s="5">
        <f t="shared" si="5"/>
        <v>85.509834185229721</v>
      </c>
    </row>
    <row r="1103" spans="1:5" x14ac:dyDescent="0.25">
      <c r="A1103">
        <v>1102</v>
      </c>
      <c r="C1103">
        <f t="shared" si="3"/>
        <v>22.848833230833325</v>
      </c>
      <c r="D1103" s="5">
        <f t="shared" si="4"/>
        <v>-26.961554150147482</v>
      </c>
      <c r="E1103" s="5">
        <f t="shared" si="5"/>
        <v>72.659220611814135</v>
      </c>
    </row>
    <row r="1104" spans="1:5" x14ac:dyDescent="0.25">
      <c r="A1104">
        <v>1103</v>
      </c>
      <c r="C1104">
        <f t="shared" si="3"/>
        <v>24.551249885624564</v>
      </c>
      <c r="D1104" s="5">
        <f t="shared" si="4"/>
        <v>-26.36410130502334</v>
      </c>
      <c r="E1104" s="5">
        <f t="shared" si="5"/>
        <v>75.466601076272468</v>
      </c>
    </row>
    <row r="1105" spans="1:5" x14ac:dyDescent="0.25">
      <c r="A1105">
        <v>1104</v>
      </c>
      <c r="C1105">
        <f t="shared" si="3"/>
        <v>12.31690643488847</v>
      </c>
      <c r="D1105" s="5">
        <f t="shared" si="4"/>
        <v>-38.694511336029777</v>
      </c>
      <c r="E1105" s="5">
        <f t="shared" si="5"/>
        <v>63.328324205806723</v>
      </c>
    </row>
    <row r="1106" spans="1:5" x14ac:dyDescent="0.25">
      <c r="A1106">
        <v>1105</v>
      </c>
      <c r="C1106">
        <f t="shared" si="3"/>
        <v>19.870595707757651</v>
      </c>
      <c r="D1106" s="5">
        <f t="shared" si="4"/>
        <v>-31.238541409914916</v>
      </c>
      <c r="E1106" s="5">
        <f t="shared" si="5"/>
        <v>70.979732825430219</v>
      </c>
    </row>
    <row r="1107" spans="1:5" x14ac:dyDescent="0.25">
      <c r="A1107">
        <v>1106</v>
      </c>
      <c r="C1107">
        <f t="shared" si="3"/>
        <v>22.729053999487842</v>
      </c>
      <c r="D1107" s="5">
        <f t="shared" si="4"/>
        <v>-28.47946311330313</v>
      </c>
      <c r="E1107" s="5">
        <f t="shared" si="5"/>
        <v>73.937571112278818</v>
      </c>
    </row>
    <row r="1108" spans="1:5" x14ac:dyDescent="0.25">
      <c r="A1108">
        <v>1107</v>
      </c>
      <c r="C1108">
        <f t="shared" si="3"/>
        <v>35.785226180886895</v>
      </c>
      <c r="D1108" s="5">
        <f t="shared" si="4"/>
        <v>-15.524339235468922</v>
      </c>
      <c r="E1108" s="5">
        <f t="shared" si="5"/>
        <v>87.094791597242704</v>
      </c>
    </row>
    <row r="1109" spans="1:5" x14ac:dyDescent="0.25">
      <c r="A1109">
        <v>1108</v>
      </c>
      <c r="C1109">
        <f t="shared" si="3"/>
        <v>22.839941067941169</v>
      </c>
      <c r="D1109" s="5">
        <f t="shared" si="4"/>
        <v>-28.572348398374388</v>
      </c>
      <c r="E1109" s="5">
        <f t="shared" si="5"/>
        <v>74.252230534256725</v>
      </c>
    </row>
    <row r="1110" spans="1:5" x14ac:dyDescent="0.25">
      <c r="A1110">
        <v>1109</v>
      </c>
      <c r="C1110">
        <f t="shared" si="3"/>
        <v>24.542357722732405</v>
      </c>
      <c r="D1110" s="5">
        <f t="shared" si="4"/>
        <v>-27.977415702715192</v>
      </c>
      <c r="E1110" s="5">
        <f t="shared" si="5"/>
        <v>77.062131148180001</v>
      </c>
    </row>
    <row r="1111" spans="1:5" x14ac:dyDescent="0.25">
      <c r="A1111">
        <v>1110</v>
      </c>
      <c r="C1111">
        <f t="shared" si="3"/>
        <v>12.30801427199631</v>
      </c>
      <c r="D1111" s="5">
        <f t="shared" si="4"/>
        <v>-40.315833817224757</v>
      </c>
      <c r="E1111" s="5">
        <f t="shared" si="5"/>
        <v>64.93186236121737</v>
      </c>
    </row>
    <row r="1112" spans="1:5" x14ac:dyDescent="0.25">
      <c r="A1112">
        <v>1111</v>
      </c>
      <c r="C1112">
        <f t="shared" si="3"/>
        <v>19.861703544865492</v>
      </c>
      <c r="D1112" s="5">
        <f t="shared" si="4"/>
        <v>-32.867891847570313</v>
      </c>
      <c r="E1112" s="5">
        <f t="shared" si="5"/>
        <v>72.591298937301303</v>
      </c>
    </row>
    <row r="1113" spans="1:5" x14ac:dyDescent="0.25">
      <c r="A1113">
        <v>1112</v>
      </c>
      <c r="C1113">
        <f t="shared" si="3"/>
        <v>22.720161836595683</v>
      </c>
      <c r="D1113" s="5">
        <f t="shared" si="4"/>
        <v>-30.116860264771436</v>
      </c>
      <c r="E1113" s="5">
        <f t="shared" si="5"/>
        <v>75.557183937962805</v>
      </c>
    </row>
    <row r="1114" spans="1:5" x14ac:dyDescent="0.25">
      <c r="A1114">
        <v>1113</v>
      </c>
      <c r="C1114">
        <f t="shared" si="3"/>
        <v>35.776334017994742</v>
      </c>
      <c r="D1114" s="5">
        <f t="shared" si="4"/>
        <v>-17.169800750001478</v>
      </c>
      <c r="E1114" s="5">
        <f t="shared" si="5"/>
        <v>88.722468785990969</v>
      </c>
    </row>
    <row r="1115" spans="1:5" x14ac:dyDescent="0.25">
      <c r="A1115">
        <v>1114</v>
      </c>
      <c r="C1115">
        <f t="shared" si="3"/>
        <v>22.831048905049013</v>
      </c>
      <c r="D1115" s="5">
        <f t="shared" si="4"/>
        <v>-30.22589082505284</v>
      </c>
      <c r="E1115" s="5">
        <f t="shared" si="5"/>
        <v>75.887988635150862</v>
      </c>
    </row>
    <row r="1116" spans="1:5" x14ac:dyDescent="0.25">
      <c r="A1116">
        <v>1115</v>
      </c>
      <c r="C1116">
        <f t="shared" si="3"/>
        <v>24.533465559840252</v>
      </c>
      <c r="D1116" s="5">
        <f t="shared" si="4"/>
        <v>-29.633043362618245</v>
      </c>
      <c r="E1116" s="5">
        <f t="shared" si="5"/>
        <v>78.699974482298757</v>
      </c>
    </row>
    <row r="1117" spans="1:5" x14ac:dyDescent="0.25">
      <c r="A1117">
        <v>1116</v>
      </c>
      <c r="C1117">
        <f t="shared" si="3"/>
        <v>12.299122109104154</v>
      </c>
      <c r="D1117" s="5">
        <f t="shared" si="4"/>
        <v>-41.97949663705829</v>
      </c>
      <c r="E1117" s="5">
        <f t="shared" si="5"/>
        <v>66.577740855266597</v>
      </c>
    </row>
    <row r="1118" spans="1:5" x14ac:dyDescent="0.25">
      <c r="A1118">
        <v>1117</v>
      </c>
      <c r="C1118">
        <f t="shared" si="3"/>
        <v>19.852811381973339</v>
      </c>
      <c r="D1118" s="5">
        <f t="shared" si="4"/>
        <v>-34.539604728225285</v>
      </c>
      <c r="E1118" s="5">
        <f t="shared" si="5"/>
        <v>74.245227492171963</v>
      </c>
    </row>
    <row r="1119" spans="1:5" x14ac:dyDescent="0.25">
      <c r="A1119">
        <v>1118</v>
      </c>
      <c r="C1119">
        <f t="shared" si="3"/>
        <v>22.711269673703526</v>
      </c>
      <c r="D1119" s="5">
        <f t="shared" si="4"/>
        <v>-31.796637065321789</v>
      </c>
      <c r="E1119" s="5">
        <f t="shared" si="5"/>
        <v>77.219176412728842</v>
      </c>
    </row>
    <row r="1120" spans="1:5" x14ac:dyDescent="0.25">
      <c r="A1120">
        <v>1119</v>
      </c>
      <c r="C1120">
        <f t="shared" si="3"/>
        <v>35.767441855102575</v>
      </c>
      <c r="D1120" s="5">
        <f t="shared" si="4"/>
        <v>-18.857654296477847</v>
      </c>
      <c r="E1120" s="5">
        <f t="shared" si="5"/>
        <v>90.392538006682997</v>
      </c>
    </row>
    <row r="1121" spans="1:5" x14ac:dyDescent="0.25">
      <c r="A1121">
        <v>1120</v>
      </c>
      <c r="C1121">
        <f t="shared" si="3"/>
        <v>22.822156742156853</v>
      </c>
      <c r="D1121" s="5">
        <f t="shared" si="4"/>
        <v>-31.921832919582844</v>
      </c>
      <c r="E1121" s="5">
        <f t="shared" si="5"/>
        <v>77.566146403896553</v>
      </c>
    </row>
    <row r="1122" spans="1:5" x14ac:dyDescent="0.25">
      <c r="A1122">
        <v>1121</v>
      </c>
      <c r="C1122">
        <f t="shared" si="3"/>
        <v>24.524573396948092</v>
      </c>
      <c r="D1122" s="5">
        <f t="shared" si="4"/>
        <v>-31.330676386767486</v>
      </c>
      <c r="E1122" s="5">
        <f t="shared" si="5"/>
        <v>80.379823180663664</v>
      </c>
    </row>
    <row r="1123" spans="1:5" x14ac:dyDescent="0.25">
      <c r="A1123">
        <v>1122</v>
      </c>
      <c r="C1123">
        <f t="shared" si="3"/>
        <v>12.290229946211998</v>
      </c>
      <c r="D1123" s="5">
        <f t="shared" si="4"/>
        <v>-43.685171935289958</v>
      </c>
      <c r="E1123" s="5">
        <f t="shared" si="5"/>
        <v>68.26563182771396</v>
      </c>
    </row>
    <row r="1124" spans="1:5" x14ac:dyDescent="0.25">
      <c r="A1124">
        <v>1123</v>
      </c>
      <c r="C1124">
        <f t="shared" si="3"/>
        <v>19.84391921908118</v>
      </c>
      <c r="D1124" s="5">
        <f t="shared" si="4"/>
        <v>-36.253332710519189</v>
      </c>
      <c r="E1124" s="5">
        <f t="shared" si="5"/>
        <v>75.941171148681548</v>
      </c>
    </row>
    <row r="1125" spans="1:5" x14ac:dyDescent="0.25">
      <c r="A1125">
        <v>1124</v>
      </c>
      <c r="C1125">
        <f t="shared" si="3"/>
        <v>22.70237751081137</v>
      </c>
      <c r="D1125" s="5">
        <f t="shared" si="4"/>
        <v>-33.518427174427259</v>
      </c>
      <c r="E1125" s="5">
        <f t="shared" si="5"/>
        <v>78.923182196049993</v>
      </c>
    </row>
    <row r="1126" spans="1:5" x14ac:dyDescent="0.25">
      <c r="A1126">
        <v>1125</v>
      </c>
      <c r="C1126">
        <f t="shared" si="3"/>
        <v>35.758549692210423</v>
      </c>
      <c r="D1126" s="5">
        <f t="shared" si="4"/>
        <v>-20.587515017634537</v>
      </c>
      <c r="E1126" s="5">
        <f t="shared" si="5"/>
        <v>92.104614402055375</v>
      </c>
    </row>
    <row r="1127" spans="1:5" x14ac:dyDescent="0.25">
      <c r="A1127">
        <v>1126</v>
      </c>
      <c r="C1127">
        <f t="shared" si="3"/>
        <v>22.813264579264697</v>
      </c>
      <c r="D1127" s="5">
        <f t="shared" si="4"/>
        <v>-33.659771790548128</v>
      </c>
      <c r="E1127" s="5">
        <f t="shared" si="5"/>
        <v>79.286300949077514</v>
      </c>
    </row>
    <row r="1128" spans="1:5" x14ac:dyDescent="0.25">
      <c r="A1128">
        <v>1127</v>
      </c>
      <c r="C1128">
        <f t="shared" si="3"/>
        <v>24.515681234055933</v>
      </c>
      <c r="D1128" s="5">
        <f t="shared" si="4"/>
        <v>-33.069950622326218</v>
      </c>
      <c r="E1128" s="5">
        <f t="shared" si="5"/>
        <v>82.101313090438083</v>
      </c>
    </row>
    <row r="1129" spans="1:5" x14ac:dyDescent="0.25">
      <c r="A1129">
        <v>1128</v>
      </c>
      <c r="C1129">
        <f t="shared" si="3"/>
        <v>12.281337783319838</v>
      </c>
      <c r="D1129" s="5">
        <f t="shared" si="4"/>
        <v>-45.432478180499231</v>
      </c>
      <c r="E1129" s="5">
        <f t="shared" si="5"/>
        <v>69.9951537471389</v>
      </c>
    </row>
    <row r="1130" spans="1:5" x14ac:dyDescent="0.25">
      <c r="A1130">
        <v>1129</v>
      </c>
      <c r="C1130">
        <f t="shared" ref="C1130:C1193" si="6">_xlfn.FORECAST.ETS(A1130,$B$2:$B$1001,$A$2:$A$1001,1,1)</f>
        <v>19.83502705618902</v>
      </c>
      <c r="D1130" s="5">
        <f t="shared" ref="D1130:D1193" si="7">C1130-_xlfn.FORECAST.ETS.CONFINT(A1130,$B$2:$B$1001,$A$2:$A$1001,0.95,1,1)</f>
        <v>-38.008677341689349</v>
      </c>
      <c r="E1130" s="5">
        <f t="shared" ref="E1130:E1193" si="8">C1130+_xlfn.FORECAST.ETS.CONFINT(A1130,$B$2:$B$1001,$A$2:$A$1001,0.95,1,1)</f>
        <v>77.678731454067389</v>
      </c>
    </row>
    <row r="1131" spans="1:5" x14ac:dyDescent="0.25">
      <c r="A1131">
        <v>1130</v>
      </c>
      <c r="C1131">
        <f t="shared" si="6"/>
        <v>22.693485347919211</v>
      </c>
      <c r="D1131" s="5">
        <f t="shared" si="7"/>
        <v>-35.281815674772659</v>
      </c>
      <c r="E1131" s="5">
        <f t="shared" si="8"/>
        <v>80.668786370611073</v>
      </c>
    </row>
    <row r="1132" spans="1:5" x14ac:dyDescent="0.25">
      <c r="A1132">
        <v>1131</v>
      </c>
      <c r="C1132">
        <f t="shared" si="6"/>
        <v>35.74965752931827</v>
      </c>
      <c r="D1132" s="5">
        <f t="shared" si="7"/>
        <v>-22.358951987651579</v>
      </c>
      <c r="E1132" s="5">
        <f t="shared" si="8"/>
        <v>93.85826704628812</v>
      </c>
    </row>
    <row r="1133" spans="1:5" x14ac:dyDescent="0.25">
      <c r="A1133">
        <v>1132</v>
      </c>
      <c r="C1133">
        <f t="shared" si="6"/>
        <v>22.804372416372541</v>
      </c>
      <c r="D1133" s="5">
        <f t="shared" si="7"/>
        <v>-35.439260958643231</v>
      </c>
      <c r="E1133" s="5">
        <f t="shared" si="8"/>
        <v>81.048005791388306</v>
      </c>
    </row>
    <row r="1134" spans="1:5" x14ac:dyDescent="0.25">
      <c r="A1134">
        <v>1133</v>
      </c>
      <c r="C1134">
        <f t="shared" si="6"/>
        <v>24.50678907116378</v>
      </c>
      <c r="D1134" s="5">
        <f t="shared" si="7"/>
        <v>-34.850456228077462</v>
      </c>
      <c r="E1134" s="5">
        <f t="shared" si="8"/>
        <v>83.864034370405022</v>
      </c>
    </row>
    <row r="1135" spans="1:5" x14ac:dyDescent="0.25">
      <c r="A1135">
        <v>1134</v>
      </c>
      <c r="C1135">
        <f t="shared" si="6"/>
        <v>12.272445620427682</v>
      </c>
      <c r="D1135" s="5">
        <f t="shared" si="7"/>
        <v>-47.220990504039037</v>
      </c>
      <c r="E1135" s="5">
        <f t="shared" si="8"/>
        <v>71.765881744894401</v>
      </c>
    </row>
    <row r="1136" spans="1:5" x14ac:dyDescent="0.25">
      <c r="A1136">
        <v>1135</v>
      </c>
      <c r="C1136">
        <f t="shared" si="6"/>
        <v>19.826134893296867</v>
      </c>
      <c r="D1136" s="5">
        <f t="shared" si="7"/>
        <v>-39.805199156246346</v>
      </c>
      <c r="E1136" s="5">
        <f t="shared" si="8"/>
        <v>79.45746894284008</v>
      </c>
    </row>
    <row r="1137" spans="1:5" x14ac:dyDescent="0.25">
      <c r="A1137">
        <v>1136</v>
      </c>
      <c r="C1137">
        <f t="shared" si="6"/>
        <v>22.684593185027055</v>
      </c>
      <c r="D1137" s="5">
        <f t="shared" si="7"/>
        <v>-37.086348933139512</v>
      </c>
      <c r="E1137" s="5">
        <f t="shared" si="8"/>
        <v>82.455535303193614</v>
      </c>
    </row>
    <row r="1138" spans="1:5" x14ac:dyDescent="0.25">
      <c r="A1138">
        <v>1137</v>
      </c>
      <c r="C1138">
        <f t="shared" si="6"/>
        <v>35.740765366426103</v>
      </c>
      <c r="D1138" s="5">
        <f t="shared" si="7"/>
        <v>-24.171497832966644</v>
      </c>
      <c r="E1138" s="5">
        <f t="shared" si="8"/>
        <v>95.653028565818857</v>
      </c>
    </row>
    <row r="1139" spans="1:5" x14ac:dyDescent="0.25">
      <c r="A1139">
        <v>1138</v>
      </c>
      <c r="C1139">
        <f t="shared" si="6"/>
        <v>22.795480253480381</v>
      </c>
      <c r="D1139" s="5">
        <f t="shared" si="7"/>
        <v>-37.25981973536976</v>
      </c>
      <c r="E1139" s="5">
        <f t="shared" si="8"/>
        <v>82.850780242330529</v>
      </c>
    </row>
    <row r="1140" spans="1:5" x14ac:dyDescent="0.25">
      <c r="A1140">
        <v>1139</v>
      </c>
      <c r="C1140">
        <f t="shared" si="6"/>
        <v>24.49789690827162</v>
      </c>
      <c r="D1140" s="5">
        <f t="shared" si="7"/>
        <v>-36.67174691137798</v>
      </c>
      <c r="E1140" s="5">
        <f t="shared" si="8"/>
        <v>85.667540727921221</v>
      </c>
    </row>
    <row r="1141" spans="1:5" x14ac:dyDescent="0.25">
      <c r="A1141">
        <v>1140</v>
      </c>
      <c r="C1141">
        <f t="shared" si="6"/>
        <v>12.263553457535526</v>
      </c>
      <c r="D1141" s="5">
        <f t="shared" si="7"/>
        <v>-49.050249712239392</v>
      </c>
      <c r="E1141" s="5">
        <f t="shared" si="8"/>
        <v>73.577356627310451</v>
      </c>
    </row>
    <row r="1142" spans="1:5" x14ac:dyDescent="0.25">
      <c r="A1142">
        <v>1141</v>
      </c>
      <c r="C1142">
        <f t="shared" si="6"/>
        <v>19.817242730404708</v>
      </c>
      <c r="D1142" s="5">
        <f t="shared" si="7"/>
        <v>-41.642426461718841</v>
      </c>
      <c r="E1142" s="5">
        <f t="shared" si="8"/>
        <v>81.276911922528257</v>
      </c>
    </row>
    <row r="1143" spans="1:5" x14ac:dyDescent="0.25">
      <c r="A1143">
        <v>1142</v>
      </c>
      <c r="C1143">
        <f t="shared" si="6"/>
        <v>22.675701022134898</v>
      </c>
      <c r="D1143" s="5">
        <f t="shared" si="7"/>
        <v>-38.931543158198025</v>
      </c>
      <c r="E1143" s="5">
        <f t="shared" si="8"/>
        <v>84.282945202467815</v>
      </c>
    </row>
    <row r="1144" spans="1:5" x14ac:dyDescent="0.25">
      <c r="A1144">
        <v>1143</v>
      </c>
      <c r="C1144">
        <f t="shared" si="6"/>
        <v>35.731873203533951</v>
      </c>
      <c r="D1144" s="5">
        <f t="shared" si="7"/>
        <v>-26.024657060834897</v>
      </c>
      <c r="E1144" s="5">
        <f t="shared" si="8"/>
        <v>97.488403467902799</v>
      </c>
    </row>
    <row r="1145" spans="1:5" x14ac:dyDescent="0.25">
      <c r="A1145">
        <v>1144</v>
      </c>
      <c r="C1145">
        <f t="shared" si="6"/>
        <v>22.786588090588225</v>
      </c>
      <c r="D1145" s="5">
        <f t="shared" si="7"/>
        <v>-39.120941321299746</v>
      </c>
      <c r="E1145" s="5">
        <f t="shared" si="8"/>
        <v>84.694117502476189</v>
      </c>
    </row>
    <row r="1146" spans="1:5" x14ac:dyDescent="0.25">
      <c r="A1146">
        <v>1145</v>
      </c>
      <c r="C1146">
        <f t="shared" si="6"/>
        <v>24.489004745379461</v>
      </c>
      <c r="D1146" s="5">
        <f t="shared" si="7"/>
        <v>-38.533347954271882</v>
      </c>
      <c r="E1146" s="5">
        <f t="shared" si="8"/>
        <v>87.511357445030796</v>
      </c>
    </row>
    <row r="1147" spans="1:5" x14ac:dyDescent="0.25">
      <c r="A1147">
        <v>1146</v>
      </c>
      <c r="C1147">
        <f t="shared" si="6"/>
        <v>12.254661294643366</v>
      </c>
      <c r="D1147" s="5">
        <f t="shared" si="7"/>
        <v>-50.919770098272636</v>
      </c>
      <c r="E1147" s="5">
        <f t="shared" si="8"/>
        <v>75.429092687559375</v>
      </c>
    </row>
    <row r="1148" spans="1:5" x14ac:dyDescent="0.25">
      <c r="A1148">
        <v>1147</v>
      </c>
      <c r="C1148">
        <f t="shared" si="6"/>
        <v>19.808350567512548</v>
      </c>
      <c r="D1148" s="5">
        <f t="shared" si="7"/>
        <v>-43.519862935437729</v>
      </c>
      <c r="E1148" s="5">
        <f t="shared" si="8"/>
        <v>83.136564070462825</v>
      </c>
    </row>
    <row r="1149" spans="1:5" x14ac:dyDescent="0.25">
      <c r="A1149">
        <v>1148</v>
      </c>
      <c r="C1149">
        <f t="shared" si="6"/>
        <v>22.666808859242739</v>
      </c>
      <c r="D1149" s="5">
        <f t="shared" si="7"/>
        <v>-40.816891781571769</v>
      </c>
      <c r="E1149" s="5">
        <f t="shared" si="8"/>
        <v>86.150509500057254</v>
      </c>
    </row>
    <row r="1150" spans="1:5" x14ac:dyDescent="0.25">
      <c r="A1150">
        <v>1149</v>
      </c>
      <c r="C1150">
        <f t="shared" si="6"/>
        <v>35.722981040641798</v>
      </c>
      <c r="D1150" s="5">
        <f t="shared" si="7"/>
        <v>-27.917913224228769</v>
      </c>
      <c r="E1150" s="5">
        <f t="shared" si="8"/>
        <v>99.363875305512366</v>
      </c>
    </row>
    <row r="1151" spans="1:5" x14ac:dyDescent="0.25">
      <c r="A1151">
        <v>1150</v>
      </c>
      <c r="C1151">
        <f t="shared" si="6"/>
        <v>22.777695927696069</v>
      </c>
      <c r="D1151" s="5">
        <f t="shared" si="7"/>
        <v>-41.022099754556677</v>
      </c>
      <c r="E1151" s="5">
        <f t="shared" si="8"/>
        <v>86.577491609948822</v>
      </c>
    </row>
    <row r="1152" spans="1:5" x14ac:dyDescent="0.25">
      <c r="A1152">
        <v>1151</v>
      </c>
      <c r="C1152">
        <f t="shared" si="6"/>
        <v>24.480112582487308</v>
      </c>
      <c r="D1152" s="5">
        <f t="shared" si="7"/>
        <v>-40.434763145797291</v>
      </c>
      <c r="E1152" s="5">
        <f t="shared" si="8"/>
        <v>89.394988310771907</v>
      </c>
    </row>
    <row r="1153" spans="1:5" x14ac:dyDescent="0.25">
      <c r="A1153">
        <v>1152</v>
      </c>
      <c r="C1153">
        <f t="shared" si="6"/>
        <v>12.24576913175121</v>
      </c>
      <c r="D1153" s="5">
        <f t="shared" si="7"/>
        <v>-52.829046172635351</v>
      </c>
      <c r="E1153" s="5">
        <f t="shared" si="8"/>
        <v>77.320584436137779</v>
      </c>
    </row>
    <row r="1154" spans="1:5" x14ac:dyDescent="0.25">
      <c r="A1154">
        <v>1153</v>
      </c>
      <c r="C1154">
        <f t="shared" si="6"/>
        <v>19.799458404620395</v>
      </c>
      <c r="D1154" s="5">
        <f t="shared" si="7"/>
        <v>-45.436994153080548</v>
      </c>
      <c r="E1154" s="5">
        <f t="shared" si="8"/>
        <v>85.035910962321339</v>
      </c>
    </row>
    <row r="1155" spans="1:5" x14ac:dyDescent="0.25">
      <c r="A1155">
        <v>1154</v>
      </c>
      <c r="C1155">
        <f t="shared" si="6"/>
        <v>22.657916696350583</v>
      </c>
      <c r="D1155" s="5">
        <f t="shared" si="7"/>
        <v>-42.741871784502734</v>
      </c>
      <c r="E1155" s="5">
        <f t="shared" si="8"/>
        <v>88.0577051772039</v>
      </c>
    </row>
    <row r="1156" spans="1:5" x14ac:dyDescent="0.25">
      <c r="A1156">
        <v>1155</v>
      </c>
      <c r="C1156">
        <f t="shared" si="6"/>
        <v>35.714088877749631</v>
      </c>
      <c r="D1156" s="5">
        <f t="shared" si="7"/>
        <v>-29.850735046850943</v>
      </c>
      <c r="E1156" s="5">
        <f t="shared" si="8"/>
        <v>101.27891280235021</v>
      </c>
    </row>
    <row r="1157" spans="1:5" x14ac:dyDescent="0.25">
      <c r="A1157">
        <v>1156</v>
      </c>
      <c r="C1157">
        <f t="shared" si="6"/>
        <v>22.768803764803909</v>
      </c>
      <c r="D1157" s="5">
        <f t="shared" si="7"/>
        <v>-42.962755834569847</v>
      </c>
      <c r="E1157" s="5">
        <f t="shared" si="8"/>
        <v>88.500363364177659</v>
      </c>
    </row>
    <row r="1158" spans="1:5" x14ac:dyDescent="0.25">
      <c r="A1158">
        <v>1157</v>
      </c>
      <c r="C1158">
        <f t="shared" si="6"/>
        <v>24.471220419595149</v>
      </c>
      <c r="D1158" s="5">
        <f t="shared" si="7"/>
        <v>-42.375480733535177</v>
      </c>
      <c r="E1158" s="5">
        <f t="shared" si="8"/>
        <v>91.317921572725481</v>
      </c>
    </row>
    <row r="1159" spans="1:5" x14ac:dyDescent="0.25">
      <c r="A1159">
        <v>1158</v>
      </c>
      <c r="C1159">
        <f t="shared" si="6"/>
        <v>12.236876968859054</v>
      </c>
      <c r="D1159" s="5">
        <f t="shared" si="7"/>
        <v>-54.777558426525673</v>
      </c>
      <c r="E1159" s="5">
        <f t="shared" si="8"/>
        <v>79.251312364243773</v>
      </c>
    </row>
    <row r="1160" spans="1:5" x14ac:dyDescent="0.25">
      <c r="A1160">
        <v>1159</v>
      </c>
      <c r="C1160">
        <f t="shared" si="6"/>
        <v>19.790566241728236</v>
      </c>
      <c r="D1160" s="5">
        <f t="shared" si="7"/>
        <v>-47.393293164337244</v>
      </c>
      <c r="E1160" s="5">
        <f t="shared" si="8"/>
        <v>86.974425647793709</v>
      </c>
    </row>
    <row r="1161" spans="1:5" x14ac:dyDescent="0.25">
      <c r="A1161">
        <v>1160</v>
      </c>
      <c r="C1161">
        <f t="shared" si="6"/>
        <v>22.649024533458427</v>
      </c>
      <c r="D1161" s="5">
        <f t="shared" si="7"/>
        <v>-44.705949086412758</v>
      </c>
      <c r="E1161" s="5">
        <f t="shared" si="8"/>
        <v>90.003998153329619</v>
      </c>
    </row>
    <row r="1162" spans="1:5" x14ac:dyDescent="0.25">
      <c r="A1162">
        <v>1161</v>
      </c>
      <c r="C1162">
        <f t="shared" si="6"/>
        <v>35.705196714857479</v>
      </c>
      <c r="D1162" s="5">
        <f t="shared" si="7"/>
        <v>-31.822581625342636</v>
      </c>
      <c r="E1162" s="5">
        <f t="shared" si="8"/>
        <v>103.23297505505759</v>
      </c>
    </row>
    <row r="1163" spans="1:5" x14ac:dyDescent="0.25">
      <c r="A1163">
        <v>1162</v>
      </c>
      <c r="C1163">
        <f t="shared" si="6"/>
        <v>22.759911601911753</v>
      </c>
      <c r="D1163" s="5">
        <f t="shared" si="7"/>
        <v>-44.942362138821892</v>
      </c>
      <c r="E1163" s="5">
        <f t="shared" si="8"/>
        <v>90.462185342645398</v>
      </c>
    </row>
    <row r="1164" spans="1:5" x14ac:dyDescent="0.25">
      <c r="A1164">
        <v>1163</v>
      </c>
      <c r="C1164">
        <f t="shared" si="6"/>
        <v>24.462328256702989</v>
      </c>
      <c r="D1164" s="5">
        <f t="shared" si="7"/>
        <v>-44.354978501743119</v>
      </c>
      <c r="E1164" s="5">
        <f t="shared" si="8"/>
        <v>93.279635015149097</v>
      </c>
    </row>
    <row r="1165" spans="1:5" x14ac:dyDescent="0.25">
      <c r="A1165">
        <v>1164</v>
      </c>
      <c r="C1165">
        <f t="shared" si="6"/>
        <v>12.227984805966894</v>
      </c>
      <c r="D1165" s="5">
        <f t="shared" si="7"/>
        <v>-56.764778236106821</v>
      </c>
      <c r="E1165" s="5">
        <f t="shared" si="8"/>
        <v>81.220747848040617</v>
      </c>
    </row>
    <row r="1166" spans="1:5" x14ac:dyDescent="0.25">
      <c r="A1166">
        <v>1165</v>
      </c>
      <c r="C1166">
        <f t="shared" si="6"/>
        <v>19.781674078836076</v>
      </c>
      <c r="D1166" s="5">
        <f t="shared" si="7"/>
        <v>-49.388225224203552</v>
      </c>
      <c r="E1166" s="5">
        <f t="shared" si="8"/>
        <v>88.951573381875704</v>
      </c>
    </row>
    <row r="1167" spans="1:5" x14ac:dyDescent="0.25">
      <c r="A1167">
        <v>1166</v>
      </c>
      <c r="C1167">
        <f t="shared" si="6"/>
        <v>22.640132370566267</v>
      </c>
      <c r="D1167" s="5">
        <f t="shared" si="7"/>
        <v>-46.708583104250522</v>
      </c>
      <c r="E1167" s="5">
        <f t="shared" si="8"/>
        <v>91.988847845383049</v>
      </c>
    </row>
    <row r="1168" spans="1:5" x14ac:dyDescent="0.25">
      <c r="A1168">
        <v>1167</v>
      </c>
      <c r="C1168">
        <f t="shared" si="6"/>
        <v>35.696304551965326</v>
      </c>
      <c r="D1168" s="5">
        <f t="shared" si="7"/>
        <v>-33.832906817827876</v>
      </c>
      <c r="E1168" s="5">
        <f t="shared" si="8"/>
        <v>105.22551592175853</v>
      </c>
    </row>
    <row r="1169" spans="1:5" x14ac:dyDescent="0.25">
      <c r="A1169">
        <v>1168</v>
      </c>
      <c r="C1169">
        <f t="shared" si="6"/>
        <v>22.751019439019597</v>
      </c>
      <c r="D1169" s="5">
        <f t="shared" si="7"/>
        <v>-46.960367241850491</v>
      </c>
      <c r="E1169" s="5">
        <f t="shared" si="8"/>
        <v>92.462406119889692</v>
      </c>
    </row>
    <row r="1170" spans="1:5" x14ac:dyDescent="0.25">
      <c r="A1170">
        <v>1169</v>
      </c>
      <c r="C1170">
        <f t="shared" si="6"/>
        <v>24.453436093810836</v>
      </c>
      <c r="D1170" s="5">
        <f t="shared" si="7"/>
        <v>-46.372728076530052</v>
      </c>
      <c r="E1170" s="5">
        <f t="shared" si="8"/>
        <v>95.279600264151725</v>
      </c>
    </row>
    <row r="1171" spans="1:5" x14ac:dyDescent="0.25">
      <c r="A1171">
        <v>1170</v>
      </c>
      <c r="C1171">
        <f t="shared" si="6"/>
        <v>12.219092643074738</v>
      </c>
      <c r="D1171" s="5">
        <f t="shared" si="7"/>
        <v>-58.790172008290405</v>
      </c>
      <c r="E1171" s="5">
        <f t="shared" si="8"/>
        <v>83.228357294439888</v>
      </c>
    </row>
    <row r="1172" spans="1:5" x14ac:dyDescent="0.25">
      <c r="A1172">
        <v>1171</v>
      </c>
      <c r="C1172">
        <f t="shared" si="6"/>
        <v>19.772781915943924</v>
      </c>
      <c r="D1172" s="5">
        <f t="shared" si="7"/>
        <v>-51.421251780596634</v>
      </c>
      <c r="E1172" s="5">
        <f t="shared" si="8"/>
        <v>90.966815612484481</v>
      </c>
    </row>
    <row r="1173" spans="1:5" x14ac:dyDescent="0.25">
      <c r="A1173">
        <v>1172</v>
      </c>
      <c r="C1173">
        <f t="shared" si="6"/>
        <v>22.631240207674111</v>
      </c>
      <c r="D1173" s="5">
        <f t="shared" si="7"/>
        <v>-48.74923058326408</v>
      </c>
      <c r="E1173" s="5">
        <f t="shared" si="8"/>
        <v>94.011710998612301</v>
      </c>
    </row>
    <row r="1174" spans="1:5" x14ac:dyDescent="0.25">
      <c r="A1174">
        <v>1173</v>
      </c>
      <c r="C1174">
        <f t="shared" si="6"/>
        <v>35.68741238907316</v>
      </c>
      <c r="D1174" s="5">
        <f t="shared" si="7"/>
        <v>-35.881162919265847</v>
      </c>
      <c r="E1174" s="5">
        <f t="shared" si="8"/>
        <v>107.25598769741217</v>
      </c>
    </row>
    <row r="1175" spans="1:5" x14ac:dyDescent="0.25">
      <c r="A1175">
        <v>1174</v>
      </c>
      <c r="C1175">
        <f t="shared" si="6"/>
        <v>22.742127276127437</v>
      </c>
      <c r="D1175" s="5">
        <f t="shared" si="7"/>
        <v>-49.016219236697665</v>
      </c>
      <c r="E1175" s="5">
        <f t="shared" si="8"/>
        <v>94.500473788952533</v>
      </c>
    </row>
    <row r="1176" spans="1:5" x14ac:dyDescent="0.25">
      <c r="A1176">
        <v>1175</v>
      </c>
      <c r="C1176">
        <f t="shared" si="6"/>
        <v>24.444543930918677</v>
      </c>
      <c r="D1176" s="5">
        <f t="shared" si="7"/>
        <v>-48.428198550923646</v>
      </c>
      <c r="E1176" s="5">
        <f t="shared" si="8"/>
        <v>97.317286412761007</v>
      </c>
    </row>
    <row r="1177" spans="1:5" x14ac:dyDescent="0.25">
      <c r="A1177">
        <v>1176</v>
      </c>
      <c r="C1177">
        <f t="shared" si="6"/>
        <v>12.210200480182582</v>
      </c>
      <c r="D1177" s="5">
        <f t="shared" si="7"/>
        <v>-60.853204660700484</v>
      </c>
      <c r="E1177" s="5">
        <f t="shared" si="8"/>
        <v>85.273605621065641</v>
      </c>
    </row>
    <row r="1178" spans="1:5" x14ac:dyDescent="0.25">
      <c r="A1178">
        <v>1177</v>
      </c>
      <c r="C1178">
        <f t="shared" si="6"/>
        <v>19.763889753051764</v>
      </c>
      <c r="D1178" s="5">
        <f t="shared" si="7"/>
        <v>-53.491833810663572</v>
      </c>
      <c r="E1178" s="5">
        <f t="shared" si="8"/>
        <v>93.019613316767106</v>
      </c>
    </row>
    <row r="1179" spans="1:5" x14ac:dyDescent="0.25">
      <c r="A1179">
        <v>1178</v>
      </c>
      <c r="C1179">
        <f t="shared" si="6"/>
        <v>22.622348044781955</v>
      </c>
      <c r="D1179" s="5">
        <f t="shared" si="7"/>
        <v>-50.827348791183113</v>
      </c>
      <c r="E1179" s="5">
        <f t="shared" si="8"/>
        <v>96.072044880747029</v>
      </c>
    </row>
    <row r="1180" spans="1:5" x14ac:dyDescent="0.25">
      <c r="A1180">
        <v>1179</v>
      </c>
      <c r="C1180">
        <f t="shared" si="6"/>
        <v>35.678520226181007</v>
      </c>
      <c r="D1180" s="5">
        <f t="shared" si="7"/>
        <v>-37.966803715113528</v>
      </c>
      <c r="E1180" s="5">
        <f t="shared" si="8"/>
        <v>109.32384416747554</v>
      </c>
    </row>
    <row r="1181" spans="1:5" x14ac:dyDescent="0.25">
      <c r="A1181">
        <v>1180</v>
      </c>
      <c r="C1181">
        <f t="shared" si="6"/>
        <v>22.733235113235281</v>
      </c>
      <c r="D1181" s="5">
        <f t="shared" si="7"/>
        <v>-51.109368649733852</v>
      </c>
      <c r="E1181" s="5">
        <f t="shared" si="8"/>
        <v>96.575838876204415</v>
      </c>
    </row>
    <row r="1182" spans="1:5" x14ac:dyDescent="0.25">
      <c r="A1182">
        <v>1181</v>
      </c>
      <c r="C1182">
        <f t="shared" si="6"/>
        <v>24.435651768026517</v>
      </c>
      <c r="D1182" s="5">
        <f t="shared" si="7"/>
        <v>-50.520859514740181</v>
      </c>
      <c r="E1182" s="5">
        <f t="shared" si="8"/>
        <v>99.392163050793215</v>
      </c>
    </row>
    <row r="1183" spans="1:5" x14ac:dyDescent="0.25">
      <c r="A1183">
        <v>1182</v>
      </c>
      <c r="C1183">
        <f t="shared" si="6"/>
        <v>12.201308317290422</v>
      </c>
      <c r="D1183" s="5">
        <f t="shared" si="7"/>
        <v>-62.953342520261273</v>
      </c>
      <c r="E1183" s="5">
        <f t="shared" si="8"/>
        <v>87.355959154842125</v>
      </c>
    </row>
    <row r="1184" spans="1:5" x14ac:dyDescent="0.25">
      <c r="A1184">
        <v>1183</v>
      </c>
      <c r="C1184">
        <f t="shared" si="6"/>
        <v>19.754997590159604</v>
      </c>
      <c r="D1184" s="5">
        <f t="shared" si="7"/>
        <v>-55.59943458967696</v>
      </c>
      <c r="E1184" s="5">
        <f t="shared" si="8"/>
        <v>95.109429769996169</v>
      </c>
    </row>
    <row r="1185" spans="1:5" x14ac:dyDescent="0.25">
      <c r="A1185">
        <v>1184</v>
      </c>
      <c r="C1185">
        <f t="shared" si="6"/>
        <v>22.613455881889795</v>
      </c>
      <c r="D1185" s="5">
        <f t="shared" si="7"/>
        <v>-52.942398159075523</v>
      </c>
      <c r="E1185" s="5">
        <f t="shared" si="8"/>
        <v>98.169309922855106</v>
      </c>
    </row>
    <row r="1186" spans="1:5" x14ac:dyDescent="0.25">
      <c r="A1186">
        <v>1185</v>
      </c>
      <c r="C1186">
        <f t="shared" si="6"/>
        <v>35.669628063288854</v>
      </c>
      <c r="D1186" s="5">
        <f t="shared" si="7"/>
        <v>-40.089286995856526</v>
      </c>
      <c r="E1186" s="5">
        <f t="shared" si="8"/>
        <v>111.42854312243423</v>
      </c>
    </row>
    <row r="1187" spans="1:5" x14ac:dyDescent="0.25">
      <c r="A1187">
        <v>1186</v>
      </c>
      <c r="C1187">
        <f t="shared" si="6"/>
        <v>22.724342950343125</v>
      </c>
      <c r="D1187" s="5">
        <f t="shared" si="7"/>
        <v>-53.239270830633117</v>
      </c>
      <c r="E1187" s="5">
        <f t="shared" si="8"/>
        <v>98.687956731319375</v>
      </c>
    </row>
    <row r="1188" spans="1:5" x14ac:dyDescent="0.25">
      <c r="A1188">
        <v>1187</v>
      </c>
      <c r="C1188">
        <f t="shared" si="6"/>
        <v>24.426759605134365</v>
      </c>
      <c r="D1188" s="5">
        <f t="shared" si="7"/>
        <v>-52.650183566185859</v>
      </c>
      <c r="E1188" s="5">
        <f t="shared" si="8"/>
        <v>101.50370277645459</v>
      </c>
    </row>
    <row r="1189" spans="1:5" x14ac:dyDescent="0.25">
      <c r="A1189">
        <v>1188</v>
      </c>
      <c r="C1189">
        <f t="shared" si="6"/>
        <v>12.192416154398266</v>
      </c>
      <c r="D1189" s="5">
        <f t="shared" si="7"/>
        <v>-65.090055716673959</v>
      </c>
      <c r="E1189" s="5">
        <f t="shared" si="8"/>
        <v>89.474888025470477</v>
      </c>
    </row>
    <row r="1190" spans="1:5" x14ac:dyDescent="0.25">
      <c r="A1190">
        <v>1189</v>
      </c>
      <c r="C1190">
        <f t="shared" si="6"/>
        <v>19.746105427267452</v>
      </c>
      <c r="D1190" s="5">
        <f t="shared" si="7"/>
        <v>-57.743521968052107</v>
      </c>
      <c r="E1190" s="5">
        <f t="shared" si="8"/>
        <v>97.235732822587011</v>
      </c>
    </row>
    <row r="1191" spans="1:5" x14ac:dyDescent="0.25">
      <c r="A1191">
        <v>1190</v>
      </c>
      <c r="C1191">
        <f t="shared" si="6"/>
        <v>22.604563718997639</v>
      </c>
      <c r="D1191" s="5">
        <f t="shared" si="7"/>
        <v>-55.09384444361784</v>
      </c>
      <c r="E1191" s="5">
        <f t="shared" si="8"/>
        <v>100.30297188161312</v>
      </c>
    </row>
    <row r="1192" spans="1:5" x14ac:dyDescent="0.25">
      <c r="A1192">
        <v>1191</v>
      </c>
      <c r="C1192">
        <f t="shared" si="6"/>
        <v>35.660735900396688</v>
      </c>
      <c r="D1192" s="5">
        <f t="shared" si="7"/>
        <v>-42.248076606290596</v>
      </c>
      <c r="E1192" s="5">
        <f t="shared" si="8"/>
        <v>113.56954840708397</v>
      </c>
    </row>
    <row r="1193" spans="1:5" x14ac:dyDescent="0.25">
      <c r="A1193">
        <v>1192</v>
      </c>
      <c r="C1193">
        <f t="shared" si="6"/>
        <v>22.715450787450965</v>
      </c>
      <c r="D1193" s="5">
        <f t="shared" si="7"/>
        <v>-55.40538789046542</v>
      </c>
      <c r="E1193" s="5">
        <f t="shared" si="8"/>
        <v>100.83628946536734</v>
      </c>
    </row>
    <row r="1194" spans="1:5" x14ac:dyDescent="0.25">
      <c r="A1194">
        <v>1193</v>
      </c>
      <c r="C1194">
        <f t="shared" ref="C1194:C1251" si="9">_xlfn.FORECAST.ETS(A1194,$B$2:$B$1001,$A$2:$A$1001,1,1)</f>
        <v>24.417867442242205</v>
      </c>
      <c r="D1194" s="5">
        <f t="shared" ref="D1194:D1251" si="10">C1194-_xlfn.FORECAST.ETS.CONFINT(A1194,$B$2:$B$1001,$A$2:$A$1001,0.95,1,1)</f>
        <v>-54.815648374324105</v>
      </c>
      <c r="E1194" s="5">
        <f t="shared" ref="E1194:E1251" si="11">C1194+_xlfn.FORECAST.ETS.CONFINT(A1194,$B$2:$B$1001,$A$2:$A$1001,0.95,1,1)</f>
        <v>103.65138325880852</v>
      </c>
    </row>
    <row r="1195" spans="1:5" x14ac:dyDescent="0.25">
      <c r="A1195">
        <v>1194</v>
      </c>
      <c r="C1195">
        <f t="shared" si="9"/>
        <v>12.18352399150611</v>
      </c>
      <c r="D1195" s="5">
        <f t="shared" si="10"/>
        <v>-67.262820139121246</v>
      </c>
      <c r="E1195" s="5">
        <f t="shared" si="11"/>
        <v>91.629868122133459</v>
      </c>
    </row>
    <row r="1196" spans="1:5" x14ac:dyDescent="0.25">
      <c r="A1196">
        <v>1195</v>
      </c>
      <c r="C1196">
        <f t="shared" si="9"/>
        <v>19.737213264375292</v>
      </c>
      <c r="D1196" s="5">
        <f t="shared" si="10"/>
        <v>-59.923570223976533</v>
      </c>
      <c r="E1196" s="5">
        <f t="shared" si="11"/>
        <v>99.397996752727124</v>
      </c>
    </row>
    <row r="1197" spans="1:5" x14ac:dyDescent="0.25">
      <c r="A1197">
        <v>1196</v>
      </c>
      <c r="C1197">
        <f t="shared" si="9"/>
        <v>22.595671556105483</v>
      </c>
      <c r="D1197" s="5">
        <f t="shared" si="10"/>
        <v>-57.281160477371884</v>
      </c>
      <c r="E1197" s="5">
        <f t="shared" si="11"/>
        <v>102.47250358958286</v>
      </c>
    </row>
    <row r="1198" spans="1:5" x14ac:dyDescent="0.25">
      <c r="A1198">
        <v>1197</v>
      </c>
      <c r="C1198">
        <f t="shared" si="9"/>
        <v>35.651843737504535</v>
      </c>
      <c r="D1198" s="5">
        <f t="shared" si="10"/>
        <v>-44.44264409519981</v>
      </c>
      <c r="E1198" s="5">
        <f t="shared" si="11"/>
        <v>115.74633157020888</v>
      </c>
    </row>
    <row r="1199" spans="1:5" x14ac:dyDescent="0.25">
      <c r="A1199">
        <v>1198</v>
      </c>
      <c r="C1199">
        <f t="shared" si="9"/>
        <v>22.706558624558809</v>
      </c>
      <c r="D1199" s="5">
        <f t="shared" si="10"/>
        <v>-57.6071902525604</v>
      </c>
      <c r="E1199" s="5">
        <f t="shared" si="11"/>
        <v>103.02030750167802</v>
      </c>
    </row>
    <row r="1200" spans="1:5" x14ac:dyDescent="0.25">
      <c r="A1200">
        <v>1199</v>
      </c>
      <c r="C1200">
        <f t="shared" si="9"/>
        <v>24.408975279350045</v>
      </c>
      <c r="D1200" s="5">
        <f t="shared" si="10"/>
        <v>-57.016738354095736</v>
      </c>
      <c r="E1200" s="5">
        <f t="shared" si="11"/>
        <v>105.83468891279583</v>
      </c>
    </row>
    <row r="1201" spans="1:5" x14ac:dyDescent="0.25">
      <c r="A1201">
        <v>1200</v>
      </c>
      <c r="C1201">
        <f t="shared" si="9"/>
        <v>12.174631828613951</v>
      </c>
      <c r="D1201" s="5">
        <f t="shared" si="10"/>
        <v>-69.471119017013507</v>
      </c>
      <c r="E1201" s="5">
        <f t="shared" si="11"/>
        <v>93.820382674241415</v>
      </c>
    </row>
    <row r="1202" spans="1:5" x14ac:dyDescent="0.25">
      <c r="A1202">
        <v>1201</v>
      </c>
      <c r="C1202">
        <f t="shared" si="9"/>
        <v>19.728321101483132</v>
      </c>
      <c r="D1202" s="5">
        <f t="shared" si="10"/>
        <v>-62.139061551551436</v>
      </c>
      <c r="E1202" s="5">
        <f t="shared" si="11"/>
        <v>101.5957037545177</v>
      </c>
    </row>
    <row r="1203" spans="1:5" x14ac:dyDescent="0.25">
      <c r="A1203">
        <v>1202</v>
      </c>
      <c r="C1203">
        <f t="shared" si="9"/>
        <v>22.586779393213323</v>
      </c>
      <c r="D1203" s="5">
        <f t="shared" si="10"/>
        <v>-59.503827566015133</v>
      </c>
      <c r="E1203" s="5">
        <f t="shared" si="11"/>
        <v>104.67738635244177</v>
      </c>
    </row>
    <row r="1204" spans="1:5" x14ac:dyDescent="0.25">
      <c r="A1204">
        <v>1203</v>
      </c>
      <c r="C1204">
        <f t="shared" si="9"/>
        <v>35.642951574612383</v>
      </c>
      <c r="D1204" s="5">
        <f t="shared" si="10"/>
        <v>-46.67247002339073</v>
      </c>
      <c r="E1204" s="5">
        <f t="shared" si="11"/>
        <v>117.9583731726155</v>
      </c>
    </row>
    <row r="1205" spans="1:5" x14ac:dyDescent="0.25">
      <c r="A1205">
        <v>1204</v>
      </c>
      <c r="C1205">
        <f t="shared" si="9"/>
        <v>22.697666461666653</v>
      </c>
      <c r="D1205" s="5">
        <f t="shared" si="10"/>
        <v>-59.844157873079496</v>
      </c>
      <c r="E1205" s="5">
        <f t="shared" si="11"/>
        <v>105.23949079641281</v>
      </c>
    </row>
    <row r="1206" spans="1:5" x14ac:dyDescent="0.25">
      <c r="A1206">
        <v>1205</v>
      </c>
      <c r="C1206">
        <f t="shared" si="9"/>
        <v>24.400083116457893</v>
      </c>
      <c r="D1206" s="5">
        <f t="shared" si="10"/>
        <v>-59.25294600858615</v>
      </c>
      <c r="E1206" s="5">
        <f t="shared" si="11"/>
        <v>108.05311224150194</v>
      </c>
    </row>
    <row r="1207" spans="1:5" x14ac:dyDescent="0.25">
      <c r="A1207">
        <v>1206</v>
      </c>
      <c r="C1207">
        <f t="shared" si="9"/>
        <v>12.165739665721794</v>
      </c>
      <c r="D1207" s="5">
        <f t="shared" si="10"/>
        <v>-71.714444178560967</v>
      </c>
      <c r="E1207" s="5">
        <f t="shared" si="11"/>
        <v>96.04592351000457</v>
      </c>
    </row>
    <row r="1208" spans="1:5" x14ac:dyDescent="0.25">
      <c r="A1208">
        <v>1207</v>
      </c>
      <c r="C1208">
        <f t="shared" si="9"/>
        <v>19.71942893859098</v>
      </c>
      <c r="D1208" s="5">
        <f t="shared" si="10"/>
        <v>-64.389487237290041</v>
      </c>
      <c r="E1208" s="5">
        <f t="shared" si="11"/>
        <v>103.828345114472</v>
      </c>
    </row>
    <row r="1209" spans="1:5" x14ac:dyDescent="0.25">
      <c r="A1209">
        <v>1208</v>
      </c>
      <c r="C1209">
        <f t="shared" si="9"/>
        <v>22.577887230321167</v>
      </c>
      <c r="D1209" s="5">
        <f t="shared" si="10"/>
        <v>-61.761336584401448</v>
      </c>
      <c r="E1209" s="5">
        <f t="shared" si="11"/>
        <v>106.91711104504378</v>
      </c>
    </row>
    <row r="1210" spans="1:5" x14ac:dyDescent="0.25">
      <c r="A1210">
        <v>1209</v>
      </c>
      <c r="C1210">
        <f t="shared" si="9"/>
        <v>35.634059411720216</v>
      </c>
      <c r="D1210" s="5">
        <f t="shared" si="10"/>
        <v>-48.937044980964913</v>
      </c>
      <c r="E1210" s="5">
        <f t="shared" si="11"/>
        <v>120.20516380440534</v>
      </c>
    </row>
    <row r="1211" spans="1:5" x14ac:dyDescent="0.25">
      <c r="A1211">
        <v>1210</v>
      </c>
      <c r="C1211">
        <f t="shared" si="9"/>
        <v>22.688774298774494</v>
      </c>
      <c r="D1211" s="5">
        <f t="shared" si="10"/>
        <v>-62.115781181160614</v>
      </c>
      <c r="E1211" s="5">
        <f t="shared" si="11"/>
        <v>107.49332977870959</v>
      </c>
    </row>
    <row r="1212" spans="1:5" x14ac:dyDescent="0.25">
      <c r="A1212">
        <v>1211</v>
      </c>
      <c r="C1212">
        <f t="shared" si="9"/>
        <v>24.391190953565733</v>
      </c>
      <c r="D1212" s="5">
        <f t="shared" si="10"/>
        <v>-61.523772986761195</v>
      </c>
      <c r="E1212" s="5">
        <f t="shared" si="11"/>
        <v>110.30615489389265</v>
      </c>
    </row>
    <row r="1213" spans="1:5" x14ac:dyDescent="0.25">
      <c r="A1213">
        <v>1212</v>
      </c>
      <c r="C1213">
        <f t="shared" si="9"/>
        <v>12.156847502829638</v>
      </c>
      <c r="D1213" s="5">
        <f t="shared" si="10"/>
        <v>-73.992297034479819</v>
      </c>
      <c r="E1213" s="5">
        <f t="shared" si="11"/>
        <v>98.305992040139088</v>
      </c>
    </row>
    <row r="1214" spans="1:5" x14ac:dyDescent="0.25">
      <c r="A1214">
        <v>1213</v>
      </c>
      <c r="C1214">
        <f t="shared" si="9"/>
        <v>19.71053677569882</v>
      </c>
      <c r="D1214" s="5">
        <f t="shared" si="10"/>
        <v>-66.674348571345746</v>
      </c>
      <c r="E1214" s="5">
        <f t="shared" si="11"/>
        <v>106.0954221227434</v>
      </c>
    </row>
    <row r="1215" spans="1:5" x14ac:dyDescent="0.25">
      <c r="A1215">
        <v>1214</v>
      </c>
      <c r="C1215">
        <f t="shared" si="9"/>
        <v>22.568995067429011</v>
      </c>
      <c r="D1215" s="5">
        <f t="shared" si="10"/>
        <v>-64.05318881687036</v>
      </c>
      <c r="E1215" s="5">
        <f t="shared" si="11"/>
        <v>109.19117895172839</v>
      </c>
    </row>
    <row r="1216" spans="1:5" x14ac:dyDescent="0.25">
      <c r="A1216">
        <v>1215</v>
      </c>
      <c r="C1216">
        <f t="shared" si="9"/>
        <v>35.625167248828063</v>
      </c>
      <c r="D1216" s="5">
        <f t="shared" si="10"/>
        <v>-51.235870358274809</v>
      </c>
      <c r="E1216" s="5">
        <f t="shared" si="11"/>
        <v>122.48620485593094</v>
      </c>
    </row>
    <row r="1217" spans="1:5" x14ac:dyDescent="0.25">
      <c r="A1217">
        <v>1216</v>
      </c>
      <c r="C1217">
        <f t="shared" si="9"/>
        <v>22.679882135882337</v>
      </c>
      <c r="D1217" s="5">
        <f t="shared" si="10"/>
        <v>-64.421561782090848</v>
      </c>
      <c r="E1217" s="5">
        <f t="shared" si="11"/>
        <v>109.78132605385552</v>
      </c>
    </row>
    <row r="1218" spans="1:5" x14ac:dyDescent="0.25">
      <c r="A1218">
        <v>1217</v>
      </c>
      <c r="C1218">
        <f t="shared" si="9"/>
        <v>24.382298790673573</v>
      </c>
      <c r="D1218" s="5">
        <f t="shared" si="10"/>
        <v>-63.828730898971955</v>
      </c>
      <c r="E1218" s="5">
        <f t="shared" si="11"/>
        <v>112.5933284803191</v>
      </c>
    </row>
    <row r="1219" spans="1:5" x14ac:dyDescent="0.25">
      <c r="A1219">
        <v>1218</v>
      </c>
      <c r="C1219">
        <f t="shared" si="9"/>
        <v>12.147955339937479</v>
      </c>
      <c r="D1219" s="5">
        <f t="shared" si="10"/>
        <v>-76.304189328238465</v>
      </c>
      <c r="E1219" s="5">
        <f t="shared" si="11"/>
        <v>100.60010000811343</v>
      </c>
    </row>
    <row r="1220" spans="1:5" x14ac:dyDescent="0.25">
      <c r="A1220">
        <v>1219</v>
      </c>
      <c r="C1220">
        <f t="shared" si="9"/>
        <v>19.70164461280666</v>
      </c>
      <c r="D1220" s="5">
        <f t="shared" si="10"/>
        <v>-68.993157533966979</v>
      </c>
      <c r="E1220" s="5">
        <f t="shared" si="11"/>
        <v>108.3964467595803</v>
      </c>
    </row>
    <row r="1221" spans="1:5" x14ac:dyDescent="0.25">
      <c r="A1221">
        <v>1220</v>
      </c>
      <c r="C1221">
        <f t="shared" si="9"/>
        <v>22.560102904536851</v>
      </c>
      <c r="D1221" s="5">
        <f t="shared" si="10"/>
        <v>-66.378896581380474</v>
      </c>
      <c r="E1221" s="5">
        <f t="shared" si="11"/>
        <v>111.49910239045417</v>
      </c>
    </row>
    <row r="1222" spans="1:5" x14ac:dyDescent="0.25">
      <c r="A1222">
        <v>1221</v>
      </c>
      <c r="C1222">
        <f t="shared" si="9"/>
        <v>35.616275085935911</v>
      </c>
      <c r="D1222" s="5">
        <f t="shared" si="10"/>
        <v>-53.568458909206214</v>
      </c>
      <c r="E1222" s="5">
        <f t="shared" si="11"/>
        <v>124.80100908107804</v>
      </c>
    </row>
    <row r="1223" spans="1:5" x14ac:dyDescent="0.25">
      <c r="A1223">
        <v>1222</v>
      </c>
      <c r="C1223">
        <f t="shared" si="9"/>
        <v>22.670989972990181</v>
      </c>
      <c r="D1223" s="5">
        <f t="shared" si="10"/>
        <v>-66.761012961207726</v>
      </c>
      <c r="E1223" s="5">
        <f t="shared" si="11"/>
        <v>112.1029929071881</v>
      </c>
    </row>
    <row r="1224" spans="1:5" x14ac:dyDescent="0.25">
      <c r="A1224">
        <v>1223</v>
      </c>
      <c r="C1224">
        <f t="shared" si="9"/>
        <v>24.373406627781421</v>
      </c>
      <c r="D1224" s="5">
        <f t="shared" si="10"/>
        <v>-66.167341927164756</v>
      </c>
      <c r="E1224" s="5">
        <f t="shared" si="11"/>
        <v>114.9141551827276</v>
      </c>
    </row>
    <row r="1225" spans="1:5" x14ac:dyDescent="0.25">
      <c r="A1225">
        <v>1224</v>
      </c>
      <c r="C1225">
        <f t="shared" si="9"/>
        <v>12.139063177045323</v>
      </c>
      <c r="D1225" s="5">
        <f t="shared" si="10"/>
        <v>-78.649643688923021</v>
      </c>
      <c r="E1225" s="5">
        <f t="shared" si="11"/>
        <v>102.92777004301368</v>
      </c>
    </row>
    <row r="1226" spans="1:5" x14ac:dyDescent="0.25">
      <c r="A1226">
        <v>1225</v>
      </c>
      <c r="C1226">
        <f t="shared" si="9"/>
        <v>19.692752449914508</v>
      </c>
      <c r="D1226" s="5">
        <f t="shared" si="10"/>
        <v>-71.345437292392035</v>
      </c>
      <c r="E1226" s="5">
        <f t="shared" si="11"/>
        <v>110.73094219222105</v>
      </c>
    </row>
    <row r="1227" spans="1:5" x14ac:dyDescent="0.25">
      <c r="A1227">
        <v>1226</v>
      </c>
      <c r="C1227">
        <f t="shared" si="9"/>
        <v>22.551210741644695</v>
      </c>
      <c r="D1227" s="5">
        <f t="shared" si="10"/>
        <v>-68.737983671805608</v>
      </c>
      <c r="E1227" s="5">
        <f t="shared" si="11"/>
        <v>113.840405155095</v>
      </c>
    </row>
    <row r="1228" spans="1:5" x14ac:dyDescent="0.25">
      <c r="A1228">
        <v>1227</v>
      </c>
      <c r="C1228">
        <f t="shared" si="9"/>
        <v>35.607382923043744</v>
      </c>
      <c r="D1228" s="5">
        <f t="shared" si="10"/>
        <v>-55.934335140244585</v>
      </c>
      <c r="E1228" s="5">
        <f t="shared" si="11"/>
        <v>127.14910098633207</v>
      </c>
    </row>
    <row r="1229" spans="1:5" x14ac:dyDescent="0.25">
      <c r="A1229">
        <v>1228</v>
      </c>
      <c r="C1229">
        <f t="shared" si="9"/>
        <v>22.662097810098022</v>
      </c>
      <c r="D1229" s="5">
        <f t="shared" si="10"/>
        <v>-69.133660021100425</v>
      </c>
      <c r="E1229" s="5">
        <f t="shared" si="11"/>
        <v>114.45785564129646</v>
      </c>
    </row>
    <row r="1230" spans="1:5" x14ac:dyDescent="0.25">
      <c r="A1230">
        <v>1229</v>
      </c>
      <c r="C1230">
        <f t="shared" si="9"/>
        <v>24.364514464889261</v>
      </c>
      <c r="D1230" s="5">
        <f t="shared" si="10"/>
        <v>-68.539139261915466</v>
      </c>
      <c r="E1230" s="5">
        <f t="shared" si="11"/>
        <v>117.268168191694</v>
      </c>
    </row>
    <row r="1231" spans="1:5" x14ac:dyDescent="0.25">
      <c r="A1231">
        <v>1230</v>
      </c>
      <c r="C1231">
        <f t="shared" si="9"/>
        <v>12.130171014153166</v>
      </c>
      <c r="D1231" s="5">
        <f t="shared" si="10"/>
        <v>-81.028194018030661</v>
      </c>
      <c r="E1231" s="5">
        <f t="shared" si="11"/>
        <v>105.28853604633699</v>
      </c>
    </row>
    <row r="1232" spans="1:5" x14ac:dyDescent="0.25">
      <c r="A1232">
        <v>1231</v>
      </c>
      <c r="C1232">
        <f t="shared" si="9"/>
        <v>19.683860287022348</v>
      </c>
      <c r="D1232" s="5">
        <f t="shared" si="10"/>
        <v>-73.730722538678236</v>
      </c>
      <c r="E1232" s="5">
        <f t="shared" si="11"/>
        <v>113.09844311272292</v>
      </c>
    </row>
    <row r="1233" spans="1:5" x14ac:dyDescent="0.25">
      <c r="A1233">
        <v>1232</v>
      </c>
      <c r="C1233">
        <f t="shared" si="9"/>
        <v>22.542318578752539</v>
      </c>
      <c r="D1233" s="5">
        <f t="shared" si="10"/>
        <v>-71.129985648070686</v>
      </c>
      <c r="E1233" s="5">
        <f t="shared" si="11"/>
        <v>116.21462280557577</v>
      </c>
    </row>
    <row r="1234" spans="1:5" x14ac:dyDescent="0.25">
      <c r="A1234">
        <v>1233</v>
      </c>
      <c r="C1234">
        <f t="shared" si="9"/>
        <v>35.598490760151591</v>
      </c>
      <c r="D1234" s="5">
        <f t="shared" si="10"/>
        <v>-58.333035554182558</v>
      </c>
      <c r="E1234" s="5">
        <f t="shared" si="11"/>
        <v>129.53001707448573</v>
      </c>
    </row>
    <row r="1235" spans="1:5" x14ac:dyDescent="0.25">
      <c r="A1235">
        <v>1234</v>
      </c>
      <c r="C1235">
        <f t="shared" si="9"/>
        <v>22.653205647205866</v>
      </c>
      <c r="D1235" s="5">
        <f t="shared" si="10"/>
        <v>-71.539040480146568</v>
      </c>
      <c r="E1235" s="5">
        <f t="shared" si="11"/>
        <v>116.8454517745583</v>
      </c>
    </row>
    <row r="1236" spans="1:5" x14ac:dyDescent="0.25">
      <c r="A1236">
        <v>1235</v>
      </c>
      <c r="C1236">
        <f t="shared" si="9"/>
        <v>24.355622301997101</v>
      </c>
      <c r="D1236" s="5">
        <f t="shared" si="10"/>
        <v>-70.943667394110534</v>
      </c>
      <c r="E1236" s="5">
        <f t="shared" si="11"/>
        <v>119.65491199810474</v>
      </c>
    </row>
    <row r="1237" spans="1:5" x14ac:dyDescent="0.25">
      <c r="A1237">
        <v>1236</v>
      </c>
      <c r="C1237">
        <f t="shared" si="9"/>
        <v>12.121278851261007</v>
      </c>
      <c r="D1237" s="5">
        <f t="shared" si="10"/>
        <v>-83.439385737258604</v>
      </c>
      <c r="E1237" s="5">
        <f t="shared" si="11"/>
        <v>107.68194343978062</v>
      </c>
    </row>
    <row r="1238" spans="1:5" x14ac:dyDescent="0.25">
      <c r="A1238">
        <v>1237</v>
      </c>
      <c r="C1238">
        <f t="shared" si="9"/>
        <v>19.674968124130189</v>
      </c>
      <c r="D1238" s="5">
        <f t="shared" si="10"/>
        <v>-76.148559694776011</v>
      </c>
      <c r="E1238" s="5">
        <f t="shared" si="11"/>
        <v>115.49849594303639</v>
      </c>
    </row>
    <row r="1239" spans="1:5" x14ac:dyDescent="0.25">
      <c r="A1239">
        <v>1238</v>
      </c>
      <c r="C1239">
        <f t="shared" si="9"/>
        <v>22.533426415860379</v>
      </c>
      <c r="D1239" s="5">
        <f t="shared" si="10"/>
        <v>-73.554449999681083</v>
      </c>
      <c r="E1239" s="5">
        <f t="shared" si="11"/>
        <v>118.62130283140183</v>
      </c>
    </row>
    <row r="1240" spans="1:5" x14ac:dyDescent="0.25">
      <c r="A1240">
        <v>1239</v>
      </c>
      <c r="C1240">
        <f t="shared" si="9"/>
        <v>35.589598597259439</v>
      </c>
      <c r="D1240" s="5">
        <f t="shared" si="10"/>
        <v>-60.764108773266116</v>
      </c>
      <c r="E1240" s="5">
        <f t="shared" si="11"/>
        <v>131.94330596778499</v>
      </c>
    </row>
    <row r="1241" spans="1:5" x14ac:dyDescent="0.25">
      <c r="A1241">
        <v>1240</v>
      </c>
      <c r="C1241">
        <f t="shared" si="9"/>
        <v>22.644313484313709</v>
      </c>
      <c r="D1241" s="5">
        <f t="shared" si="10"/>
        <v>-73.976704156427829</v>
      </c>
      <c r="E1241" s="5">
        <f t="shared" si="11"/>
        <v>119.26533112505525</v>
      </c>
    </row>
    <row r="1242" spans="1:5" x14ac:dyDescent="0.25">
      <c r="A1242">
        <v>1241</v>
      </c>
      <c r="C1242">
        <f t="shared" si="9"/>
        <v>24.346730139104949</v>
      </c>
      <c r="D1242" s="5">
        <f t="shared" si="10"/>
        <v>-73.380482285289872</v>
      </c>
      <c r="E1242" s="5">
        <f t="shared" si="11"/>
        <v>122.07394256349977</v>
      </c>
    </row>
    <row r="1243" spans="1:5" x14ac:dyDescent="0.25">
      <c r="A1243">
        <v>1242</v>
      </c>
      <c r="C1243">
        <f t="shared" si="9"/>
        <v>12.112386688368851</v>
      </c>
      <c r="D1243" s="5">
        <f t="shared" si="10"/>
        <v>-85.882775920606463</v>
      </c>
      <c r="E1243" s="5">
        <f t="shared" si="11"/>
        <v>110.10754929734418</v>
      </c>
    </row>
    <row r="1244" spans="1:5" x14ac:dyDescent="0.25">
      <c r="A1244">
        <v>1243</v>
      </c>
      <c r="C1244">
        <f t="shared" si="9"/>
        <v>19.666075961238036</v>
      </c>
      <c r="D1244" s="5">
        <f t="shared" si="10"/>
        <v>-78.598507007470644</v>
      </c>
      <c r="E1244" s="5">
        <f t="shared" si="11"/>
        <v>117.93065892994672</v>
      </c>
    </row>
    <row r="1245" spans="1:5" x14ac:dyDescent="0.25">
      <c r="A1245">
        <v>1244</v>
      </c>
      <c r="C1245">
        <f t="shared" si="9"/>
        <v>22.524534252968223</v>
      </c>
      <c r="D1245" s="5">
        <f t="shared" si="10"/>
        <v>-76.010936204574293</v>
      </c>
      <c r="E1245" s="5">
        <f t="shared" si="11"/>
        <v>121.06000471051074</v>
      </c>
    </row>
    <row r="1246" spans="1:5" x14ac:dyDescent="0.25">
      <c r="A1246">
        <v>1245</v>
      </c>
      <c r="C1246">
        <f t="shared" si="9"/>
        <v>35.580706434367272</v>
      </c>
      <c r="D1246" s="5">
        <f t="shared" si="10"/>
        <v>-63.227115563017165</v>
      </c>
      <c r="E1246" s="5">
        <f t="shared" si="11"/>
        <v>134.38852843175169</v>
      </c>
    </row>
    <row r="1247" spans="1:5" x14ac:dyDescent="0.25">
      <c r="A1247">
        <v>1246</v>
      </c>
      <c r="C1247">
        <f t="shared" si="9"/>
        <v>22.63542132142155</v>
      </c>
      <c r="D1247" s="5">
        <f t="shared" si="10"/>
        <v>-76.446213157573851</v>
      </c>
      <c r="E1247" s="5">
        <f t="shared" si="11"/>
        <v>121.71705580041694</v>
      </c>
    </row>
    <row r="1248" spans="1:5" x14ac:dyDescent="0.25">
      <c r="A1248">
        <v>1247</v>
      </c>
      <c r="C1248">
        <f t="shared" si="9"/>
        <v>24.337837976212789</v>
      </c>
      <c r="D1248" s="5">
        <f t="shared" si="10"/>
        <v>-75.849151437310553</v>
      </c>
      <c r="E1248" s="5">
        <f t="shared" si="11"/>
        <v>124.52482738973612</v>
      </c>
    </row>
    <row r="1249" spans="1:5" x14ac:dyDescent="0.25">
      <c r="A1249">
        <v>1248</v>
      </c>
      <c r="C1249">
        <f t="shared" si="9"/>
        <v>12.103494525476695</v>
      </c>
      <c r="D1249" s="5">
        <f t="shared" si="10"/>
        <v>-88.357933330812941</v>
      </c>
      <c r="E1249" s="5">
        <f t="shared" si="11"/>
        <v>112.56492238176632</v>
      </c>
    </row>
    <row r="1250" spans="1:5" x14ac:dyDescent="0.25">
      <c r="A1250">
        <v>1249</v>
      </c>
      <c r="C1250">
        <f t="shared" si="9"/>
        <v>19.657183798345876</v>
      </c>
      <c r="D1250" s="5">
        <f t="shared" si="10"/>
        <v>-81.080134552577448</v>
      </c>
      <c r="E1250" s="5">
        <f t="shared" si="11"/>
        <v>120.39450214926921</v>
      </c>
    </row>
    <row r="1251" spans="1:5" x14ac:dyDescent="0.25">
      <c r="A1251">
        <v>1250</v>
      </c>
      <c r="C1251">
        <f t="shared" si="9"/>
        <v>22.515642090076067</v>
      </c>
      <c r="D1251" s="5">
        <f t="shared" si="10"/>
        <v>-78.499015702048794</v>
      </c>
      <c r="E1251" s="5">
        <f t="shared" si="11"/>
        <v>123.53029988220094</v>
      </c>
    </row>
  </sheetData>
  <pageMargins left="0.7" right="0.7" top="0.75" bottom="0.75" header="0.3" footer="0.3"/>
  <drawing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E953B-02F3-480E-BA65-D112ABC0667A}">
  <dimension ref="B1:L62"/>
  <sheetViews>
    <sheetView tabSelected="1" topLeftCell="B29" workbookViewId="0">
      <selection activeCell="E27" sqref="E27"/>
    </sheetView>
  </sheetViews>
  <sheetFormatPr defaultRowHeight="15" x14ac:dyDescent="0.25"/>
  <cols>
    <col min="2" max="2" width="28.28515625" customWidth="1"/>
    <col min="3" max="3" width="20" customWidth="1"/>
    <col min="5" max="5" width="22.85546875" customWidth="1"/>
    <col min="6" max="6" width="11.7109375" bestFit="1" customWidth="1"/>
    <col min="7" max="7" width="15.42578125" customWidth="1"/>
    <col min="8" max="8" width="23" customWidth="1"/>
    <col min="9" max="9" width="14.28515625" customWidth="1"/>
    <col min="10" max="10" width="11.7109375" bestFit="1" customWidth="1"/>
    <col min="11" max="11" width="25" customWidth="1"/>
    <col min="12" max="12" width="11.7109375" bestFit="1" customWidth="1"/>
  </cols>
  <sheetData>
    <row r="1" spans="2:9" x14ac:dyDescent="0.25">
      <c r="B1" t="s">
        <v>226</v>
      </c>
    </row>
    <row r="2" spans="2:9" x14ac:dyDescent="0.25">
      <c r="B2" t="s">
        <v>216</v>
      </c>
      <c r="C2" t="s">
        <v>217</v>
      </c>
    </row>
    <row r="4" spans="2:9" x14ac:dyDescent="0.25">
      <c r="B4" s="2" t="s">
        <v>212</v>
      </c>
      <c r="C4" s="6">
        <f>SUM(std_customer_segmentation1[PurchaseAmountUSD])</f>
        <v>259394.05000000031</v>
      </c>
      <c r="H4" t="s">
        <v>218</v>
      </c>
      <c r="I4" t="s">
        <v>219</v>
      </c>
    </row>
    <row r="5" spans="2:9" x14ac:dyDescent="0.25">
      <c r="B5" t="s">
        <v>213</v>
      </c>
      <c r="C5" s="6">
        <f>AVERAGE(C4/std_customer_segmentation1[Customer_ID])</f>
        <v>64848.512500000077</v>
      </c>
      <c r="H5" t="s">
        <v>220</v>
      </c>
      <c r="I5">
        <f>10/100*100</f>
        <v>10</v>
      </c>
    </row>
    <row r="6" spans="2:9" x14ac:dyDescent="0.25">
      <c r="B6" t="s">
        <v>214</v>
      </c>
      <c r="C6">
        <f>COUNT(std_customer_segmentation1[Customer_ID])</f>
        <v>1000</v>
      </c>
      <c r="H6" t="s">
        <v>221</v>
      </c>
      <c r="I6">
        <f>5%</f>
        <v>0.05</v>
      </c>
    </row>
    <row r="7" spans="2:9" x14ac:dyDescent="0.25">
      <c r="B7" t="s">
        <v>215</v>
      </c>
      <c r="C7">
        <f>AVERAGE(std_customer_segmentation1[ReviewRating])</f>
        <v>2.984</v>
      </c>
      <c r="H7" t="s">
        <v>222</v>
      </c>
      <c r="I7">
        <f>8%</f>
        <v>0.08</v>
      </c>
    </row>
    <row r="10" spans="2:9" x14ac:dyDescent="0.25">
      <c r="E10" t="s">
        <v>223</v>
      </c>
      <c r="F10" s="6">
        <f>C5+(1+I7)*(1-I5)</f>
        <v>64838.792500000076</v>
      </c>
      <c r="G10" s="6"/>
    </row>
    <row r="12" spans="2:9" x14ac:dyDescent="0.25">
      <c r="H12" t="s">
        <v>227</v>
      </c>
    </row>
    <row r="13" spans="2:9" x14ac:dyDescent="0.25">
      <c r="B13" s="15" t="s">
        <v>224</v>
      </c>
      <c r="C13" s="15"/>
      <c r="G13" s="16"/>
      <c r="H13" s="16"/>
    </row>
    <row r="14" spans="2:9" x14ac:dyDescent="0.25">
      <c r="B14" t="s">
        <v>237</v>
      </c>
      <c r="C14" t="s">
        <v>225</v>
      </c>
      <c r="G14" t="s">
        <v>240</v>
      </c>
      <c r="H14" s="6" t="s">
        <v>217</v>
      </c>
    </row>
    <row r="15" spans="2:9" x14ac:dyDescent="0.25">
      <c r="B15" s="9">
        <f>0/100*100</f>
        <v>0</v>
      </c>
      <c r="C15" s="6">
        <f>ABS($C$5*(1+$I$7)*(1-B15))</f>
        <v>70036.393500000093</v>
      </c>
      <c r="G15" s="11" t="s">
        <v>228</v>
      </c>
      <c r="H15" s="12">
        <f>SUM(Shopping_table_customer_segmentation[Purchase_Amount_USD])</f>
        <v>59653</v>
      </c>
    </row>
    <row r="16" spans="2:9" x14ac:dyDescent="0.25">
      <c r="B16">
        <f>5/100*100</f>
        <v>5</v>
      </c>
      <c r="C16" s="6">
        <f t="shared" ref="C15:C18" si="0">ABS($C$5*(1+$I$7)*(1-B16))</f>
        <v>280145.57400000037</v>
      </c>
      <c r="G16" s="11" t="s">
        <v>229</v>
      </c>
      <c r="H16" s="12">
        <f>AVERAGE(H15/Shopping_table_customer_segmentation[Customer_ID])</f>
        <v>3976.8666666666668</v>
      </c>
    </row>
    <row r="17" spans="2:12" x14ac:dyDescent="0.25">
      <c r="B17">
        <f>10/100*100</f>
        <v>10</v>
      </c>
      <c r="C17" s="6">
        <f t="shared" si="0"/>
        <v>630327.54150000087</v>
      </c>
      <c r="G17" s="11" t="s">
        <v>230</v>
      </c>
      <c r="H17" s="13">
        <f>COUNTA(Shopping_table_customer_segmentation[Customer_ID])</f>
        <v>1000</v>
      </c>
    </row>
    <row r="18" spans="2:12" x14ac:dyDescent="0.25">
      <c r="B18">
        <f>15/100*100</f>
        <v>15</v>
      </c>
      <c r="C18" s="6">
        <f t="shared" si="0"/>
        <v>980509.50900000124</v>
      </c>
      <c r="G18" s="11" t="s">
        <v>233</v>
      </c>
      <c r="H18" s="11">
        <f>AVERAGE(Shopping_table_customer_segmentation[Review_Rating])</f>
        <v>3.7413999999999965</v>
      </c>
      <c r="K18" t="s">
        <v>239</v>
      </c>
      <c r="L18" t="s">
        <v>219</v>
      </c>
    </row>
    <row r="19" spans="2:12" x14ac:dyDescent="0.25">
      <c r="B19">
        <f>20/100*100</f>
        <v>20</v>
      </c>
      <c r="C19" s="6">
        <f>ABS(C5*(1+$I$7)*(1-I5))</f>
        <v>630327.54150000087</v>
      </c>
      <c r="G19" s="16"/>
      <c r="H19" s="16"/>
      <c r="K19" t="s">
        <v>231</v>
      </c>
      <c r="L19">
        <f>10/100*100</f>
        <v>10</v>
      </c>
    </row>
    <row r="20" spans="2:12" x14ac:dyDescent="0.25">
      <c r="B20">
        <f>25/100*100</f>
        <v>25</v>
      </c>
      <c r="C20" s="6">
        <f>ABS(C5*(1+$I$7)*(1-B20))</f>
        <v>1680873.4440000022</v>
      </c>
      <c r="H20" s="9"/>
      <c r="J20" s="6"/>
      <c r="K20" t="s">
        <v>232</v>
      </c>
      <c r="L20">
        <f>L19/1000*100</f>
        <v>1</v>
      </c>
    </row>
    <row r="21" spans="2:12" x14ac:dyDescent="0.25">
      <c r="H21" s="9"/>
      <c r="K21" t="s">
        <v>241</v>
      </c>
      <c r="L21">
        <f>8%</f>
        <v>0.08</v>
      </c>
    </row>
    <row r="22" spans="2:12" x14ac:dyDescent="0.25">
      <c r="H22" s="9"/>
    </row>
    <row r="23" spans="2:12" x14ac:dyDescent="0.25">
      <c r="K23" t="s">
        <v>234</v>
      </c>
      <c r="L23" s="6">
        <f>ABS(H16*(1+L21)*(1-L19))</f>
        <v>38655.144000000008</v>
      </c>
    </row>
    <row r="24" spans="2:12" x14ac:dyDescent="0.25">
      <c r="B24" t="s">
        <v>223</v>
      </c>
      <c r="C24" s="6">
        <f>SUM(Table11[[#Data],[#Totals],[REVUNUE $]])</f>
        <v>4272220.0035000052</v>
      </c>
    </row>
    <row r="25" spans="2:12" x14ac:dyDescent="0.25">
      <c r="H25" s="15" t="s">
        <v>235</v>
      </c>
      <c r="I25" s="16"/>
    </row>
    <row r="26" spans="2:12" x14ac:dyDescent="0.25">
      <c r="H26" s="14" t="s">
        <v>238</v>
      </c>
      <c r="I26" t="s">
        <v>236</v>
      </c>
    </row>
    <row r="27" spans="2:12" x14ac:dyDescent="0.25">
      <c r="H27">
        <f>0/100*100</f>
        <v>0</v>
      </c>
      <c r="I27" s="6">
        <f>ABS($H$16*(1+$L$21)*(1-Table12[[#This Row],[                DISCOUNT % ]]))</f>
        <v>4295.0160000000005</v>
      </c>
    </row>
    <row r="28" spans="2:12" x14ac:dyDescent="0.25">
      <c r="H28">
        <f>5/100*100</f>
        <v>5</v>
      </c>
      <c r="I28" s="6">
        <f>ABS($H$16*(1+$L$21)*(1-Table12[[#This Row],[                DISCOUNT % ]]))</f>
        <v>17180.064000000002</v>
      </c>
    </row>
    <row r="29" spans="2:12" x14ac:dyDescent="0.25">
      <c r="H29">
        <f>10/100*100</f>
        <v>10</v>
      </c>
      <c r="I29" s="6">
        <f>ABS($H$16*(1+$L$21)*(1-Table12[[#This Row],[                DISCOUNT % ]]))</f>
        <v>38655.144000000008</v>
      </c>
    </row>
    <row r="30" spans="2:12" x14ac:dyDescent="0.25">
      <c r="H30">
        <f>15/100*100</f>
        <v>15</v>
      </c>
      <c r="I30" s="6">
        <f>ABS($H$16*(1+$L$21)*(1-Table12[[#This Row],[                DISCOUNT % ]]))</f>
        <v>60130.224000000009</v>
      </c>
    </row>
    <row r="31" spans="2:12" x14ac:dyDescent="0.25">
      <c r="H31">
        <f>20/100*100</f>
        <v>20</v>
      </c>
      <c r="I31" s="6">
        <f>ABS($H$16*(1+$L$21)*(1-Table12[[#This Row],[                DISCOUNT % ]]))</f>
        <v>81605.304000000004</v>
      </c>
    </row>
    <row r="32" spans="2:12" x14ac:dyDescent="0.25">
      <c r="H32">
        <f>25/100*100</f>
        <v>25</v>
      </c>
      <c r="I32" s="6">
        <f>ABS(H16*(1+$L$21)*(1-H32))</f>
        <v>103080.38400000002</v>
      </c>
    </row>
    <row r="36" spans="2:9" x14ac:dyDescent="0.25">
      <c r="H36" t="s">
        <v>223</v>
      </c>
      <c r="I36" s="6">
        <f>SUM(Table12[[#Data],[#Totals],[REVUENUE $]])</f>
        <v>304946.13600000006</v>
      </c>
    </row>
    <row r="43" spans="2:9" x14ac:dyDescent="0.25">
      <c r="B43" s="16"/>
      <c r="C43" s="16"/>
    </row>
    <row r="44" spans="2:9" x14ac:dyDescent="0.25">
      <c r="C44" s="6"/>
    </row>
    <row r="49" spans="2:7" x14ac:dyDescent="0.25">
      <c r="B49" s="16"/>
      <c r="C49" s="16"/>
    </row>
    <row r="50" spans="2:7" x14ac:dyDescent="0.25">
      <c r="C50" s="9"/>
      <c r="E50" s="6"/>
    </row>
    <row r="51" spans="2:7" x14ac:dyDescent="0.25">
      <c r="C51" s="9"/>
    </row>
    <row r="52" spans="2:7" x14ac:dyDescent="0.25">
      <c r="C52" s="9"/>
    </row>
    <row r="53" spans="2:7" x14ac:dyDescent="0.25">
      <c r="G53" s="6"/>
    </row>
    <row r="55" spans="2:7" x14ac:dyDescent="0.25">
      <c r="C55" s="15"/>
      <c r="D55" s="16"/>
    </row>
    <row r="56" spans="2:7" x14ac:dyDescent="0.25">
      <c r="C56" s="14"/>
    </row>
    <row r="57" spans="2:7" x14ac:dyDescent="0.25">
      <c r="D57" s="6"/>
    </row>
    <row r="58" spans="2:7" x14ac:dyDescent="0.25">
      <c r="D58" s="6"/>
    </row>
    <row r="59" spans="2:7" x14ac:dyDescent="0.25">
      <c r="D59" s="6"/>
    </row>
    <row r="60" spans="2:7" x14ac:dyDescent="0.25">
      <c r="D60" s="6"/>
    </row>
    <row r="61" spans="2:7" x14ac:dyDescent="0.25">
      <c r="D61" s="6"/>
    </row>
    <row r="62" spans="2:7" x14ac:dyDescent="0.25">
      <c r="D62" s="6"/>
    </row>
  </sheetData>
  <scenarios current="0" sqref="F10">
    <scenario name="BEST" locked="1" count="2" user="satyapraveenkumar pavankumar" comment="Created by satyapraveenkumar pavankumar on 17-04-2026">
      <inputCells r="H15" val="5"/>
      <inputCells r="I15" val="10"/>
    </scenario>
    <scenario name="WORST" locked="1" count="2" user="satyapraveenkumar pavankumar" comment="Created by satyapraveenkumar pavankumar on 17-04-2026">
      <inputCells r="H16" val="10"/>
      <inputCells r="I16" val="2"/>
    </scenario>
    <scenario name="EXPECTED" locked="1" count="2" user="satyapraveenkumar pavankumar" comment="Created by satyapraveenkumar pavankumar on 17-04-2026">
      <inputCells r="H17" val="20"/>
      <inputCells r="I17" val="5"/>
    </scenario>
  </scenarios>
  <dataConsolidate/>
  <mergeCells count="7">
    <mergeCell ref="B49:C49"/>
    <mergeCell ref="C55:D55"/>
    <mergeCell ref="B13:C13"/>
    <mergeCell ref="G13:H13"/>
    <mergeCell ref="G19:H19"/>
    <mergeCell ref="H25:I25"/>
    <mergeCell ref="B43:C43"/>
  </mergeCells>
  <pageMargins left="0.7" right="0.7" top="0.75" bottom="0.75" header="0.3" footer="0.3"/>
  <tableParts count="6">
    <tablePart r:id="rId1"/>
    <tablePart r:id="rId2"/>
    <tablePart r:id="rId3"/>
    <tablePart r:id="rId4"/>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A572C24-8486-4F60-BCA4-0D28A3C8447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std_customer_segmentation1</vt:lpstr>
      <vt:lpstr>Shopping_table_customer_seg (2)</vt:lpstr>
      <vt:lpstr>Shopping_table_customer_segment</vt:lpstr>
      <vt:lpstr>ShoppingTableecustomersegment_M</vt:lpstr>
      <vt:lpstr>PIVOT_TABLE</vt:lpstr>
      <vt:lpstr>FORECAST</vt:lpstr>
      <vt:lpstr>ANALYTICS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satya praveen kumar Yalla</dc:creator>
  <cp:lastModifiedBy>satya praveen kumar Yalla</cp:lastModifiedBy>
  <dcterms:created xsi:type="dcterms:W3CDTF">2026-04-16T16:49:36Z</dcterms:created>
  <dcterms:modified xsi:type="dcterms:W3CDTF">2026-04-23T07:17:36Z</dcterms:modified>
</cp:coreProperties>
</file>