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E:\ulab_course_materials\retreat\"/>
    </mc:Choice>
  </mc:AlternateContent>
  <xr:revisionPtr revIDLastSave="0" documentId="13_ncr:1_{3FBD862D-A674-450F-9D37-A689F4AD856E}" xr6:coauthVersionLast="45" xr6:coauthVersionMax="45" xr10:uidLastSave="{00000000-0000-0000-0000-000000000000}"/>
  <bookViews>
    <workbookView xWindow="-28920" yWindow="-120" windowWidth="29040" windowHeight="15840" activeTab="3" xr2:uid="{00000000-000D-0000-FFFF-FFFF00000000}"/>
  </bookViews>
  <sheets>
    <sheet name="brac_cdm" sheetId="1" r:id="rId1"/>
    <sheet name="dream_square" sheetId="2" r:id="rId2"/>
    <sheet name="sarah" sheetId="3" r:id="rId3"/>
    <sheet name="base_cam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4" l="1"/>
  <c r="F3" i="4" s="1"/>
  <c r="G3" i="4" s="1"/>
  <c r="A19" i="4"/>
  <c r="L3" i="4" s="1"/>
  <c r="M3" i="4" s="1"/>
  <c r="B16" i="4"/>
  <c r="A16" i="4"/>
  <c r="G4" i="4"/>
  <c r="G2" i="4"/>
  <c r="F2" i="4"/>
  <c r="M3" i="3"/>
  <c r="M4" i="3"/>
  <c r="M2" i="3"/>
  <c r="L4" i="3"/>
  <c r="L3" i="3"/>
  <c r="L2" i="3"/>
  <c r="M3" i="2"/>
  <c r="M4" i="2"/>
  <c r="M2" i="2"/>
  <c r="L4" i="2"/>
  <c r="L3" i="2"/>
  <c r="L2" i="2"/>
  <c r="M2" i="1"/>
  <c r="M3" i="1"/>
  <c r="M4" i="1"/>
  <c r="B19" i="3"/>
  <c r="F3" i="3" s="1"/>
  <c r="G3" i="3" s="1"/>
  <c r="A19" i="3"/>
  <c r="B16" i="3"/>
  <c r="A16" i="3"/>
  <c r="G4" i="3"/>
  <c r="F2" i="3"/>
  <c r="G2" i="3" s="1"/>
  <c r="G5" i="4" l="1"/>
  <c r="L2" i="4"/>
  <c r="M2" i="4" s="1"/>
  <c r="L4" i="4"/>
  <c r="M4" i="4" s="1"/>
  <c r="G5" i="3"/>
  <c r="M5" i="3"/>
  <c r="B19" i="2"/>
  <c r="F3" i="2" s="1"/>
  <c r="G3" i="2" s="1"/>
  <c r="A19" i="2"/>
  <c r="B16" i="2"/>
  <c r="F2" i="2" s="1"/>
  <c r="G2" i="2" s="1"/>
  <c r="A16" i="2"/>
  <c r="G4" i="2"/>
  <c r="G4" i="1"/>
  <c r="A19" i="1"/>
  <c r="A16" i="1"/>
  <c r="B16" i="1"/>
  <c r="F2" i="1" s="1"/>
  <c r="G2" i="1" s="1"/>
  <c r="B19" i="1"/>
  <c r="F3" i="1" s="1"/>
  <c r="G3" i="1" s="1"/>
  <c r="M5" i="4" l="1"/>
  <c r="P4" i="4" s="1"/>
  <c r="R2" i="4" s="1"/>
  <c r="P4" i="3"/>
  <c r="R2" i="3" s="1"/>
  <c r="G5" i="2"/>
  <c r="G5" i="1"/>
  <c r="L4" i="1"/>
  <c r="L2" i="1"/>
  <c r="L3" i="1"/>
  <c r="M5" i="2" l="1"/>
  <c r="P4" i="2" s="1"/>
  <c r="R2" i="2" s="1"/>
  <c r="M5" i="1"/>
  <c r="P4" i="1" s="1"/>
  <c r="R2" i="1" l="1"/>
</calcChain>
</file>

<file path=xl/sharedStrings.xml><?xml version="1.0" encoding="utf-8"?>
<sst xmlns="http://schemas.openxmlformats.org/spreadsheetml/2006/main" count="156" uniqueCount="36">
  <si>
    <t>Name</t>
  </si>
  <si>
    <t>FS - Farhana Sarker</t>
  </si>
  <si>
    <t>TgI - Tangila Islam Tanni</t>
  </si>
  <si>
    <t>BiP - Bigon Pal</t>
  </si>
  <si>
    <t>KRM- Khan Raqib Mahmud</t>
  </si>
  <si>
    <t>AraM - Arannya Manzoor</t>
  </si>
  <si>
    <t>SaD -Satyaki Das</t>
  </si>
  <si>
    <t>NafM - Nafees Monsoor</t>
  </si>
  <si>
    <t>MRAR - Md Rifat Ahmed Rashid</t>
  </si>
  <si>
    <t>AKAA - Abul Kalam Al Azad</t>
  </si>
  <si>
    <t>AKA -T,M. Abul Kalam Azad</t>
  </si>
  <si>
    <t>MGK - Mohammad Golam Kibrai</t>
  </si>
  <si>
    <t>MSR - Md. Shahriar Rahman</t>
  </si>
  <si>
    <t>MuhAH - Muhammad Abul Hasan</t>
  </si>
  <si>
    <t>ASMSU - ASM Shihavuddin</t>
  </si>
  <si>
    <t>Dean</t>
  </si>
  <si>
    <t>VC</t>
  </si>
  <si>
    <t>Rooms</t>
  </si>
  <si>
    <t>Double Room</t>
  </si>
  <si>
    <t>Single Room</t>
  </si>
  <si>
    <t>Accommodation Type</t>
  </si>
  <si>
    <t>Cost Per Unit</t>
  </si>
  <si>
    <t>Units</t>
  </si>
  <si>
    <t>Seminar Room</t>
  </si>
  <si>
    <t>Cost</t>
  </si>
  <si>
    <t>Meal Type</t>
  </si>
  <si>
    <t>Breakfast</t>
  </si>
  <si>
    <t>Lunch</t>
  </si>
  <si>
    <t>Dinner</t>
  </si>
  <si>
    <t>Cost Type</t>
  </si>
  <si>
    <t>VAT Rate</t>
  </si>
  <si>
    <t>Service Charge Rate</t>
  </si>
  <si>
    <t>VAT + SC</t>
  </si>
  <si>
    <t>Total</t>
  </si>
  <si>
    <t>People</t>
  </si>
  <si>
    <t>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</si>
</sst>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1"/>
      <color rgb="FFFF0000"/>
      <name val="Calibri"/>
      <family val="2"/>
      <scheme val="minor"/>
    </font>
    <font>
      <b/>
      <sz val="11"/>
      <color rgb="FFFF0000"/>
      <name val="Garamond"/>
      <family val="1"/>
    </font>
    <font>
      <sz val="11"/>
      <color theme="1"/>
      <name val="Cambria"/>
      <family val="1"/>
    </font>
    <font>
      <sz val="11"/>
      <color rgb="FFFF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3" borderId="1" xfId="2" applyFont="1" applyBorder="1"/>
    <xf numFmtId="0" fontId="3" fillId="3" borderId="1" xfId="2" applyFont="1" applyBorder="1"/>
    <xf numFmtId="0" fontId="2" fillId="2" borderId="1" xfId="1" applyFont="1" applyBorder="1"/>
    <xf numFmtId="0" fontId="3" fillId="2" borderId="1" xfId="1" applyFont="1" applyBorder="1"/>
    <xf numFmtId="0" fontId="2" fillId="5" borderId="1" xfId="4" applyFont="1" applyBorder="1"/>
    <xf numFmtId="0" fontId="3" fillId="5" borderId="1" xfId="4" applyFont="1" applyBorder="1"/>
    <xf numFmtId="0" fontId="5" fillId="4" borderId="1" xfId="3" applyFont="1" applyFill="1" applyBorder="1"/>
    <xf numFmtId="0" fontId="6" fillId="3" borderId="1" xfId="2" applyFont="1" applyBorder="1"/>
    <xf numFmtId="0" fontId="6" fillId="2" borderId="1" xfId="1" applyFont="1" applyBorder="1"/>
    <xf numFmtId="0" fontId="6" fillId="5" borderId="1" xfId="4" applyFont="1" applyBorder="1"/>
    <xf numFmtId="0" fontId="7" fillId="4" borderId="1" xfId="3" applyFont="1" applyFill="1" applyBorder="1"/>
    <xf numFmtId="0" fontId="2" fillId="6" borderId="1" xfId="5" applyFont="1" applyBorder="1"/>
    <xf numFmtId="0" fontId="3" fillId="6" borderId="1" xfId="5" applyFont="1" applyBorder="1"/>
    <xf numFmtId="0" fontId="6" fillId="6" borderId="1" xfId="5" applyFont="1" applyBorder="1"/>
    <xf numFmtId="3" fontId="6" fillId="2" borderId="1" xfId="1" applyNumberFormat="1" applyFont="1" applyBorder="1"/>
  </cellXfs>
  <cellStyles count="6">
    <cellStyle name="20% - Accent1" xfId="1" builtinId="30"/>
    <cellStyle name="20% - Accent4" xfId="5" builtinId="42"/>
    <cellStyle name="20% - Accent6" xfId="2" builtinId="50"/>
    <cellStyle name="40% - Accent2" xfId="4" builtinId="35"/>
    <cellStyle name="Normal" xfId="0" builtinId="0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workbookViewId="0">
      <selection activeCell="N16" sqref="N16"/>
    </sheetView>
  </sheetViews>
  <sheetFormatPr defaultColWidth="8.88671875" defaultRowHeight="14.4" x14ac:dyDescent="0.3"/>
  <cols>
    <col min="1" max="1" width="30.21875" style="1" bestFit="1" customWidth="1"/>
    <col min="2" max="2" width="7.109375" style="1" bestFit="1" customWidth="1"/>
    <col min="3" max="3" width="8.88671875" style="1"/>
    <col min="4" max="4" width="20.77734375" style="1" bestFit="1" customWidth="1"/>
    <col min="5" max="5" width="13" style="1" bestFit="1" customWidth="1"/>
    <col min="6" max="6" width="5.6640625" style="1" bestFit="1" customWidth="1"/>
    <col min="7" max="7" width="6.5546875" style="1" bestFit="1" customWidth="1"/>
    <col min="8" max="8" width="8.88671875" style="1"/>
    <col min="9" max="9" width="10.44140625" style="1" bestFit="1" customWidth="1"/>
    <col min="10" max="10" width="13" style="1" bestFit="1" customWidth="1"/>
    <col min="11" max="11" width="6.33203125" style="1" bestFit="1" customWidth="1"/>
    <col min="12" max="12" width="6.88671875" style="1" bestFit="1" customWidth="1"/>
    <col min="13" max="13" width="6.5546875" style="1" bestFit="1" customWidth="1"/>
    <col min="14" max="14" width="8.88671875" style="1"/>
    <col min="15" max="15" width="17.109375" style="1" bestFit="1" customWidth="1"/>
    <col min="16" max="16" width="13" style="1" bestFit="1" customWidth="1"/>
    <col min="17" max="17" width="5.6640625" style="1" bestFit="1" customWidth="1"/>
    <col min="18" max="18" width="7.6640625" style="1" bestFit="1" customWidth="1"/>
    <col min="19" max="16384" width="8.88671875" style="1"/>
  </cols>
  <sheetData>
    <row r="1" spans="1:18" s="2" customFormat="1" x14ac:dyDescent="0.3">
      <c r="A1" s="4" t="s">
        <v>0</v>
      </c>
      <c r="B1" s="4" t="s">
        <v>17</v>
      </c>
      <c r="D1" s="6" t="s">
        <v>20</v>
      </c>
      <c r="E1" s="6" t="s">
        <v>21</v>
      </c>
      <c r="F1" s="6" t="s">
        <v>22</v>
      </c>
      <c r="G1" s="6" t="s">
        <v>24</v>
      </c>
      <c r="I1" s="15" t="s">
        <v>25</v>
      </c>
      <c r="J1" s="15" t="s">
        <v>21</v>
      </c>
      <c r="K1" s="15" t="s">
        <v>35</v>
      </c>
      <c r="L1" s="15" t="s">
        <v>34</v>
      </c>
      <c r="M1" s="15" t="s">
        <v>24</v>
      </c>
      <c r="O1" s="8" t="s">
        <v>29</v>
      </c>
      <c r="P1" s="8" t="s">
        <v>21</v>
      </c>
      <c r="R1" s="9" t="s">
        <v>33</v>
      </c>
    </row>
    <row r="2" spans="1:18" x14ac:dyDescent="0.3">
      <c r="A2" s="3" t="s">
        <v>1</v>
      </c>
      <c r="B2" s="10">
        <v>1</v>
      </c>
      <c r="D2" s="5" t="s">
        <v>18</v>
      </c>
      <c r="E2" s="11">
        <v>9000</v>
      </c>
      <c r="F2" s="11">
        <f>B16</f>
        <v>7</v>
      </c>
      <c r="G2" s="11">
        <f>E2*F2</f>
        <v>63000</v>
      </c>
      <c r="I2" s="14" t="s">
        <v>26</v>
      </c>
      <c r="J2" s="16">
        <v>0</v>
      </c>
      <c r="K2" s="16">
        <v>1</v>
      </c>
      <c r="L2" s="16">
        <f>A$16+A$19</f>
        <v>16</v>
      </c>
      <c r="M2" s="16">
        <f>J2*K2*L2</f>
        <v>0</v>
      </c>
      <c r="O2" s="7" t="s">
        <v>30</v>
      </c>
      <c r="P2" s="12">
        <v>0.15</v>
      </c>
      <c r="R2" s="13">
        <f>G5+M5+P4</f>
        <v>218750</v>
      </c>
    </row>
    <row r="3" spans="1:18" x14ac:dyDescent="0.3">
      <c r="A3" s="3" t="s">
        <v>2</v>
      </c>
      <c r="B3" s="10">
        <v>0</v>
      </c>
      <c r="D3" s="5" t="s">
        <v>19</v>
      </c>
      <c r="E3" s="11">
        <v>8000</v>
      </c>
      <c r="F3" s="11">
        <f>B19</f>
        <v>2</v>
      </c>
      <c r="G3" s="11">
        <f t="shared" ref="G3:G4" si="0">E3*F3</f>
        <v>16000</v>
      </c>
      <c r="I3" s="14" t="s">
        <v>27</v>
      </c>
      <c r="J3" s="16">
        <v>1500</v>
      </c>
      <c r="K3" s="16">
        <v>2</v>
      </c>
      <c r="L3" s="16">
        <f t="shared" ref="L3:L4" si="1">A$16+A$19</f>
        <v>16</v>
      </c>
      <c r="M3" s="16">
        <f t="shared" ref="M3:M4" si="2">J3*K3*L3</f>
        <v>48000</v>
      </c>
      <c r="O3" s="7" t="s">
        <v>31</v>
      </c>
      <c r="P3" s="12">
        <v>0.1</v>
      </c>
    </row>
    <row r="4" spans="1:18" x14ac:dyDescent="0.3">
      <c r="A4" s="3" t="s">
        <v>3</v>
      </c>
      <c r="B4" s="10">
        <v>1</v>
      </c>
      <c r="D4" s="5" t="s">
        <v>23</v>
      </c>
      <c r="E4" s="11">
        <v>8000</v>
      </c>
      <c r="F4" s="11">
        <v>2</v>
      </c>
      <c r="G4" s="11">
        <f t="shared" si="0"/>
        <v>16000</v>
      </c>
      <c r="I4" s="14" t="s">
        <v>28</v>
      </c>
      <c r="J4" s="16">
        <v>2000</v>
      </c>
      <c r="K4" s="16">
        <v>1</v>
      </c>
      <c r="L4" s="16">
        <f t="shared" si="1"/>
        <v>16</v>
      </c>
      <c r="M4" s="16">
        <f t="shared" si="2"/>
        <v>32000</v>
      </c>
      <c r="O4" s="7" t="s">
        <v>32</v>
      </c>
      <c r="P4" s="12">
        <f>(G5+M5)*(P2+P3)</f>
        <v>43750</v>
      </c>
    </row>
    <row r="5" spans="1:18" x14ac:dyDescent="0.3">
      <c r="A5" s="3" t="s">
        <v>4</v>
      </c>
      <c r="B5" s="10">
        <v>0</v>
      </c>
      <c r="D5" s="5"/>
      <c r="E5" s="5"/>
      <c r="F5" s="5"/>
      <c r="G5" s="11">
        <f>SUM(G2:G4)</f>
        <v>95000</v>
      </c>
      <c r="I5" s="14"/>
      <c r="J5" s="14"/>
      <c r="K5" s="14"/>
      <c r="L5" s="14"/>
      <c r="M5" s="16">
        <f>SUM(M2:M4)</f>
        <v>80000</v>
      </c>
    </row>
    <row r="6" spans="1:18" x14ac:dyDescent="0.3">
      <c r="A6" s="3" t="s">
        <v>5</v>
      </c>
      <c r="B6" s="10">
        <v>1</v>
      </c>
    </row>
    <row r="7" spans="1:18" x14ac:dyDescent="0.3">
      <c r="A7" s="3" t="s">
        <v>6</v>
      </c>
      <c r="B7" s="10">
        <v>0</v>
      </c>
    </row>
    <row r="8" spans="1:18" x14ac:dyDescent="0.3">
      <c r="A8" s="3" t="s">
        <v>7</v>
      </c>
      <c r="B8" s="10">
        <v>1</v>
      </c>
    </row>
    <row r="9" spans="1:18" x14ac:dyDescent="0.3">
      <c r="A9" s="3" t="s">
        <v>8</v>
      </c>
      <c r="B9" s="10">
        <v>0</v>
      </c>
    </row>
    <row r="10" spans="1:18" x14ac:dyDescent="0.3">
      <c r="A10" s="3" t="s">
        <v>9</v>
      </c>
      <c r="B10" s="10">
        <v>1</v>
      </c>
    </row>
    <row r="11" spans="1:18" x14ac:dyDescent="0.3">
      <c r="A11" s="3" t="s">
        <v>10</v>
      </c>
      <c r="B11" s="10">
        <v>0</v>
      </c>
    </row>
    <row r="12" spans="1:18" x14ac:dyDescent="0.3">
      <c r="A12" s="3" t="s">
        <v>12</v>
      </c>
      <c r="B12" s="10">
        <v>1</v>
      </c>
    </row>
    <row r="13" spans="1:18" x14ac:dyDescent="0.3">
      <c r="A13" s="3" t="s">
        <v>11</v>
      </c>
      <c r="B13" s="10">
        <v>0</v>
      </c>
    </row>
    <row r="14" spans="1:18" x14ac:dyDescent="0.3">
      <c r="A14" s="3" t="s">
        <v>14</v>
      </c>
      <c r="B14" s="10">
        <v>1</v>
      </c>
    </row>
    <row r="15" spans="1:18" x14ac:dyDescent="0.3">
      <c r="A15" s="3" t="s">
        <v>13</v>
      </c>
      <c r="B15" s="10">
        <v>0</v>
      </c>
    </row>
    <row r="16" spans="1:18" x14ac:dyDescent="0.3">
      <c r="A16" s="10">
        <f>ROWS(A2:A15)</f>
        <v>14</v>
      </c>
      <c r="B16" s="10">
        <f>SUM(B2:B15)</f>
        <v>7</v>
      </c>
    </row>
    <row r="17" spans="1:2" x14ac:dyDescent="0.3">
      <c r="A17" s="3" t="s">
        <v>15</v>
      </c>
      <c r="B17" s="10">
        <v>1</v>
      </c>
    </row>
    <row r="18" spans="1:2" x14ac:dyDescent="0.3">
      <c r="A18" s="3" t="s">
        <v>16</v>
      </c>
      <c r="B18" s="10">
        <v>1</v>
      </c>
    </row>
    <row r="19" spans="1:2" x14ac:dyDescent="0.3">
      <c r="A19" s="10">
        <f>ROWS(A17:A18)</f>
        <v>2</v>
      </c>
      <c r="B19" s="10">
        <f>SUM(B17:B18)</f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"/>
  <sheetViews>
    <sheetView workbookViewId="0">
      <selection activeCell="J18" sqref="J18"/>
    </sheetView>
  </sheetViews>
  <sheetFormatPr defaultColWidth="8.88671875" defaultRowHeight="14.4" x14ac:dyDescent="0.3"/>
  <cols>
    <col min="1" max="1" width="30.21875" style="1" bestFit="1" customWidth="1"/>
    <col min="2" max="2" width="7.109375" style="1" bestFit="1" customWidth="1"/>
    <col min="3" max="3" width="8.88671875" style="1"/>
    <col min="4" max="4" width="20.77734375" style="1" bestFit="1" customWidth="1"/>
    <col min="5" max="5" width="13" style="1" bestFit="1" customWidth="1"/>
    <col min="6" max="6" width="5.6640625" style="1" bestFit="1" customWidth="1"/>
    <col min="7" max="7" width="6.5546875" style="1" bestFit="1" customWidth="1"/>
    <col min="8" max="8" width="8.88671875" style="1"/>
    <col min="9" max="9" width="10.44140625" style="1" bestFit="1" customWidth="1"/>
    <col min="10" max="10" width="13" style="1" bestFit="1" customWidth="1"/>
    <col min="11" max="11" width="6.33203125" style="1" bestFit="1" customWidth="1"/>
    <col min="12" max="12" width="6.88671875" style="1" bestFit="1" customWidth="1"/>
    <col min="13" max="13" width="6.5546875" style="1" bestFit="1" customWidth="1"/>
    <col min="14" max="14" width="8.88671875" style="1"/>
    <col min="15" max="15" width="17.109375" style="1" bestFit="1" customWidth="1"/>
    <col min="16" max="16" width="13" style="1" bestFit="1" customWidth="1"/>
    <col min="17" max="17" width="5.6640625" style="1" bestFit="1" customWidth="1"/>
    <col min="18" max="18" width="7.6640625" style="1" bestFit="1" customWidth="1"/>
    <col min="19" max="16384" width="8.88671875" style="1"/>
  </cols>
  <sheetData>
    <row r="1" spans="1:18" s="2" customFormat="1" x14ac:dyDescent="0.3">
      <c r="A1" s="4" t="s">
        <v>0</v>
      </c>
      <c r="B1" s="4" t="s">
        <v>17</v>
      </c>
      <c r="D1" s="6" t="s">
        <v>20</v>
      </c>
      <c r="E1" s="6" t="s">
        <v>21</v>
      </c>
      <c r="F1" s="6" t="s">
        <v>22</v>
      </c>
      <c r="G1" s="6" t="s">
        <v>24</v>
      </c>
      <c r="I1" s="15" t="s">
        <v>25</v>
      </c>
      <c r="J1" s="15" t="s">
        <v>21</v>
      </c>
      <c r="K1" s="15" t="s">
        <v>35</v>
      </c>
      <c r="L1" s="15" t="s">
        <v>34</v>
      </c>
      <c r="M1" s="15" t="s">
        <v>24</v>
      </c>
      <c r="O1" s="8" t="s">
        <v>29</v>
      </c>
      <c r="P1" s="8" t="s">
        <v>21</v>
      </c>
      <c r="R1" s="9" t="s">
        <v>33</v>
      </c>
    </row>
    <row r="2" spans="1:18" x14ac:dyDescent="0.3">
      <c r="A2" s="3" t="s">
        <v>1</v>
      </c>
      <c r="B2" s="10">
        <v>1</v>
      </c>
      <c r="D2" s="5" t="s">
        <v>18</v>
      </c>
      <c r="E2" s="11">
        <v>7000</v>
      </c>
      <c r="F2" s="11">
        <f>B16</f>
        <v>7</v>
      </c>
      <c r="G2" s="11">
        <f>E2*F2</f>
        <v>49000</v>
      </c>
      <c r="I2" s="14" t="s">
        <v>26</v>
      </c>
      <c r="J2" s="16">
        <v>0</v>
      </c>
      <c r="K2" s="16">
        <v>1</v>
      </c>
      <c r="L2" s="16">
        <f>A$16+A$19</f>
        <v>16</v>
      </c>
      <c r="M2" s="16">
        <f>J2*K2*L2</f>
        <v>0</v>
      </c>
      <c r="O2" s="7" t="s">
        <v>30</v>
      </c>
      <c r="P2" s="12">
        <v>0.15</v>
      </c>
      <c r="R2" s="13">
        <f>G5+M5+P4</f>
        <v>178500</v>
      </c>
    </row>
    <row r="3" spans="1:18" x14ac:dyDescent="0.3">
      <c r="A3" s="3" t="s">
        <v>2</v>
      </c>
      <c r="B3" s="10">
        <v>0</v>
      </c>
      <c r="D3" s="5" t="s">
        <v>19</v>
      </c>
      <c r="E3" s="11">
        <v>5500</v>
      </c>
      <c r="F3" s="11">
        <f>B19</f>
        <v>2</v>
      </c>
      <c r="G3" s="11">
        <f t="shared" ref="G3:G4" si="0">E3*F3</f>
        <v>11000</v>
      </c>
      <c r="I3" s="14" t="s">
        <v>27</v>
      </c>
      <c r="J3" s="16">
        <v>1100</v>
      </c>
      <c r="K3" s="16">
        <v>2</v>
      </c>
      <c r="L3" s="16">
        <f t="shared" ref="L3:L4" si="1">A$16+A$19</f>
        <v>16</v>
      </c>
      <c r="M3" s="16">
        <f t="shared" ref="M3:M4" si="2">J3*K3*L3</f>
        <v>35200</v>
      </c>
      <c r="O3" s="7" t="s">
        <v>31</v>
      </c>
      <c r="P3" s="12">
        <v>0.1</v>
      </c>
    </row>
    <row r="4" spans="1:18" x14ac:dyDescent="0.3">
      <c r="A4" s="3" t="s">
        <v>3</v>
      </c>
      <c r="B4" s="10">
        <v>1</v>
      </c>
      <c r="D4" s="5" t="s">
        <v>23</v>
      </c>
      <c r="E4" s="11">
        <v>30000</v>
      </c>
      <c r="F4" s="11">
        <v>1</v>
      </c>
      <c r="G4" s="11">
        <f t="shared" si="0"/>
        <v>30000</v>
      </c>
      <c r="I4" s="14" t="s">
        <v>28</v>
      </c>
      <c r="J4" s="16">
        <v>1100</v>
      </c>
      <c r="K4" s="16">
        <v>1</v>
      </c>
      <c r="L4" s="16">
        <f t="shared" si="1"/>
        <v>16</v>
      </c>
      <c r="M4" s="16">
        <f t="shared" si="2"/>
        <v>17600</v>
      </c>
      <c r="O4" s="7" t="s">
        <v>32</v>
      </c>
      <c r="P4" s="12">
        <f>(G5+M5)*(P2+P3)</f>
        <v>35700</v>
      </c>
    </row>
    <row r="5" spans="1:18" x14ac:dyDescent="0.3">
      <c r="A5" s="3" t="s">
        <v>4</v>
      </c>
      <c r="B5" s="10">
        <v>0</v>
      </c>
      <c r="D5" s="5"/>
      <c r="E5" s="5"/>
      <c r="F5" s="5"/>
      <c r="G5" s="11">
        <f>SUM(G2:G4)</f>
        <v>90000</v>
      </c>
      <c r="I5" s="14"/>
      <c r="J5" s="14"/>
      <c r="K5" s="14"/>
      <c r="L5" s="14"/>
      <c r="M5" s="16">
        <f>SUM(M2:M4)</f>
        <v>52800</v>
      </c>
    </row>
    <row r="6" spans="1:18" x14ac:dyDescent="0.3">
      <c r="A6" s="3" t="s">
        <v>5</v>
      </c>
      <c r="B6" s="10">
        <v>1</v>
      </c>
    </row>
    <row r="7" spans="1:18" x14ac:dyDescent="0.3">
      <c r="A7" s="3" t="s">
        <v>6</v>
      </c>
      <c r="B7" s="10">
        <v>0</v>
      </c>
    </row>
    <row r="8" spans="1:18" x14ac:dyDescent="0.3">
      <c r="A8" s="3" t="s">
        <v>7</v>
      </c>
      <c r="B8" s="10">
        <v>1</v>
      </c>
    </row>
    <row r="9" spans="1:18" x14ac:dyDescent="0.3">
      <c r="A9" s="3" t="s">
        <v>8</v>
      </c>
      <c r="B9" s="10">
        <v>0</v>
      </c>
    </row>
    <row r="10" spans="1:18" x14ac:dyDescent="0.3">
      <c r="A10" s="3" t="s">
        <v>9</v>
      </c>
      <c r="B10" s="10">
        <v>1</v>
      </c>
    </row>
    <row r="11" spans="1:18" x14ac:dyDescent="0.3">
      <c r="A11" s="3" t="s">
        <v>10</v>
      </c>
      <c r="B11" s="10">
        <v>0</v>
      </c>
    </row>
    <row r="12" spans="1:18" x14ac:dyDescent="0.3">
      <c r="A12" s="3" t="s">
        <v>12</v>
      </c>
      <c r="B12" s="10">
        <v>1</v>
      </c>
    </row>
    <row r="13" spans="1:18" x14ac:dyDescent="0.3">
      <c r="A13" s="3" t="s">
        <v>11</v>
      </c>
      <c r="B13" s="10">
        <v>0</v>
      </c>
    </row>
    <row r="14" spans="1:18" x14ac:dyDescent="0.3">
      <c r="A14" s="3" t="s">
        <v>14</v>
      </c>
      <c r="B14" s="10">
        <v>1</v>
      </c>
    </row>
    <row r="15" spans="1:18" x14ac:dyDescent="0.3">
      <c r="A15" s="3" t="s">
        <v>13</v>
      </c>
      <c r="B15" s="10">
        <v>0</v>
      </c>
    </row>
    <row r="16" spans="1:18" x14ac:dyDescent="0.3">
      <c r="A16" s="10">
        <f>ROWS(A2:A15)</f>
        <v>14</v>
      </c>
      <c r="B16" s="10">
        <f>SUM(B2:B15)</f>
        <v>7</v>
      </c>
    </row>
    <row r="17" spans="1:2" x14ac:dyDescent="0.3">
      <c r="A17" s="3" t="s">
        <v>15</v>
      </c>
      <c r="B17" s="10">
        <v>1</v>
      </c>
    </row>
    <row r="18" spans="1:2" x14ac:dyDescent="0.3">
      <c r="A18" s="3" t="s">
        <v>16</v>
      </c>
      <c r="B18" s="10">
        <v>1</v>
      </c>
    </row>
    <row r="19" spans="1:2" x14ac:dyDescent="0.3">
      <c r="A19" s="10">
        <f>ROWS(A17:A18)</f>
        <v>2</v>
      </c>
      <c r="B19" s="10">
        <f>SUM(B17:B18)</f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workbookViewId="0">
      <selection activeCell="N9" sqref="N9"/>
    </sheetView>
  </sheetViews>
  <sheetFormatPr defaultColWidth="8.88671875" defaultRowHeight="14.4" x14ac:dyDescent="0.3"/>
  <cols>
    <col min="1" max="1" width="30.21875" style="1" bestFit="1" customWidth="1"/>
    <col min="2" max="2" width="7.109375" style="1" bestFit="1" customWidth="1"/>
    <col min="3" max="3" width="8.88671875" style="1"/>
    <col min="4" max="4" width="20.77734375" style="1" bestFit="1" customWidth="1"/>
    <col min="5" max="5" width="13" style="1" bestFit="1" customWidth="1"/>
    <col min="6" max="6" width="5.6640625" style="1" bestFit="1" customWidth="1"/>
    <col min="7" max="7" width="7.6640625" style="1" bestFit="1" customWidth="1"/>
    <col min="8" max="8" width="8.88671875" style="1"/>
    <col min="9" max="9" width="10.44140625" style="1" bestFit="1" customWidth="1"/>
    <col min="10" max="10" width="13" style="1" bestFit="1" customWidth="1"/>
    <col min="11" max="11" width="6.33203125" style="1" bestFit="1" customWidth="1"/>
    <col min="12" max="12" width="6.88671875" style="1" bestFit="1" customWidth="1"/>
    <col min="13" max="13" width="6.5546875" style="1" bestFit="1" customWidth="1"/>
    <col min="14" max="14" width="8.88671875" style="1"/>
    <col min="15" max="15" width="17.109375" style="1" bestFit="1" customWidth="1"/>
    <col min="16" max="16" width="13" style="1" bestFit="1" customWidth="1"/>
    <col min="17" max="17" width="5.6640625" style="1" bestFit="1" customWidth="1"/>
    <col min="18" max="18" width="7.6640625" style="1" bestFit="1" customWidth="1"/>
    <col min="19" max="16384" width="8.88671875" style="1"/>
  </cols>
  <sheetData>
    <row r="1" spans="1:18" s="2" customFormat="1" x14ac:dyDescent="0.3">
      <c r="A1" s="4" t="s">
        <v>0</v>
      </c>
      <c r="B1" s="4" t="s">
        <v>17</v>
      </c>
      <c r="D1" s="6" t="s">
        <v>20</v>
      </c>
      <c r="E1" s="6" t="s">
        <v>21</v>
      </c>
      <c r="F1" s="6" t="s">
        <v>22</v>
      </c>
      <c r="G1" s="6" t="s">
        <v>24</v>
      </c>
      <c r="I1" s="15" t="s">
        <v>25</v>
      </c>
      <c r="J1" s="15" t="s">
        <v>21</v>
      </c>
      <c r="K1" s="15" t="s">
        <v>35</v>
      </c>
      <c r="L1" s="15" t="s">
        <v>34</v>
      </c>
      <c r="M1" s="15" t="s">
        <v>24</v>
      </c>
      <c r="O1" s="8" t="s">
        <v>29</v>
      </c>
      <c r="P1" s="8" t="s">
        <v>21</v>
      </c>
      <c r="R1" s="9" t="s">
        <v>33</v>
      </c>
    </row>
    <row r="2" spans="1:18" x14ac:dyDescent="0.3">
      <c r="A2" s="3" t="s">
        <v>1</v>
      </c>
      <c r="B2" s="10">
        <v>1</v>
      </c>
      <c r="D2" s="5" t="s">
        <v>18</v>
      </c>
      <c r="E2" s="17">
        <v>10500</v>
      </c>
      <c r="F2" s="11">
        <f>B16</f>
        <v>7</v>
      </c>
      <c r="G2" s="11">
        <f>E2*F2</f>
        <v>73500</v>
      </c>
      <c r="I2" s="14" t="s">
        <v>26</v>
      </c>
      <c r="J2" s="16">
        <v>0</v>
      </c>
      <c r="K2" s="16">
        <v>1</v>
      </c>
      <c r="L2" s="16">
        <f>A$16+A$19</f>
        <v>16</v>
      </c>
      <c r="M2" s="16">
        <f>J2*K2*L2</f>
        <v>0</v>
      </c>
      <c r="O2" s="7" t="s">
        <v>30</v>
      </c>
      <c r="P2" s="12">
        <v>0.15</v>
      </c>
      <c r="R2" s="13">
        <f>G5+M5+P4</f>
        <v>225125</v>
      </c>
    </row>
    <row r="3" spans="1:18" x14ac:dyDescent="0.3">
      <c r="A3" s="3" t="s">
        <v>2</v>
      </c>
      <c r="B3" s="10">
        <v>0</v>
      </c>
      <c r="D3" s="5" t="s">
        <v>19</v>
      </c>
      <c r="E3" s="17">
        <v>10500</v>
      </c>
      <c r="F3" s="11">
        <f>B19</f>
        <v>2</v>
      </c>
      <c r="G3" s="11">
        <f t="shared" ref="G3:G4" si="0">E3*F3</f>
        <v>21000</v>
      </c>
      <c r="I3" s="14" t="s">
        <v>27</v>
      </c>
      <c r="J3" s="16">
        <v>1400</v>
      </c>
      <c r="K3" s="16">
        <v>2</v>
      </c>
      <c r="L3" s="16">
        <f t="shared" ref="L3:L4" si="1">A$16+A$19</f>
        <v>16</v>
      </c>
      <c r="M3" s="16">
        <f t="shared" ref="M3:M4" si="2">J3*K3*L3</f>
        <v>44800</v>
      </c>
      <c r="O3" s="7" t="s">
        <v>31</v>
      </c>
      <c r="P3" s="12">
        <v>0.1</v>
      </c>
    </row>
    <row r="4" spans="1:18" x14ac:dyDescent="0.3">
      <c r="A4" s="3" t="s">
        <v>3</v>
      </c>
      <c r="B4" s="10">
        <v>1</v>
      </c>
      <c r="D4" s="5" t="s">
        <v>23</v>
      </c>
      <c r="E4" s="11">
        <v>8000</v>
      </c>
      <c r="F4" s="11">
        <v>2</v>
      </c>
      <c r="G4" s="11">
        <f t="shared" si="0"/>
        <v>16000</v>
      </c>
      <c r="I4" s="14" t="s">
        <v>28</v>
      </c>
      <c r="J4" s="16">
        <v>1550</v>
      </c>
      <c r="K4" s="16">
        <v>1</v>
      </c>
      <c r="L4" s="16">
        <f t="shared" si="1"/>
        <v>16</v>
      </c>
      <c r="M4" s="16">
        <f t="shared" si="2"/>
        <v>24800</v>
      </c>
      <c r="O4" s="7" t="s">
        <v>32</v>
      </c>
      <c r="P4" s="12">
        <f>(G5+M5)*(P2+P3)</f>
        <v>45025</v>
      </c>
    </row>
    <row r="5" spans="1:18" x14ac:dyDescent="0.3">
      <c r="A5" s="3" t="s">
        <v>4</v>
      </c>
      <c r="B5" s="10">
        <v>0</v>
      </c>
      <c r="D5" s="5"/>
      <c r="E5" s="5"/>
      <c r="F5" s="5"/>
      <c r="G5" s="11">
        <f>SUM(G2:G4)</f>
        <v>110500</v>
      </c>
      <c r="I5" s="14"/>
      <c r="J5" s="14"/>
      <c r="K5" s="14"/>
      <c r="L5" s="14"/>
      <c r="M5" s="16">
        <f>SUM(M2:M4)</f>
        <v>69600</v>
      </c>
    </row>
    <row r="6" spans="1:18" x14ac:dyDescent="0.3">
      <c r="A6" s="3" t="s">
        <v>5</v>
      </c>
      <c r="B6" s="10">
        <v>1</v>
      </c>
    </row>
    <row r="7" spans="1:18" x14ac:dyDescent="0.3">
      <c r="A7" s="3" t="s">
        <v>6</v>
      </c>
      <c r="B7" s="10">
        <v>0</v>
      </c>
    </row>
    <row r="8" spans="1:18" x14ac:dyDescent="0.3">
      <c r="A8" s="3" t="s">
        <v>7</v>
      </c>
      <c r="B8" s="10">
        <v>1</v>
      </c>
    </row>
    <row r="9" spans="1:18" x14ac:dyDescent="0.3">
      <c r="A9" s="3" t="s">
        <v>8</v>
      </c>
      <c r="B9" s="10">
        <v>0</v>
      </c>
    </row>
    <row r="10" spans="1:18" x14ac:dyDescent="0.3">
      <c r="A10" s="3" t="s">
        <v>9</v>
      </c>
      <c r="B10" s="10">
        <v>1</v>
      </c>
    </row>
    <row r="11" spans="1:18" x14ac:dyDescent="0.3">
      <c r="A11" s="3" t="s">
        <v>10</v>
      </c>
      <c r="B11" s="10">
        <v>0</v>
      </c>
    </row>
    <row r="12" spans="1:18" x14ac:dyDescent="0.3">
      <c r="A12" s="3" t="s">
        <v>12</v>
      </c>
      <c r="B12" s="10">
        <v>1</v>
      </c>
    </row>
    <row r="13" spans="1:18" x14ac:dyDescent="0.3">
      <c r="A13" s="3" t="s">
        <v>11</v>
      </c>
      <c r="B13" s="10">
        <v>0</v>
      </c>
    </row>
    <row r="14" spans="1:18" x14ac:dyDescent="0.3">
      <c r="A14" s="3" t="s">
        <v>14</v>
      </c>
      <c r="B14" s="10">
        <v>1</v>
      </c>
    </row>
    <row r="15" spans="1:18" x14ac:dyDescent="0.3">
      <c r="A15" s="3" t="s">
        <v>13</v>
      </c>
      <c r="B15" s="10">
        <v>0</v>
      </c>
    </row>
    <row r="16" spans="1:18" x14ac:dyDescent="0.3">
      <c r="A16" s="10">
        <f>ROWS(A2:A15)</f>
        <v>14</v>
      </c>
      <c r="B16" s="10">
        <f>SUM(B2:B15)</f>
        <v>7</v>
      </c>
    </row>
    <row r="17" spans="1:2" x14ac:dyDescent="0.3">
      <c r="A17" s="3" t="s">
        <v>15</v>
      </c>
      <c r="B17" s="10">
        <v>1</v>
      </c>
    </row>
    <row r="18" spans="1:2" x14ac:dyDescent="0.3">
      <c r="A18" s="3" t="s">
        <v>16</v>
      </c>
      <c r="B18" s="10">
        <v>1</v>
      </c>
    </row>
    <row r="19" spans="1:2" x14ac:dyDescent="0.3">
      <c r="A19" s="10">
        <f>ROWS(A17:A18)</f>
        <v>2</v>
      </c>
      <c r="B19" s="10">
        <f>SUM(B17:B18)</f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AB277-1A87-4AD3-BAB5-15C2A2F18A13}">
  <dimension ref="A1:R19"/>
  <sheetViews>
    <sheetView tabSelected="1" workbookViewId="0">
      <selection activeCell="J17" sqref="J17"/>
    </sheetView>
  </sheetViews>
  <sheetFormatPr defaultColWidth="8.88671875" defaultRowHeight="14.4" x14ac:dyDescent="0.3"/>
  <cols>
    <col min="1" max="1" width="30.21875" style="1" bestFit="1" customWidth="1"/>
    <col min="2" max="2" width="7.109375" style="1" bestFit="1" customWidth="1"/>
    <col min="3" max="3" width="8.88671875" style="1"/>
    <col min="4" max="4" width="20.77734375" style="1" bestFit="1" customWidth="1"/>
    <col min="5" max="5" width="13" style="1" bestFit="1" customWidth="1"/>
    <col min="6" max="6" width="5.6640625" style="1" bestFit="1" customWidth="1"/>
    <col min="7" max="7" width="6.5546875" style="1" bestFit="1" customWidth="1"/>
    <col min="8" max="8" width="8.88671875" style="1"/>
    <col min="9" max="9" width="10.44140625" style="1" bestFit="1" customWidth="1"/>
    <col min="10" max="10" width="13" style="1" bestFit="1" customWidth="1"/>
    <col min="11" max="11" width="6.33203125" style="1" bestFit="1" customWidth="1"/>
    <col min="12" max="12" width="6.88671875" style="1" bestFit="1" customWidth="1"/>
    <col min="13" max="13" width="6.5546875" style="1" bestFit="1" customWidth="1"/>
    <col min="14" max="14" width="8.88671875" style="1"/>
    <col min="15" max="15" width="17.109375" style="1" bestFit="1" customWidth="1"/>
    <col min="16" max="16" width="13" style="1" bestFit="1" customWidth="1"/>
    <col min="17" max="17" width="5.6640625" style="1" bestFit="1" customWidth="1"/>
    <col min="18" max="18" width="7.6640625" style="1" bestFit="1" customWidth="1"/>
    <col min="19" max="16384" width="8.88671875" style="1"/>
  </cols>
  <sheetData>
    <row r="1" spans="1:18" s="2" customFormat="1" x14ac:dyDescent="0.3">
      <c r="A1" s="4" t="s">
        <v>0</v>
      </c>
      <c r="B1" s="4" t="s">
        <v>17</v>
      </c>
      <c r="D1" s="6" t="s">
        <v>20</v>
      </c>
      <c r="E1" s="6" t="s">
        <v>21</v>
      </c>
      <c r="F1" s="6" t="s">
        <v>22</v>
      </c>
      <c r="G1" s="6" t="s">
        <v>24</v>
      </c>
      <c r="I1" s="15" t="s">
        <v>25</v>
      </c>
      <c r="J1" s="15" t="s">
        <v>21</v>
      </c>
      <c r="K1" s="15" t="s">
        <v>35</v>
      </c>
      <c r="L1" s="15" t="s">
        <v>34</v>
      </c>
      <c r="M1" s="15" t="s">
        <v>24</v>
      </c>
      <c r="O1" s="8" t="s">
        <v>29</v>
      </c>
      <c r="P1" s="8" t="s">
        <v>21</v>
      </c>
      <c r="R1" s="9" t="s">
        <v>33</v>
      </c>
    </row>
    <row r="2" spans="1:18" x14ac:dyDescent="0.3">
      <c r="A2" s="3" t="s">
        <v>1</v>
      </c>
      <c r="B2" s="10">
        <v>1</v>
      </c>
      <c r="D2" s="5" t="s">
        <v>18</v>
      </c>
      <c r="E2" s="11">
        <v>3500</v>
      </c>
      <c r="F2" s="11">
        <f>B16</f>
        <v>7</v>
      </c>
      <c r="G2" s="11">
        <f>E2*F2</f>
        <v>24500</v>
      </c>
      <c r="I2" s="14" t="s">
        <v>26</v>
      </c>
      <c r="J2" s="16">
        <v>500</v>
      </c>
      <c r="K2" s="16">
        <v>1</v>
      </c>
      <c r="L2" s="16">
        <f>A$16+A$19</f>
        <v>16</v>
      </c>
      <c r="M2" s="16">
        <f>J2*K2*L2</f>
        <v>8000</v>
      </c>
      <c r="O2" s="7" t="s">
        <v>30</v>
      </c>
      <c r="P2" s="12">
        <v>0.15</v>
      </c>
      <c r="R2" s="13">
        <f>G5+M5+P4</f>
        <v>129825</v>
      </c>
    </row>
    <row r="3" spans="1:18" x14ac:dyDescent="0.3">
      <c r="A3" s="3" t="s">
        <v>2</v>
      </c>
      <c r="B3" s="10">
        <v>0</v>
      </c>
      <c r="D3" s="5" t="s">
        <v>19</v>
      </c>
      <c r="E3" s="11">
        <v>3500</v>
      </c>
      <c r="F3" s="11">
        <f>B19</f>
        <v>2</v>
      </c>
      <c r="G3" s="11">
        <f t="shared" ref="G3:G4" si="0">E3*F3</f>
        <v>7000</v>
      </c>
      <c r="I3" s="14" t="s">
        <v>27</v>
      </c>
      <c r="J3" s="16">
        <v>820</v>
      </c>
      <c r="K3" s="16">
        <v>2</v>
      </c>
      <c r="L3" s="16">
        <f t="shared" ref="L3:L4" si="1">A$16+A$19</f>
        <v>16</v>
      </c>
      <c r="M3" s="16">
        <f t="shared" ref="M3:M4" si="2">J3*K3*L3</f>
        <v>26240</v>
      </c>
      <c r="O3" s="7" t="s">
        <v>31</v>
      </c>
      <c r="P3" s="12">
        <v>0.1</v>
      </c>
    </row>
    <row r="4" spans="1:18" x14ac:dyDescent="0.3">
      <c r="A4" s="3" t="s">
        <v>3</v>
      </c>
      <c r="B4" s="10">
        <v>1</v>
      </c>
      <c r="D4" s="5" t="s">
        <v>23</v>
      </c>
      <c r="E4" s="11">
        <v>25000</v>
      </c>
      <c r="F4" s="11">
        <v>1</v>
      </c>
      <c r="G4" s="11">
        <f t="shared" si="0"/>
        <v>25000</v>
      </c>
      <c r="I4" s="14" t="s">
        <v>28</v>
      </c>
      <c r="J4" s="16">
        <v>820</v>
      </c>
      <c r="K4" s="16">
        <v>1</v>
      </c>
      <c r="L4" s="16">
        <f t="shared" si="1"/>
        <v>16</v>
      </c>
      <c r="M4" s="16">
        <f t="shared" si="2"/>
        <v>13120</v>
      </c>
      <c r="O4" s="7" t="s">
        <v>32</v>
      </c>
      <c r="P4" s="12">
        <f>(G5+M5)*(P2+P3)</f>
        <v>25965</v>
      </c>
    </row>
    <row r="5" spans="1:18" x14ac:dyDescent="0.3">
      <c r="A5" s="3" t="s">
        <v>4</v>
      </c>
      <c r="B5" s="10">
        <v>0</v>
      </c>
      <c r="D5" s="5"/>
      <c r="E5" s="5"/>
      <c r="F5" s="5"/>
      <c r="G5" s="11">
        <f>SUM(G2:G4)</f>
        <v>56500</v>
      </c>
      <c r="I5" s="14"/>
      <c r="J5" s="14"/>
      <c r="K5" s="14"/>
      <c r="L5" s="14"/>
      <c r="M5" s="16">
        <f>SUM(M2:M4)</f>
        <v>47360</v>
      </c>
    </row>
    <row r="6" spans="1:18" x14ac:dyDescent="0.3">
      <c r="A6" s="3" t="s">
        <v>5</v>
      </c>
      <c r="B6" s="10">
        <v>1</v>
      </c>
    </row>
    <row r="7" spans="1:18" x14ac:dyDescent="0.3">
      <c r="A7" s="3" t="s">
        <v>6</v>
      </c>
      <c r="B7" s="10">
        <v>0</v>
      </c>
    </row>
    <row r="8" spans="1:18" x14ac:dyDescent="0.3">
      <c r="A8" s="3" t="s">
        <v>7</v>
      </c>
      <c r="B8" s="10">
        <v>1</v>
      </c>
    </row>
    <row r="9" spans="1:18" x14ac:dyDescent="0.3">
      <c r="A9" s="3" t="s">
        <v>8</v>
      </c>
      <c r="B9" s="10">
        <v>0</v>
      </c>
    </row>
    <row r="10" spans="1:18" x14ac:dyDescent="0.3">
      <c r="A10" s="3" t="s">
        <v>9</v>
      </c>
      <c r="B10" s="10">
        <v>1</v>
      </c>
    </row>
    <row r="11" spans="1:18" x14ac:dyDescent="0.3">
      <c r="A11" s="3" t="s">
        <v>10</v>
      </c>
      <c r="B11" s="10">
        <v>0</v>
      </c>
    </row>
    <row r="12" spans="1:18" x14ac:dyDescent="0.3">
      <c r="A12" s="3" t="s">
        <v>12</v>
      </c>
      <c r="B12" s="10">
        <v>1</v>
      </c>
    </row>
    <row r="13" spans="1:18" x14ac:dyDescent="0.3">
      <c r="A13" s="3" t="s">
        <v>11</v>
      </c>
      <c r="B13" s="10">
        <v>0</v>
      </c>
    </row>
    <row r="14" spans="1:18" x14ac:dyDescent="0.3">
      <c r="A14" s="3" t="s">
        <v>14</v>
      </c>
      <c r="B14" s="10">
        <v>1</v>
      </c>
    </row>
    <row r="15" spans="1:18" x14ac:dyDescent="0.3">
      <c r="A15" s="3" t="s">
        <v>13</v>
      </c>
      <c r="B15" s="10">
        <v>0</v>
      </c>
    </row>
    <row r="16" spans="1:18" x14ac:dyDescent="0.3">
      <c r="A16" s="10">
        <f>ROWS(A2:A15)</f>
        <v>14</v>
      </c>
      <c r="B16" s="10">
        <f>SUM(B2:B15)</f>
        <v>7</v>
      </c>
    </row>
    <row r="17" spans="1:2" x14ac:dyDescent="0.3">
      <c r="A17" s="3" t="s">
        <v>15</v>
      </c>
      <c r="B17" s="10">
        <v>1</v>
      </c>
    </row>
    <row r="18" spans="1:2" x14ac:dyDescent="0.3">
      <c r="A18" s="3" t="s">
        <v>16</v>
      </c>
      <c r="B18" s="10">
        <v>1</v>
      </c>
    </row>
    <row r="19" spans="1:2" x14ac:dyDescent="0.3">
      <c r="A19" s="10">
        <f>ROWS(A17:A18)</f>
        <v>2</v>
      </c>
      <c r="B19" s="10">
        <f>SUM(B17:B18)</f>
        <v>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brac_cdm</vt:lpstr>
      <vt:lpstr>dream_square</vt:lpstr>
      <vt:lpstr>sarah</vt:lpstr>
      <vt:lpstr>base_camp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2020-02-06T16:26:29Z</dcterms:modified>
</cp:coreProperties>
</file>