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325"/>
  <workbookPr filterPrivacy="1" defaultThemeVersion="124226"/>
  <xr:revisionPtr revIDLastSave="0" documentId="13_ncr:1_{363043A2-E490-4F0B-AF30-1F4E3C7D8FD4}" xr6:coauthVersionLast="45" xr6:coauthVersionMax="45" xr10:uidLastSave="{00000000-0000-0000-0000-000000000000}"/>
  <bookViews>
    <workbookView xWindow="-28920" yWindow="-120" windowWidth="29040" windowHeight="15840" activeTab="6" xr2:uid="{00000000-000D-0000-FFFF-FFFF00000000}"/>
  </bookViews>
  <sheets>
    <sheet name="attendance" sheetId="6" r:id="rId1"/>
    <sheet name="quiz1" sheetId="1" r:id="rId2"/>
    <sheet name="quiz2" sheetId="4" r:id="rId3"/>
    <sheet name="quiz_final" sheetId="5" r:id="rId4"/>
    <sheet name="mid" sheetId="2" r:id="rId5"/>
    <sheet name="final" sheetId="3" r:id="rId6"/>
    <sheet name="project" sheetId="7" r:id="rId7"/>
  </sheets>
  <externalReferences>
    <externalReference r:id="rId8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6" i="7" l="1"/>
  <c r="D15" i="7"/>
  <c r="C15" i="7"/>
  <c r="E15" i="7" s="1"/>
  <c r="F15" i="7" s="1"/>
  <c r="G15" i="7" s="1"/>
  <c r="D14" i="7"/>
  <c r="C14" i="7"/>
  <c r="E14" i="7" s="1"/>
  <c r="F14" i="7" s="1"/>
  <c r="G14" i="7" s="1"/>
  <c r="D13" i="7"/>
  <c r="C13" i="7"/>
  <c r="E13" i="7" s="1"/>
  <c r="F13" i="7" s="1"/>
  <c r="G13" i="7" s="1"/>
  <c r="D12" i="7"/>
  <c r="C12" i="7"/>
  <c r="E12" i="7" s="1"/>
  <c r="F12" i="7" s="1"/>
  <c r="G12" i="7" s="1"/>
  <c r="E11" i="7"/>
  <c r="F11" i="7" s="1"/>
  <c r="G11" i="7" s="1"/>
  <c r="D11" i="7"/>
  <c r="C11" i="7"/>
  <c r="D10" i="7"/>
  <c r="C10" i="7"/>
  <c r="E10" i="7" s="1"/>
  <c r="F10" i="7" s="1"/>
  <c r="G10" i="7" s="1"/>
  <c r="D9" i="7"/>
  <c r="E9" i="7" s="1"/>
  <c r="F9" i="7" s="1"/>
  <c r="G9" i="7" s="1"/>
  <c r="C9" i="7"/>
  <c r="D8" i="7"/>
  <c r="E8" i="7" s="1"/>
  <c r="F8" i="7" s="1"/>
  <c r="G8" i="7" s="1"/>
  <c r="C8" i="7"/>
  <c r="D7" i="7"/>
  <c r="C7" i="7"/>
  <c r="E7" i="7" s="1"/>
  <c r="F7" i="7" s="1"/>
  <c r="G7" i="7" s="1"/>
  <c r="D6" i="7"/>
  <c r="C6" i="7"/>
  <c r="E6" i="7" s="1"/>
  <c r="F6" i="7" s="1"/>
  <c r="G6" i="7" s="1"/>
  <c r="D5" i="7"/>
  <c r="C5" i="7"/>
  <c r="E5" i="7" s="1"/>
  <c r="F5" i="7" s="1"/>
  <c r="G5" i="7" s="1"/>
  <c r="D4" i="7"/>
  <c r="C4" i="7"/>
  <c r="E4" i="7" s="1"/>
  <c r="F4" i="7" s="1"/>
  <c r="G4" i="7" s="1"/>
  <c r="E3" i="7"/>
  <c r="F3" i="7" s="1"/>
  <c r="G3" i="7" s="1"/>
  <c r="D3" i="7"/>
  <c r="C3" i="7"/>
  <c r="D2" i="7"/>
  <c r="C2" i="7"/>
  <c r="E2" i="7" s="1"/>
  <c r="F2" i="7" s="1"/>
  <c r="G2" i="7" s="1"/>
  <c r="E3" i="6" l="1"/>
  <c r="F3" i="6" s="1"/>
  <c r="G3" i="6" s="1"/>
  <c r="H3" i="6" s="1"/>
  <c r="E4" i="6"/>
  <c r="F4" i="6" s="1"/>
  <c r="G4" i="6" s="1"/>
  <c r="H4" i="6" s="1"/>
  <c r="E5" i="6"/>
  <c r="F5" i="6" s="1"/>
  <c r="G5" i="6" s="1"/>
  <c r="H5" i="6" s="1"/>
  <c r="E6" i="6"/>
  <c r="F6" i="6" s="1"/>
  <c r="G6" i="6" s="1"/>
  <c r="H6" i="6" s="1"/>
  <c r="E7" i="6"/>
  <c r="F7" i="6" s="1"/>
  <c r="G7" i="6" s="1"/>
  <c r="H7" i="6" s="1"/>
  <c r="E8" i="6"/>
  <c r="F8" i="6" s="1"/>
  <c r="G8" i="6" s="1"/>
  <c r="H8" i="6" s="1"/>
  <c r="E9" i="6"/>
  <c r="F9" i="6" s="1"/>
  <c r="G9" i="6" s="1"/>
  <c r="H9" i="6" s="1"/>
  <c r="E10" i="6"/>
  <c r="F10" i="6" s="1"/>
  <c r="G10" i="6" s="1"/>
  <c r="H10" i="6" s="1"/>
  <c r="E11" i="6"/>
  <c r="F11" i="6" s="1"/>
  <c r="G11" i="6" s="1"/>
  <c r="H11" i="6" s="1"/>
  <c r="E12" i="6"/>
  <c r="F12" i="6" s="1"/>
  <c r="G12" i="6" s="1"/>
  <c r="H12" i="6" s="1"/>
  <c r="E13" i="6"/>
  <c r="F13" i="6" s="1"/>
  <c r="G13" i="6" s="1"/>
  <c r="H13" i="6" s="1"/>
  <c r="E14" i="6"/>
  <c r="F14" i="6" s="1"/>
  <c r="G14" i="6" s="1"/>
  <c r="H14" i="6" s="1"/>
  <c r="E15" i="6"/>
  <c r="F15" i="6" s="1"/>
  <c r="G15" i="6" s="1"/>
  <c r="H15" i="6" s="1"/>
  <c r="E2" i="6"/>
  <c r="F2" i="6" s="1"/>
  <c r="G2" i="6" s="1"/>
  <c r="H2" i="6" l="1"/>
  <c r="H15" i="5" l="1"/>
  <c r="G15" i="5"/>
  <c r="H14" i="5"/>
  <c r="G14" i="5"/>
  <c r="I14" i="5" s="1"/>
  <c r="K14" i="5" s="1"/>
  <c r="L14" i="5" s="1"/>
  <c r="H13" i="5"/>
  <c r="G13" i="5"/>
  <c r="I13" i="5" s="1"/>
  <c r="K13" i="5" s="1"/>
  <c r="L13" i="5" s="1"/>
  <c r="H12" i="5"/>
  <c r="G12" i="5"/>
  <c r="I12" i="5" s="1"/>
  <c r="K12" i="5" s="1"/>
  <c r="L12" i="5" s="1"/>
  <c r="H11" i="5"/>
  <c r="G11" i="5"/>
  <c r="H10" i="5"/>
  <c r="G10" i="5"/>
  <c r="I10" i="5" s="1"/>
  <c r="K10" i="5" s="1"/>
  <c r="L10" i="5" s="1"/>
  <c r="H9" i="5"/>
  <c r="G9" i="5"/>
  <c r="I9" i="5" s="1"/>
  <c r="K9" i="5" s="1"/>
  <c r="L9" i="5" s="1"/>
  <c r="H8" i="5"/>
  <c r="G8" i="5"/>
  <c r="I8" i="5" s="1"/>
  <c r="K8" i="5" s="1"/>
  <c r="L8" i="5" s="1"/>
  <c r="H7" i="5"/>
  <c r="G7" i="5"/>
  <c r="I7" i="5" s="1"/>
  <c r="K7" i="5" s="1"/>
  <c r="L7" i="5" s="1"/>
  <c r="H6" i="5"/>
  <c r="G6" i="5"/>
  <c r="I6" i="5" s="1"/>
  <c r="K6" i="5" s="1"/>
  <c r="L6" i="5" s="1"/>
  <c r="H5" i="5"/>
  <c r="G5" i="5"/>
  <c r="I5" i="5" s="1"/>
  <c r="K5" i="5" s="1"/>
  <c r="L5" i="5" s="1"/>
  <c r="H4" i="5"/>
  <c r="G4" i="5"/>
  <c r="I4" i="5" s="1"/>
  <c r="K4" i="5" s="1"/>
  <c r="L4" i="5" s="1"/>
  <c r="H3" i="5"/>
  <c r="G3" i="5"/>
  <c r="H2" i="5"/>
  <c r="G2" i="5"/>
  <c r="I2" i="5" s="1"/>
  <c r="K2" i="5" s="1"/>
  <c r="L2" i="5" s="1"/>
  <c r="I11" i="5" l="1"/>
  <c r="K11" i="5" s="1"/>
  <c r="L11" i="5" s="1"/>
  <c r="I15" i="5"/>
  <c r="K15" i="5" s="1"/>
  <c r="L15" i="5" s="1"/>
  <c r="I3" i="5"/>
  <c r="K3" i="5" s="1"/>
  <c r="L3" i="5" s="1"/>
  <c r="H3" i="4" l="1"/>
  <c r="H4" i="4"/>
  <c r="H5" i="4"/>
  <c r="H6" i="4"/>
  <c r="I6" i="4" s="1"/>
  <c r="J6" i="4" s="1"/>
  <c r="H7" i="4"/>
  <c r="H8" i="4"/>
  <c r="H9" i="4"/>
  <c r="H10" i="4"/>
  <c r="H11" i="4"/>
  <c r="H12" i="4"/>
  <c r="H13" i="4"/>
  <c r="H14" i="4"/>
  <c r="H15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H2" i="4"/>
  <c r="I2" i="4" s="1"/>
  <c r="J2" i="4" s="1"/>
  <c r="G2" i="4"/>
  <c r="I14" i="4"/>
  <c r="J14" i="4" s="1"/>
  <c r="I8" i="4"/>
  <c r="J8" i="4" s="1"/>
  <c r="L15" i="3"/>
  <c r="K15" i="3"/>
  <c r="M15" i="3" s="1"/>
  <c r="N15" i="3" s="1"/>
  <c r="L14" i="3"/>
  <c r="K14" i="3"/>
  <c r="L13" i="3"/>
  <c r="K13" i="3"/>
  <c r="L12" i="3"/>
  <c r="K12" i="3"/>
  <c r="L11" i="3"/>
  <c r="K11" i="3"/>
  <c r="M11" i="3" s="1"/>
  <c r="N11" i="3" s="1"/>
  <c r="L10" i="3"/>
  <c r="K10" i="3"/>
  <c r="L9" i="3"/>
  <c r="K9" i="3"/>
  <c r="L8" i="3"/>
  <c r="K8" i="3"/>
  <c r="L7" i="3"/>
  <c r="K7" i="3"/>
  <c r="M7" i="3" s="1"/>
  <c r="N7" i="3" s="1"/>
  <c r="L6" i="3"/>
  <c r="K6" i="3"/>
  <c r="L5" i="3"/>
  <c r="K5" i="3"/>
  <c r="L4" i="3"/>
  <c r="K4" i="3"/>
  <c r="M4" i="3" s="1"/>
  <c r="N4" i="3" s="1"/>
  <c r="L3" i="3"/>
  <c r="K3" i="3"/>
  <c r="M3" i="3" s="1"/>
  <c r="N3" i="3" s="1"/>
  <c r="L2" i="3"/>
  <c r="K2" i="3"/>
  <c r="N15" i="2"/>
  <c r="N14" i="2"/>
  <c r="N13" i="2"/>
  <c r="N12" i="2"/>
  <c r="N11" i="2"/>
  <c r="N10" i="2"/>
  <c r="N9" i="2"/>
  <c r="N8" i="2"/>
  <c r="N7" i="2"/>
  <c r="N6" i="2"/>
  <c r="N5" i="2"/>
  <c r="N4" i="2"/>
  <c r="N3" i="2"/>
  <c r="N2" i="2"/>
  <c r="L3" i="1"/>
  <c r="L4" i="1"/>
  <c r="L5" i="1"/>
  <c r="L6" i="1"/>
  <c r="L7" i="1"/>
  <c r="L8" i="1"/>
  <c r="L9" i="1"/>
  <c r="L10" i="1"/>
  <c r="L11" i="1"/>
  <c r="L12" i="1"/>
  <c r="L13" i="1"/>
  <c r="L14" i="1"/>
  <c r="L15" i="1"/>
  <c r="I10" i="4" l="1"/>
  <c r="J10" i="4" s="1"/>
  <c r="I12" i="4"/>
  <c r="J12" i="4" s="1"/>
  <c r="I4" i="4"/>
  <c r="J4" i="4" s="1"/>
  <c r="I5" i="4"/>
  <c r="J5" i="4" s="1"/>
  <c r="I9" i="4"/>
  <c r="J9" i="4" s="1"/>
  <c r="I13" i="4"/>
  <c r="J13" i="4" s="1"/>
  <c r="I3" i="4"/>
  <c r="J3" i="4" s="1"/>
  <c r="I7" i="4"/>
  <c r="J7" i="4" s="1"/>
  <c r="I11" i="4"/>
  <c r="J11" i="4" s="1"/>
  <c r="I15" i="4"/>
  <c r="J15" i="4" s="1"/>
  <c r="M12" i="3"/>
  <c r="N12" i="3" s="1"/>
  <c r="M14" i="3"/>
  <c r="N14" i="3" s="1"/>
  <c r="M8" i="3"/>
  <c r="N8" i="3" s="1"/>
  <c r="M5" i="3"/>
  <c r="N5" i="3" s="1"/>
  <c r="M9" i="3"/>
  <c r="N9" i="3" s="1"/>
  <c r="M13" i="3"/>
  <c r="N13" i="3" s="1"/>
  <c r="M6" i="3"/>
  <c r="N6" i="3" s="1"/>
  <c r="M10" i="3"/>
  <c r="N10" i="3" s="1"/>
  <c r="M2" i="3"/>
  <c r="N2" i="3" s="1"/>
  <c r="L3" i="2"/>
  <c r="L4" i="2"/>
  <c r="L5" i="2"/>
  <c r="L6" i="2"/>
  <c r="L7" i="2"/>
  <c r="L8" i="2"/>
  <c r="L9" i="2"/>
  <c r="L10" i="2"/>
  <c r="L11" i="2"/>
  <c r="L12" i="2"/>
  <c r="L13" i="2"/>
  <c r="L14" i="2"/>
  <c r="L15" i="2"/>
  <c r="L2" i="2"/>
  <c r="J3" i="1"/>
  <c r="J4" i="1"/>
  <c r="J5" i="1"/>
  <c r="J6" i="1"/>
  <c r="J7" i="1"/>
  <c r="J8" i="1"/>
  <c r="J9" i="1"/>
  <c r="J10" i="1"/>
  <c r="J11" i="1"/>
  <c r="J12" i="1"/>
  <c r="J13" i="1"/>
  <c r="J14" i="1"/>
  <c r="J15" i="1"/>
  <c r="J2" i="1"/>
  <c r="K3" i="2" l="1"/>
  <c r="M3" i="2" s="1"/>
  <c r="K4" i="2"/>
  <c r="M4" i="2" s="1"/>
  <c r="K5" i="2"/>
  <c r="M5" i="2" s="1"/>
  <c r="K6" i="2"/>
  <c r="M6" i="2" s="1"/>
  <c r="K7" i="2"/>
  <c r="M7" i="2" s="1"/>
  <c r="K8" i="2"/>
  <c r="M8" i="2" s="1"/>
  <c r="K9" i="2"/>
  <c r="M9" i="2" s="1"/>
  <c r="K10" i="2"/>
  <c r="M10" i="2" s="1"/>
  <c r="K11" i="2"/>
  <c r="M11" i="2" s="1"/>
  <c r="K12" i="2"/>
  <c r="M12" i="2" s="1"/>
  <c r="K13" i="2"/>
  <c r="M13" i="2" s="1"/>
  <c r="K14" i="2"/>
  <c r="M14" i="2" s="1"/>
  <c r="K15" i="2"/>
  <c r="M15" i="2" s="1"/>
  <c r="K2" i="2"/>
  <c r="M2" i="2" s="1"/>
  <c r="I3" i="1" l="1"/>
  <c r="K3" i="1" s="1"/>
  <c r="I4" i="1"/>
  <c r="K4" i="1" s="1"/>
  <c r="I5" i="1"/>
  <c r="K5" i="1" s="1"/>
  <c r="I6" i="1"/>
  <c r="K6" i="1" s="1"/>
  <c r="I7" i="1"/>
  <c r="K7" i="1" s="1"/>
  <c r="I8" i="1"/>
  <c r="K8" i="1" s="1"/>
  <c r="I9" i="1"/>
  <c r="K9" i="1" s="1"/>
  <c r="I10" i="1"/>
  <c r="K10" i="1" s="1"/>
  <c r="I11" i="1"/>
  <c r="K11" i="1" s="1"/>
  <c r="I12" i="1"/>
  <c r="K12" i="1" s="1"/>
  <c r="I13" i="1"/>
  <c r="K13" i="1" s="1"/>
  <c r="I14" i="1"/>
  <c r="K14" i="1" s="1"/>
  <c r="I15" i="1"/>
  <c r="K15" i="1" s="1"/>
  <c r="I2" i="1"/>
  <c r="K2" i="1" s="1"/>
  <c r="L2" i="1" s="1"/>
</calcChain>
</file>

<file path=xl/sharedStrings.xml><?xml version="1.0" encoding="utf-8"?>
<sst xmlns="http://schemas.openxmlformats.org/spreadsheetml/2006/main" count="175" uniqueCount="40">
  <si>
    <t>ID</t>
  </si>
  <si>
    <t>Problem 1</t>
  </si>
  <si>
    <t>Problem 2</t>
  </si>
  <si>
    <t>Problem 3</t>
  </si>
  <si>
    <t>Total</t>
  </si>
  <si>
    <t>Name</t>
  </si>
  <si>
    <t>Md. Nahidur Rahman</t>
  </si>
  <si>
    <t>*Amiyo Roy</t>
  </si>
  <si>
    <t>Mohammad Mohiuddin</t>
  </si>
  <si>
    <t>Jami Murshed Nazir</t>
  </si>
  <si>
    <t>Jahangir Alam Rajib</t>
  </si>
  <si>
    <t>Issrat Sharmin Shuhi</t>
  </si>
  <si>
    <t>Abu Saddat Mohammad Sayem</t>
  </si>
  <si>
    <t>*Sazeda Akter</t>
  </si>
  <si>
    <t>Sohanur Rahman</t>
  </si>
  <si>
    <t>Nisa Akter</t>
  </si>
  <si>
    <t>Md. Ahsan Habib Atik</t>
  </si>
  <si>
    <t>Md. Abir Ahmad</t>
  </si>
  <si>
    <t>Ansa Tasfiha Suhi</t>
  </si>
  <si>
    <t>Nafiur Rahman</t>
  </si>
  <si>
    <t>Problem 4</t>
  </si>
  <si>
    <t>Percentage</t>
  </si>
  <si>
    <t>Grade</t>
  </si>
  <si>
    <t>Marks 1</t>
  </si>
  <si>
    <t>Marks 2</t>
  </si>
  <si>
    <t>Marks 3</t>
  </si>
  <si>
    <t>Obtained</t>
  </si>
  <si>
    <t>Marks 4</t>
  </si>
  <si>
    <t>Student Name</t>
  </si>
  <si>
    <t>Quiz 1</t>
  </si>
  <si>
    <t>Total 1</t>
  </si>
  <si>
    <t>Quiz 2</t>
  </si>
  <si>
    <t>Total 2</t>
  </si>
  <si>
    <t>Quiz</t>
  </si>
  <si>
    <t>Quiz_Converted</t>
  </si>
  <si>
    <t>Converted_Total</t>
  </si>
  <si>
    <t>Absent</t>
  </si>
  <si>
    <t>Present</t>
  </si>
  <si>
    <t>Presentation</t>
  </si>
  <si>
    <t>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</si>
</sst>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Garamond"/>
      <family val="1"/>
    </font>
    <font>
      <sz val="11"/>
      <color theme="1"/>
      <name val="Garamond"/>
      <family val="1"/>
    </font>
    <font>
      <sz val="11"/>
      <color theme="1"/>
      <name val="Cambria"/>
      <family val="1"/>
      <scheme val="major"/>
    </font>
    <font>
      <sz val="11"/>
      <color theme="1"/>
      <name val="Cambria"/>
      <family val="1"/>
    </font>
    <font>
      <sz val="11"/>
      <color theme="1"/>
      <name val="Calibri"/>
      <family val="2"/>
      <scheme val="minor"/>
    </font>
    <font>
      <sz val="10"/>
      <color rgb="FF000000"/>
      <name val="Cambria"/>
      <family val="1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5" fillId="2" borderId="0" applyNumberFormat="0" applyBorder="0" applyAlignment="0" applyProtection="0"/>
    <xf numFmtId="0" fontId="5" fillId="0" borderId="0"/>
  </cellStyleXfs>
  <cellXfs count="45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3" fillId="0" borderId="0" xfId="0" applyFont="1" applyBorder="1"/>
    <xf numFmtId="0" fontId="4" fillId="0" borderId="0" xfId="0" applyFont="1" applyBorder="1" applyAlignment="1">
      <alignment horizontal="right"/>
    </xf>
    <xf numFmtId="0" fontId="2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3" fillId="0" borderId="7" xfId="0" applyFont="1" applyBorder="1"/>
    <xf numFmtId="0" fontId="4" fillId="0" borderId="7" xfId="0" applyFont="1" applyBorder="1" applyAlignment="1">
      <alignment horizontal="right"/>
    </xf>
    <xf numFmtId="0" fontId="2" fillId="0" borderId="8" xfId="0" applyFont="1" applyBorder="1" applyAlignment="1">
      <alignment horizontal="center"/>
    </xf>
    <xf numFmtId="0" fontId="0" fillId="0" borderId="0" xfId="0" applyBorder="1"/>
    <xf numFmtId="0" fontId="1" fillId="2" borderId="1" xfId="1" applyFont="1" applyBorder="1" applyAlignment="1">
      <alignment horizontal="center"/>
    </xf>
    <xf numFmtId="0" fontId="1" fillId="2" borderId="2" xfId="1" applyFont="1" applyBorder="1" applyAlignment="1">
      <alignment horizontal="center"/>
    </xf>
    <xf numFmtId="0" fontId="1" fillId="2" borderId="3" xfId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6" fillId="0" borderId="7" xfId="0" applyFont="1" applyBorder="1"/>
    <xf numFmtId="0" fontId="0" fillId="0" borderId="8" xfId="0" applyBorder="1" applyAlignment="1">
      <alignment horizontal="center"/>
    </xf>
    <xf numFmtId="0" fontId="6" fillId="0" borderId="0" xfId="0" applyFont="1" applyBorder="1"/>
    <xf numFmtId="2" fontId="6" fillId="0" borderId="0" xfId="0" applyNumberFormat="1" applyFont="1" applyBorder="1"/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4" fillId="0" borderId="0" xfId="0" applyFont="1" applyBorder="1"/>
    <xf numFmtId="0" fontId="4" fillId="0" borderId="7" xfId="0" applyFont="1" applyBorder="1"/>
    <xf numFmtId="0" fontId="1" fillId="0" borderId="1" xfId="0" applyFont="1" applyBorder="1" applyAlignment="1">
      <alignment horizontal="center"/>
    </xf>
    <xf numFmtId="0" fontId="0" fillId="0" borderId="7" xfId="0" applyBorder="1"/>
    <xf numFmtId="0" fontId="0" fillId="0" borderId="0" xfId="0" applyFill="1" applyBorder="1"/>
    <xf numFmtId="0" fontId="1" fillId="0" borderId="2" xfId="2" applyFont="1" applyBorder="1" applyAlignment="1">
      <alignment horizontal="center"/>
    </xf>
    <xf numFmtId="0" fontId="1" fillId="0" borderId="3" xfId="2" applyFont="1" applyBorder="1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2" applyFont="1"/>
    <xf numFmtId="0" fontId="2" fillId="0" borderId="5" xfId="2" applyFont="1" applyBorder="1" applyAlignment="1">
      <alignment horizontal="center"/>
    </xf>
    <xf numFmtId="0" fontId="2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7" xfId="2" applyFont="1" applyBorder="1"/>
    <xf numFmtId="0" fontId="2" fillId="0" borderId="8" xfId="2" applyFont="1" applyBorder="1" applyAlignment="1">
      <alignment horizontal="center"/>
    </xf>
    <xf numFmtId="0" fontId="4" fillId="0" borderId="0" xfId="0" applyFont="1" applyAlignment="1">
      <alignment horizontal="center"/>
    </xf>
  </cellXfs>
  <cellStyles count="3">
    <cellStyle name="60% - Accent1" xfId="1" builtinId="32"/>
    <cellStyle name="Normal" xfId="0" builtinId="0"/>
    <cellStyle name="Normal 2" xfId="2" xr:uid="{092E97F7-1693-4CB9-A1C9-BDE591DA97C5}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am_dist_cse208_sec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>
        <row r="2">
          <cell r="B2">
            <v>183014079</v>
          </cell>
          <cell r="D2">
            <v>183014079</v>
          </cell>
        </row>
        <row r="3">
          <cell r="B3">
            <v>183014021</v>
          </cell>
          <cell r="D3">
            <v>183014021</v>
          </cell>
        </row>
        <row r="4">
          <cell r="B4">
            <v>151014050</v>
          </cell>
          <cell r="D4">
            <v>151014050</v>
          </cell>
        </row>
        <row r="6">
          <cell r="B6">
            <v>181014073</v>
          </cell>
          <cell r="C6">
            <v>8.5</v>
          </cell>
          <cell r="D6">
            <v>181014073</v>
          </cell>
          <cell r="E6">
            <v>6.5</v>
          </cell>
        </row>
        <row r="7">
          <cell r="B7">
            <v>161014055</v>
          </cell>
          <cell r="C7">
            <v>8.5</v>
          </cell>
          <cell r="D7">
            <v>161014055</v>
          </cell>
          <cell r="E7">
            <v>6.5</v>
          </cell>
        </row>
        <row r="8">
          <cell r="B8">
            <v>181014069</v>
          </cell>
          <cell r="C8">
            <v>8.5</v>
          </cell>
          <cell r="D8">
            <v>181014069</v>
          </cell>
          <cell r="E8">
            <v>6.5</v>
          </cell>
        </row>
        <row r="10">
          <cell r="B10">
            <v>182014036</v>
          </cell>
          <cell r="D10">
            <v>182014036</v>
          </cell>
        </row>
        <row r="11">
          <cell r="B11">
            <v>182014035</v>
          </cell>
          <cell r="D11">
            <v>182014035</v>
          </cell>
        </row>
        <row r="12">
          <cell r="B12">
            <v>182014003</v>
          </cell>
          <cell r="D12">
            <v>182014003</v>
          </cell>
        </row>
        <row r="13">
          <cell r="B13">
            <v>141014039</v>
          </cell>
          <cell r="D13">
            <v>141014039</v>
          </cell>
        </row>
        <row r="15">
          <cell r="B15">
            <v>173014003</v>
          </cell>
          <cell r="C15">
            <v>9.5</v>
          </cell>
          <cell r="D15">
            <v>173014003</v>
          </cell>
          <cell r="E15">
            <v>7</v>
          </cell>
        </row>
        <row r="16">
          <cell r="B16">
            <v>173014050</v>
          </cell>
          <cell r="C16">
            <v>9.5</v>
          </cell>
          <cell r="D16">
            <v>173014050</v>
          </cell>
          <cell r="E16">
            <v>7</v>
          </cell>
        </row>
        <row r="17">
          <cell r="B17">
            <v>182014006</v>
          </cell>
          <cell r="C17">
            <v>9.5</v>
          </cell>
          <cell r="D17">
            <v>182014006</v>
          </cell>
          <cell r="E17">
            <v>7</v>
          </cell>
        </row>
        <row r="19">
          <cell r="B19">
            <v>181014124</v>
          </cell>
          <cell r="D19">
            <v>181014124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CB968-5C40-4FB2-AF7A-5928E1DBC66A}">
  <dimension ref="A1:H16"/>
  <sheetViews>
    <sheetView workbookViewId="0">
      <selection activeCell="A2" sqref="A2:A15"/>
    </sheetView>
  </sheetViews>
  <sheetFormatPr defaultRowHeight="14.4" x14ac:dyDescent="0.3"/>
  <cols>
    <col min="1" max="1" width="14.6640625" customWidth="1"/>
    <col min="2" max="2" width="30.6640625" customWidth="1"/>
    <col min="3" max="8" width="14.6640625" customWidth="1"/>
  </cols>
  <sheetData>
    <row r="1" spans="1:8" x14ac:dyDescent="0.3">
      <c r="A1" s="31" t="s">
        <v>0</v>
      </c>
      <c r="B1" s="5" t="s">
        <v>5</v>
      </c>
      <c r="C1" s="5" t="s">
        <v>4</v>
      </c>
      <c r="D1" s="5" t="s">
        <v>36</v>
      </c>
      <c r="E1" s="5" t="s">
        <v>37</v>
      </c>
      <c r="F1" s="5" t="s">
        <v>26</v>
      </c>
      <c r="G1" s="5" t="s">
        <v>21</v>
      </c>
      <c r="H1" s="6" t="s">
        <v>22</v>
      </c>
    </row>
    <row r="2" spans="1:8" x14ac:dyDescent="0.3">
      <c r="A2" s="7">
        <v>141014039</v>
      </c>
      <c r="B2" s="8" t="s">
        <v>6</v>
      </c>
      <c r="C2" s="29">
        <v>22</v>
      </c>
      <c r="D2" s="29">
        <v>11</v>
      </c>
      <c r="E2" s="29">
        <f>C2-D2</f>
        <v>11</v>
      </c>
      <c r="F2" s="29">
        <f>ROUNDUP((E2/C2)*F$16,0)</f>
        <v>5</v>
      </c>
      <c r="G2" s="24">
        <f>(F2/F$16)*100</f>
        <v>50</v>
      </c>
      <c r="H2" s="21" t="str">
        <f>IF(G2&gt;94,"A+",IF(G2&gt;84,"A",IF(G2&gt;79,"A-",IF(G2&gt;74,"B+",IF(G2&gt;69,"B",IF(G2&gt;64,"B-",IF(G2&gt;59,"C+",IF(G2&gt;54,"C",IF(G2&gt;49,"D","F")))))))))</f>
        <v>D</v>
      </c>
    </row>
    <row r="3" spans="1:8" x14ac:dyDescent="0.3">
      <c r="A3" s="7">
        <v>151014050</v>
      </c>
      <c r="B3" s="8" t="s">
        <v>7</v>
      </c>
      <c r="C3" s="17">
        <v>14</v>
      </c>
      <c r="D3" s="17">
        <v>14</v>
      </c>
      <c r="E3" s="29">
        <f t="shared" ref="E3:E15" si="0">C3-D3</f>
        <v>0</v>
      </c>
      <c r="F3" s="29">
        <f t="shared" ref="F3:F15" si="1">ROUNDUP((E3/C3)*F$16,0)</f>
        <v>0</v>
      </c>
      <c r="G3" s="24">
        <f t="shared" ref="G3:G15" si="2">(F3/F$16)*100</f>
        <v>0</v>
      </c>
      <c r="H3" s="21" t="str">
        <f t="shared" ref="H3:H15" si="3">IF(G3&gt;94,"A+",IF(G3&gt;84,"A",IF(G3&gt;79,"A-",IF(G3&gt;74,"B+",IF(G3&gt;69,"B",IF(G3&gt;64,"B-",IF(G3&gt;59,"C+",IF(G3&gt;54,"C",IF(G3&gt;49,"D","F")))))))))</f>
        <v>F</v>
      </c>
    </row>
    <row r="4" spans="1:8" x14ac:dyDescent="0.3">
      <c r="A4" s="7">
        <v>161014055</v>
      </c>
      <c r="B4" s="8" t="s">
        <v>8</v>
      </c>
      <c r="C4" s="17">
        <v>22</v>
      </c>
      <c r="D4" s="17">
        <v>8</v>
      </c>
      <c r="E4" s="29">
        <f t="shared" si="0"/>
        <v>14</v>
      </c>
      <c r="F4" s="29">
        <f t="shared" si="1"/>
        <v>7</v>
      </c>
      <c r="G4" s="24">
        <f t="shared" si="2"/>
        <v>70</v>
      </c>
      <c r="H4" s="21" t="str">
        <f t="shared" si="3"/>
        <v>B</v>
      </c>
    </row>
    <row r="5" spans="1:8" x14ac:dyDescent="0.3">
      <c r="A5" s="7">
        <v>173014003</v>
      </c>
      <c r="B5" s="8" t="s">
        <v>9</v>
      </c>
      <c r="C5" s="17">
        <v>22</v>
      </c>
      <c r="D5" s="17">
        <v>5</v>
      </c>
      <c r="E5" s="29">
        <f t="shared" si="0"/>
        <v>17</v>
      </c>
      <c r="F5" s="29">
        <f t="shared" si="1"/>
        <v>8</v>
      </c>
      <c r="G5" s="24">
        <f t="shared" si="2"/>
        <v>80</v>
      </c>
      <c r="H5" s="21" t="str">
        <f t="shared" si="3"/>
        <v>A-</v>
      </c>
    </row>
    <row r="6" spans="1:8" x14ac:dyDescent="0.3">
      <c r="A6" s="7">
        <v>173014050</v>
      </c>
      <c r="B6" s="8" t="s">
        <v>10</v>
      </c>
      <c r="C6" s="17">
        <v>22</v>
      </c>
      <c r="D6" s="33">
        <v>2</v>
      </c>
      <c r="E6" s="29">
        <f t="shared" si="0"/>
        <v>20</v>
      </c>
      <c r="F6" s="29">
        <f t="shared" si="1"/>
        <v>10</v>
      </c>
      <c r="G6" s="24">
        <f t="shared" si="2"/>
        <v>100</v>
      </c>
      <c r="H6" s="21" t="str">
        <f t="shared" si="3"/>
        <v>A+</v>
      </c>
    </row>
    <row r="7" spans="1:8" x14ac:dyDescent="0.3">
      <c r="A7" s="7">
        <v>181014069</v>
      </c>
      <c r="B7" s="8" t="s">
        <v>11</v>
      </c>
      <c r="C7" s="33">
        <v>18</v>
      </c>
      <c r="D7" s="33">
        <v>7</v>
      </c>
      <c r="E7" s="29">
        <f t="shared" si="0"/>
        <v>11</v>
      </c>
      <c r="F7" s="29">
        <f t="shared" si="1"/>
        <v>7</v>
      </c>
      <c r="G7" s="24">
        <f t="shared" si="2"/>
        <v>70</v>
      </c>
      <c r="H7" s="21" t="str">
        <f t="shared" si="3"/>
        <v>B</v>
      </c>
    </row>
    <row r="8" spans="1:8" x14ac:dyDescent="0.3">
      <c r="A8" s="7">
        <v>181014073</v>
      </c>
      <c r="B8" s="8" t="s">
        <v>12</v>
      </c>
      <c r="C8" s="17">
        <v>22</v>
      </c>
      <c r="D8" s="33">
        <v>8</v>
      </c>
      <c r="E8" s="29">
        <f t="shared" si="0"/>
        <v>14</v>
      </c>
      <c r="F8" s="29">
        <f t="shared" si="1"/>
        <v>7</v>
      </c>
      <c r="G8" s="24">
        <f t="shared" si="2"/>
        <v>70</v>
      </c>
      <c r="H8" s="21" t="str">
        <f t="shared" si="3"/>
        <v>B</v>
      </c>
    </row>
    <row r="9" spans="1:8" x14ac:dyDescent="0.3">
      <c r="A9" s="7">
        <v>181014124</v>
      </c>
      <c r="B9" s="8" t="s">
        <v>13</v>
      </c>
      <c r="C9" s="17">
        <v>22</v>
      </c>
      <c r="D9" s="33">
        <v>7</v>
      </c>
      <c r="E9" s="29">
        <f t="shared" si="0"/>
        <v>15</v>
      </c>
      <c r="F9" s="29">
        <f t="shared" si="1"/>
        <v>7</v>
      </c>
      <c r="G9" s="24">
        <f t="shared" si="2"/>
        <v>70</v>
      </c>
      <c r="H9" s="21" t="str">
        <f t="shared" si="3"/>
        <v>B</v>
      </c>
    </row>
    <row r="10" spans="1:8" x14ac:dyDescent="0.3">
      <c r="A10" s="7">
        <v>182014003</v>
      </c>
      <c r="B10" s="8" t="s">
        <v>14</v>
      </c>
      <c r="C10" s="17">
        <v>22</v>
      </c>
      <c r="D10" s="33">
        <v>3</v>
      </c>
      <c r="E10" s="29">
        <f t="shared" si="0"/>
        <v>19</v>
      </c>
      <c r="F10" s="29">
        <f t="shared" si="1"/>
        <v>9</v>
      </c>
      <c r="G10" s="24">
        <f t="shared" si="2"/>
        <v>90</v>
      </c>
      <c r="H10" s="21" t="str">
        <f t="shared" si="3"/>
        <v>A</v>
      </c>
    </row>
    <row r="11" spans="1:8" x14ac:dyDescent="0.3">
      <c r="A11" s="7">
        <v>182014006</v>
      </c>
      <c r="B11" s="8" t="s">
        <v>15</v>
      </c>
      <c r="C11" s="17">
        <v>22</v>
      </c>
      <c r="D11" s="33">
        <v>2</v>
      </c>
      <c r="E11" s="29">
        <f t="shared" si="0"/>
        <v>20</v>
      </c>
      <c r="F11" s="29">
        <f t="shared" si="1"/>
        <v>10</v>
      </c>
      <c r="G11" s="24">
        <f t="shared" si="2"/>
        <v>100</v>
      </c>
      <c r="H11" s="21" t="str">
        <f t="shared" si="3"/>
        <v>A+</v>
      </c>
    </row>
    <row r="12" spans="1:8" x14ac:dyDescent="0.3">
      <c r="A12" s="7">
        <v>182014035</v>
      </c>
      <c r="B12" s="8" t="s">
        <v>16</v>
      </c>
      <c r="C12" s="17">
        <v>22</v>
      </c>
      <c r="D12" s="33">
        <v>12</v>
      </c>
      <c r="E12" s="29">
        <f t="shared" si="0"/>
        <v>10</v>
      </c>
      <c r="F12" s="29">
        <f t="shared" si="1"/>
        <v>5</v>
      </c>
      <c r="G12" s="24">
        <f t="shared" si="2"/>
        <v>50</v>
      </c>
      <c r="H12" s="21" t="str">
        <f t="shared" si="3"/>
        <v>D</v>
      </c>
    </row>
    <row r="13" spans="1:8" x14ac:dyDescent="0.3">
      <c r="A13" s="7">
        <v>182014036</v>
      </c>
      <c r="B13" s="8" t="s">
        <v>17</v>
      </c>
      <c r="C13" s="17">
        <v>22</v>
      </c>
      <c r="D13" s="33">
        <v>12</v>
      </c>
      <c r="E13" s="29">
        <f t="shared" si="0"/>
        <v>10</v>
      </c>
      <c r="F13" s="29">
        <f t="shared" si="1"/>
        <v>5</v>
      </c>
      <c r="G13" s="24">
        <f t="shared" si="2"/>
        <v>50</v>
      </c>
      <c r="H13" s="21" t="str">
        <f t="shared" si="3"/>
        <v>D</v>
      </c>
    </row>
    <row r="14" spans="1:8" x14ac:dyDescent="0.3">
      <c r="A14" s="7">
        <v>183014021</v>
      </c>
      <c r="B14" s="8" t="s">
        <v>18</v>
      </c>
      <c r="C14" s="17">
        <v>22</v>
      </c>
      <c r="D14" s="33">
        <v>14</v>
      </c>
      <c r="E14" s="29">
        <f t="shared" si="0"/>
        <v>8</v>
      </c>
      <c r="F14" s="29">
        <f t="shared" si="1"/>
        <v>4</v>
      </c>
      <c r="G14" s="24">
        <f t="shared" si="2"/>
        <v>40</v>
      </c>
      <c r="H14" s="21" t="str">
        <f t="shared" si="3"/>
        <v>F</v>
      </c>
    </row>
    <row r="15" spans="1:8" s="17" customFormat="1" ht="15" thickBot="1" x14ac:dyDescent="0.35">
      <c r="A15" s="12">
        <v>183014079</v>
      </c>
      <c r="B15" s="13" t="s">
        <v>19</v>
      </c>
      <c r="C15" s="32">
        <v>22</v>
      </c>
      <c r="D15" s="32">
        <v>6</v>
      </c>
      <c r="E15" s="30">
        <f t="shared" si="0"/>
        <v>16</v>
      </c>
      <c r="F15" s="30">
        <f t="shared" si="1"/>
        <v>8</v>
      </c>
      <c r="G15" s="22">
        <f t="shared" si="2"/>
        <v>80</v>
      </c>
      <c r="H15" s="23" t="str">
        <f t="shared" si="3"/>
        <v>A-</v>
      </c>
    </row>
    <row r="16" spans="1:8" x14ac:dyDescent="0.3">
      <c r="F16">
        <v>10</v>
      </c>
    </row>
  </sheetData>
  <conditionalFormatting sqref="C2:E2 E3:E15">
    <cfRule type="cellIs" dxfId="19" priority="2" operator="greaterThan">
      <formula>#REF!</formula>
    </cfRule>
  </conditionalFormatting>
  <conditionalFormatting sqref="H2:H15">
    <cfRule type="cellIs" dxfId="18" priority="1" operator="equal">
      <formula>"F"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5"/>
  <sheetViews>
    <sheetView workbookViewId="0">
      <selection activeCell="A2" sqref="A2:B15"/>
    </sheetView>
  </sheetViews>
  <sheetFormatPr defaultColWidth="9.109375" defaultRowHeight="14.4" x14ac:dyDescent="0.3"/>
  <cols>
    <col min="1" max="1" width="14.6640625" style="1" customWidth="1"/>
    <col min="2" max="2" width="30.6640625" style="1" customWidth="1"/>
    <col min="3" max="12" width="14.6640625" style="1" customWidth="1"/>
    <col min="13" max="16384" width="9.109375" style="1"/>
  </cols>
  <sheetData>
    <row r="1" spans="1:12" ht="15.9" customHeight="1" x14ac:dyDescent="0.3">
      <c r="A1" s="3" t="s">
        <v>0</v>
      </c>
      <c r="B1" s="4" t="s">
        <v>5</v>
      </c>
      <c r="C1" s="5" t="s">
        <v>1</v>
      </c>
      <c r="D1" s="5" t="s">
        <v>23</v>
      </c>
      <c r="E1" s="5" t="s">
        <v>2</v>
      </c>
      <c r="F1" s="5" t="s">
        <v>24</v>
      </c>
      <c r="G1" s="5" t="s">
        <v>3</v>
      </c>
      <c r="H1" s="5" t="s">
        <v>25</v>
      </c>
      <c r="I1" s="5" t="s">
        <v>26</v>
      </c>
      <c r="J1" s="5" t="s">
        <v>4</v>
      </c>
      <c r="K1" s="5" t="s">
        <v>21</v>
      </c>
      <c r="L1" s="6" t="s">
        <v>22</v>
      </c>
    </row>
    <row r="2" spans="1:12" ht="15" customHeight="1" x14ac:dyDescent="0.3">
      <c r="A2" s="7">
        <v>141014039</v>
      </c>
      <c r="B2" s="8" t="s">
        <v>6</v>
      </c>
      <c r="C2" s="9">
        <v>3</v>
      </c>
      <c r="D2" s="9">
        <v>5</v>
      </c>
      <c r="E2" s="9">
        <v>0</v>
      </c>
      <c r="F2" s="9">
        <v>10</v>
      </c>
      <c r="G2" s="9">
        <v>0</v>
      </c>
      <c r="H2" s="9">
        <v>5</v>
      </c>
      <c r="I2" s="9">
        <f t="shared" ref="I2:I15" si="0">C2+E2+G2</f>
        <v>3</v>
      </c>
      <c r="J2" s="9">
        <f t="shared" ref="J2:J15" si="1">D2+F2+H2</f>
        <v>20</v>
      </c>
      <c r="K2" s="10">
        <f>(I2/J2)*100</f>
        <v>15</v>
      </c>
      <c r="L2" s="11" t="str">
        <f>IF(K2&gt;94,"A+",IF(K2&gt;84,"A",IF(K2&gt;79,"A-",IF(K2&gt;74,"B+",IF(K2&gt;69,"B",IF(K2&gt;64,"B-",IF(K2&gt;59,"C+",IF(K2&gt;54,"C",IF(K2&gt;49,"D","F")))))))))</f>
        <v>F</v>
      </c>
    </row>
    <row r="3" spans="1:12" ht="15" customHeight="1" x14ac:dyDescent="0.3">
      <c r="A3" s="7">
        <v>151014050</v>
      </c>
      <c r="B3" s="8" t="s">
        <v>7</v>
      </c>
      <c r="C3" s="9"/>
      <c r="D3" s="9">
        <v>5</v>
      </c>
      <c r="E3" s="9"/>
      <c r="F3" s="9">
        <v>10</v>
      </c>
      <c r="G3" s="9"/>
      <c r="H3" s="9">
        <v>5</v>
      </c>
      <c r="I3" s="9">
        <f t="shared" si="0"/>
        <v>0</v>
      </c>
      <c r="J3" s="9">
        <f t="shared" si="1"/>
        <v>20</v>
      </c>
      <c r="K3" s="10">
        <f t="shared" ref="K3:K15" si="2">(I3/J3)*100</f>
        <v>0</v>
      </c>
      <c r="L3" s="11" t="str">
        <f t="shared" ref="L3:L15" si="3">IF(K3&gt;94,"A+",IF(K3&gt;84,"A",IF(K3&gt;79,"A-",IF(K3&gt;74,"B+",IF(K3&gt;69,"B",IF(K3&gt;64,"B-",IF(K3&gt;59,"C+",IF(K3&gt;54,"C",IF(K3&gt;49,"D","F")))))))))</f>
        <v>F</v>
      </c>
    </row>
    <row r="4" spans="1:12" ht="15" customHeight="1" x14ac:dyDescent="0.3">
      <c r="A4" s="7">
        <v>161014055</v>
      </c>
      <c r="B4" s="8" t="s">
        <v>8</v>
      </c>
      <c r="C4" s="9">
        <v>0</v>
      </c>
      <c r="D4" s="9">
        <v>5</v>
      </c>
      <c r="E4" s="9">
        <v>6.5</v>
      </c>
      <c r="F4" s="9">
        <v>10</v>
      </c>
      <c r="G4" s="9">
        <v>5</v>
      </c>
      <c r="H4" s="9">
        <v>5</v>
      </c>
      <c r="I4" s="9">
        <f t="shared" si="0"/>
        <v>11.5</v>
      </c>
      <c r="J4" s="9">
        <f t="shared" si="1"/>
        <v>20</v>
      </c>
      <c r="K4" s="10">
        <f t="shared" si="2"/>
        <v>57.499999999999993</v>
      </c>
      <c r="L4" s="11" t="str">
        <f t="shared" si="3"/>
        <v>C</v>
      </c>
    </row>
    <row r="5" spans="1:12" ht="15" customHeight="1" x14ac:dyDescent="0.3">
      <c r="A5" s="7">
        <v>173014003</v>
      </c>
      <c r="B5" s="8" t="s">
        <v>9</v>
      </c>
      <c r="C5" s="9">
        <v>5</v>
      </c>
      <c r="D5" s="9">
        <v>5</v>
      </c>
      <c r="E5" s="9">
        <v>0</v>
      </c>
      <c r="F5" s="9">
        <v>10</v>
      </c>
      <c r="G5" s="9">
        <v>1</v>
      </c>
      <c r="H5" s="9">
        <v>5</v>
      </c>
      <c r="I5" s="9">
        <f t="shared" si="0"/>
        <v>6</v>
      </c>
      <c r="J5" s="9">
        <f t="shared" si="1"/>
        <v>20</v>
      </c>
      <c r="K5" s="10">
        <f t="shared" si="2"/>
        <v>30</v>
      </c>
      <c r="L5" s="11" t="str">
        <f t="shared" si="3"/>
        <v>F</v>
      </c>
    </row>
    <row r="6" spans="1:12" ht="15" customHeight="1" x14ac:dyDescent="0.3">
      <c r="A6" s="7">
        <v>173014050</v>
      </c>
      <c r="B6" s="8" t="s">
        <v>10</v>
      </c>
      <c r="C6" s="9">
        <v>5</v>
      </c>
      <c r="D6" s="9">
        <v>5</v>
      </c>
      <c r="E6" s="9">
        <v>10</v>
      </c>
      <c r="F6" s="9">
        <v>10</v>
      </c>
      <c r="G6" s="9">
        <v>0</v>
      </c>
      <c r="H6" s="9">
        <v>5</v>
      </c>
      <c r="I6" s="9">
        <f t="shared" si="0"/>
        <v>15</v>
      </c>
      <c r="J6" s="9">
        <f t="shared" si="1"/>
        <v>20</v>
      </c>
      <c r="K6" s="10">
        <f t="shared" si="2"/>
        <v>75</v>
      </c>
      <c r="L6" s="11" t="str">
        <f t="shared" si="3"/>
        <v>B+</v>
      </c>
    </row>
    <row r="7" spans="1:12" ht="15" customHeight="1" x14ac:dyDescent="0.3">
      <c r="A7" s="7">
        <v>181014069</v>
      </c>
      <c r="B7" s="8" t="s">
        <v>11</v>
      </c>
      <c r="C7" s="9">
        <v>0</v>
      </c>
      <c r="D7" s="9">
        <v>5</v>
      </c>
      <c r="E7" s="9">
        <v>0</v>
      </c>
      <c r="F7" s="9">
        <v>10</v>
      </c>
      <c r="G7" s="9">
        <v>4</v>
      </c>
      <c r="H7" s="9">
        <v>5</v>
      </c>
      <c r="I7" s="9">
        <f t="shared" si="0"/>
        <v>4</v>
      </c>
      <c r="J7" s="9">
        <f t="shared" si="1"/>
        <v>20</v>
      </c>
      <c r="K7" s="10">
        <f t="shared" si="2"/>
        <v>20</v>
      </c>
      <c r="L7" s="11" t="str">
        <f t="shared" si="3"/>
        <v>F</v>
      </c>
    </row>
    <row r="8" spans="1:12" ht="15" customHeight="1" x14ac:dyDescent="0.3">
      <c r="A8" s="7">
        <v>181014073</v>
      </c>
      <c r="B8" s="8" t="s">
        <v>12</v>
      </c>
      <c r="C8" s="9">
        <v>3.5</v>
      </c>
      <c r="D8" s="9">
        <v>5</v>
      </c>
      <c r="E8" s="9">
        <v>0</v>
      </c>
      <c r="F8" s="9">
        <v>10</v>
      </c>
      <c r="G8" s="9">
        <v>4</v>
      </c>
      <c r="H8" s="9">
        <v>5</v>
      </c>
      <c r="I8" s="9">
        <f t="shared" si="0"/>
        <v>7.5</v>
      </c>
      <c r="J8" s="9">
        <f t="shared" si="1"/>
        <v>20</v>
      </c>
      <c r="K8" s="10">
        <f t="shared" si="2"/>
        <v>37.5</v>
      </c>
      <c r="L8" s="11" t="str">
        <f t="shared" si="3"/>
        <v>F</v>
      </c>
    </row>
    <row r="9" spans="1:12" ht="15" customHeight="1" x14ac:dyDescent="0.3">
      <c r="A9" s="7">
        <v>181014124</v>
      </c>
      <c r="B9" s="8" t="s">
        <v>13</v>
      </c>
      <c r="C9" s="9">
        <v>3.5</v>
      </c>
      <c r="D9" s="9">
        <v>5</v>
      </c>
      <c r="E9" s="9">
        <v>0</v>
      </c>
      <c r="F9" s="9">
        <v>10</v>
      </c>
      <c r="G9" s="9">
        <v>5</v>
      </c>
      <c r="H9" s="9">
        <v>5</v>
      </c>
      <c r="I9" s="9">
        <f t="shared" si="0"/>
        <v>8.5</v>
      </c>
      <c r="J9" s="9">
        <f t="shared" si="1"/>
        <v>20</v>
      </c>
      <c r="K9" s="10">
        <f t="shared" si="2"/>
        <v>42.5</v>
      </c>
      <c r="L9" s="11" t="str">
        <f t="shared" si="3"/>
        <v>F</v>
      </c>
    </row>
    <row r="10" spans="1:12" ht="15" customHeight="1" x14ac:dyDescent="0.3">
      <c r="A10" s="7">
        <v>182014003</v>
      </c>
      <c r="B10" s="8" t="s">
        <v>14</v>
      </c>
      <c r="C10" s="9">
        <v>1</v>
      </c>
      <c r="D10" s="9">
        <v>5</v>
      </c>
      <c r="E10" s="9">
        <v>0</v>
      </c>
      <c r="F10" s="9">
        <v>10</v>
      </c>
      <c r="G10" s="9">
        <v>0</v>
      </c>
      <c r="H10" s="9">
        <v>5</v>
      </c>
      <c r="I10" s="9">
        <f t="shared" si="0"/>
        <v>1</v>
      </c>
      <c r="J10" s="9">
        <f t="shared" si="1"/>
        <v>20</v>
      </c>
      <c r="K10" s="10">
        <f t="shared" si="2"/>
        <v>5</v>
      </c>
      <c r="L10" s="11" t="str">
        <f t="shared" si="3"/>
        <v>F</v>
      </c>
    </row>
    <row r="11" spans="1:12" ht="15" customHeight="1" x14ac:dyDescent="0.3">
      <c r="A11" s="7">
        <v>182014006</v>
      </c>
      <c r="B11" s="8" t="s">
        <v>15</v>
      </c>
      <c r="C11" s="9">
        <v>5</v>
      </c>
      <c r="D11" s="9">
        <v>5</v>
      </c>
      <c r="E11" s="9">
        <v>10</v>
      </c>
      <c r="F11" s="9">
        <v>10</v>
      </c>
      <c r="G11" s="9">
        <v>5</v>
      </c>
      <c r="H11" s="9">
        <v>5</v>
      </c>
      <c r="I11" s="9">
        <f t="shared" si="0"/>
        <v>20</v>
      </c>
      <c r="J11" s="9">
        <f t="shared" si="1"/>
        <v>20</v>
      </c>
      <c r="K11" s="10">
        <f t="shared" si="2"/>
        <v>100</v>
      </c>
      <c r="L11" s="11" t="str">
        <f t="shared" si="3"/>
        <v>A+</v>
      </c>
    </row>
    <row r="12" spans="1:12" ht="15" customHeight="1" x14ac:dyDescent="0.3">
      <c r="A12" s="7">
        <v>182014035</v>
      </c>
      <c r="B12" s="8" t="s">
        <v>16</v>
      </c>
      <c r="C12" s="9"/>
      <c r="D12" s="9">
        <v>5</v>
      </c>
      <c r="E12" s="9"/>
      <c r="F12" s="9">
        <v>10</v>
      </c>
      <c r="G12" s="9"/>
      <c r="H12" s="9">
        <v>5</v>
      </c>
      <c r="I12" s="9">
        <f t="shared" si="0"/>
        <v>0</v>
      </c>
      <c r="J12" s="9">
        <f t="shared" si="1"/>
        <v>20</v>
      </c>
      <c r="K12" s="10">
        <f t="shared" si="2"/>
        <v>0</v>
      </c>
      <c r="L12" s="11" t="str">
        <f t="shared" si="3"/>
        <v>F</v>
      </c>
    </row>
    <row r="13" spans="1:12" ht="15" customHeight="1" x14ac:dyDescent="0.3">
      <c r="A13" s="7">
        <v>182014036</v>
      </c>
      <c r="B13" s="8" t="s">
        <v>17</v>
      </c>
      <c r="C13" s="9"/>
      <c r="D13" s="9">
        <v>5</v>
      </c>
      <c r="E13" s="9"/>
      <c r="F13" s="9">
        <v>10</v>
      </c>
      <c r="G13" s="9"/>
      <c r="H13" s="9">
        <v>5</v>
      </c>
      <c r="I13" s="9">
        <f t="shared" si="0"/>
        <v>0</v>
      </c>
      <c r="J13" s="9">
        <f t="shared" si="1"/>
        <v>20</v>
      </c>
      <c r="K13" s="10">
        <f t="shared" si="2"/>
        <v>0</v>
      </c>
      <c r="L13" s="11" t="str">
        <f t="shared" si="3"/>
        <v>F</v>
      </c>
    </row>
    <row r="14" spans="1:12" ht="15" customHeight="1" x14ac:dyDescent="0.3">
      <c r="A14" s="7">
        <v>183014021</v>
      </c>
      <c r="B14" s="8" t="s">
        <v>18</v>
      </c>
      <c r="C14" s="9">
        <v>2.5</v>
      </c>
      <c r="D14" s="9">
        <v>5</v>
      </c>
      <c r="E14" s="9">
        <v>0</v>
      </c>
      <c r="F14" s="9">
        <v>10</v>
      </c>
      <c r="G14" s="9">
        <v>5</v>
      </c>
      <c r="H14" s="9">
        <v>5</v>
      </c>
      <c r="I14" s="9">
        <f t="shared" si="0"/>
        <v>7.5</v>
      </c>
      <c r="J14" s="9">
        <f t="shared" si="1"/>
        <v>20</v>
      </c>
      <c r="K14" s="10">
        <f t="shared" si="2"/>
        <v>37.5</v>
      </c>
      <c r="L14" s="11" t="str">
        <f t="shared" si="3"/>
        <v>F</v>
      </c>
    </row>
    <row r="15" spans="1:12" ht="15" customHeight="1" thickBot="1" x14ac:dyDescent="0.35">
      <c r="A15" s="12">
        <v>183014079</v>
      </c>
      <c r="B15" s="13" t="s">
        <v>19</v>
      </c>
      <c r="C15" s="14">
        <v>0</v>
      </c>
      <c r="D15" s="14">
        <v>5</v>
      </c>
      <c r="E15" s="14">
        <v>0</v>
      </c>
      <c r="F15" s="14">
        <v>10</v>
      </c>
      <c r="G15" s="14">
        <v>5</v>
      </c>
      <c r="H15" s="14">
        <v>5</v>
      </c>
      <c r="I15" s="14">
        <f t="shared" si="0"/>
        <v>5</v>
      </c>
      <c r="J15" s="14">
        <f t="shared" si="1"/>
        <v>20</v>
      </c>
      <c r="K15" s="15">
        <f t="shared" si="2"/>
        <v>25</v>
      </c>
      <c r="L15" s="16" t="str">
        <f t="shared" si="3"/>
        <v>F</v>
      </c>
    </row>
  </sheetData>
  <conditionalFormatting sqref="C2:C15">
    <cfRule type="cellIs" dxfId="17" priority="4" operator="greaterThan">
      <formula>$D$2</formula>
    </cfRule>
  </conditionalFormatting>
  <conditionalFormatting sqref="E2:E15">
    <cfRule type="cellIs" dxfId="16" priority="3" operator="greaterThan">
      <formula>$F$2</formula>
    </cfRule>
  </conditionalFormatting>
  <conditionalFormatting sqref="G2:G15">
    <cfRule type="cellIs" dxfId="15" priority="2" operator="greaterThan">
      <formula>$H$2</formula>
    </cfRule>
  </conditionalFormatting>
  <conditionalFormatting sqref="L2:L15">
    <cfRule type="cellIs" dxfId="14" priority="1" operator="equal">
      <formula>"F"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2DCAF5-50B4-4CC9-862F-26311DF5AD1C}">
  <dimension ref="A1:J15"/>
  <sheetViews>
    <sheetView workbookViewId="0">
      <selection activeCell="G2" sqref="G2:G15"/>
    </sheetView>
  </sheetViews>
  <sheetFormatPr defaultRowHeight="14.4" x14ac:dyDescent="0.3"/>
  <cols>
    <col min="1" max="1" width="14.77734375" customWidth="1"/>
    <col min="2" max="2" width="30.77734375" customWidth="1"/>
    <col min="3" max="10" width="14.77734375" customWidth="1"/>
  </cols>
  <sheetData>
    <row r="1" spans="1:10" x14ac:dyDescent="0.3">
      <c r="A1" s="3" t="s">
        <v>0</v>
      </c>
      <c r="B1" s="4" t="s">
        <v>5</v>
      </c>
      <c r="C1" s="5" t="s">
        <v>1</v>
      </c>
      <c r="D1" s="5" t="s">
        <v>23</v>
      </c>
      <c r="E1" s="5" t="s">
        <v>2</v>
      </c>
      <c r="F1" s="5" t="s">
        <v>24</v>
      </c>
      <c r="G1" s="5" t="s">
        <v>26</v>
      </c>
      <c r="H1" s="5" t="s">
        <v>4</v>
      </c>
      <c r="I1" s="5" t="s">
        <v>21</v>
      </c>
      <c r="J1" s="6" t="s">
        <v>22</v>
      </c>
    </row>
    <row r="2" spans="1:10" x14ac:dyDescent="0.3">
      <c r="A2" s="7">
        <v>141014039</v>
      </c>
      <c r="B2" s="8" t="s">
        <v>6</v>
      </c>
      <c r="C2" s="9"/>
      <c r="D2" s="9">
        <v>10</v>
      </c>
      <c r="E2" s="9"/>
      <c r="F2" s="9">
        <v>10</v>
      </c>
      <c r="G2" s="9">
        <f>C2+E2</f>
        <v>0</v>
      </c>
      <c r="H2" s="9">
        <f>D2+F2</f>
        <v>20</v>
      </c>
      <c r="I2" s="10">
        <f>(G2/H2)*100</f>
        <v>0</v>
      </c>
      <c r="J2" s="11" t="str">
        <f>IF(I2&gt;94,"A+",IF(I2&gt;84,"A",IF(I2&gt;79,"A-",IF(I2&gt;74,"B+",IF(I2&gt;69,"B",IF(I2&gt;64,"B-",IF(I2&gt;59,"C+",IF(I2&gt;54,"C",IF(I2&gt;49,"D","F")))))))))</f>
        <v>F</v>
      </c>
    </row>
    <row r="3" spans="1:10" x14ac:dyDescent="0.3">
      <c r="A3" s="7">
        <v>151014050</v>
      </c>
      <c r="B3" s="8" t="s">
        <v>7</v>
      </c>
      <c r="C3" s="17"/>
      <c r="D3" s="9">
        <v>10</v>
      </c>
      <c r="E3" s="17"/>
      <c r="F3" s="9">
        <v>10</v>
      </c>
      <c r="G3" s="9">
        <f t="shared" ref="G3:G15" si="0">C3+E3</f>
        <v>0</v>
      </c>
      <c r="H3" s="9">
        <f t="shared" ref="H3:H15" si="1">D3+F3</f>
        <v>20</v>
      </c>
      <c r="I3" s="10">
        <f t="shared" ref="I3:I15" si="2">(G3/H3)*100</f>
        <v>0</v>
      </c>
      <c r="J3" s="11" t="str">
        <f t="shared" ref="J3:J15" si="3">IF(I3&gt;94,"A+",IF(I3&gt;84,"A",IF(I3&gt;79,"A-",IF(I3&gt;74,"B+",IF(I3&gt;69,"B",IF(I3&gt;64,"B-",IF(I3&gt;59,"C+",IF(I3&gt;54,"C",IF(I3&gt;49,"D","F")))))))))</f>
        <v>F</v>
      </c>
    </row>
    <row r="4" spans="1:10" x14ac:dyDescent="0.3">
      <c r="A4" s="7">
        <v>161014055</v>
      </c>
      <c r="B4" s="8" t="s">
        <v>8</v>
      </c>
      <c r="C4" s="9"/>
      <c r="D4" s="9">
        <v>10</v>
      </c>
      <c r="E4" s="9">
        <v>2</v>
      </c>
      <c r="F4" s="9">
        <v>10</v>
      </c>
      <c r="G4" s="9">
        <f t="shared" si="0"/>
        <v>2</v>
      </c>
      <c r="H4" s="9">
        <f t="shared" si="1"/>
        <v>20</v>
      </c>
      <c r="I4" s="10">
        <f t="shared" si="2"/>
        <v>10</v>
      </c>
      <c r="J4" s="11" t="str">
        <f t="shared" si="3"/>
        <v>F</v>
      </c>
    </row>
    <row r="5" spans="1:10" x14ac:dyDescent="0.3">
      <c r="A5" s="7">
        <v>173014003</v>
      </c>
      <c r="B5" s="8" t="s">
        <v>9</v>
      </c>
      <c r="C5" s="9">
        <v>2</v>
      </c>
      <c r="D5" s="9">
        <v>10</v>
      </c>
      <c r="E5" s="9">
        <v>2</v>
      </c>
      <c r="F5" s="9">
        <v>10</v>
      </c>
      <c r="G5" s="9">
        <f t="shared" si="0"/>
        <v>4</v>
      </c>
      <c r="H5" s="9">
        <f t="shared" si="1"/>
        <v>20</v>
      </c>
      <c r="I5" s="10">
        <f t="shared" si="2"/>
        <v>20</v>
      </c>
      <c r="J5" s="11" t="str">
        <f t="shared" si="3"/>
        <v>F</v>
      </c>
    </row>
    <row r="6" spans="1:10" x14ac:dyDescent="0.3">
      <c r="A6" s="7">
        <v>173014050</v>
      </c>
      <c r="B6" s="8" t="s">
        <v>10</v>
      </c>
      <c r="C6" s="9">
        <v>2</v>
      </c>
      <c r="D6" s="9">
        <v>10</v>
      </c>
      <c r="E6" s="9">
        <v>5</v>
      </c>
      <c r="F6" s="9">
        <v>10</v>
      </c>
      <c r="G6" s="9">
        <f t="shared" si="0"/>
        <v>7</v>
      </c>
      <c r="H6" s="9">
        <f t="shared" si="1"/>
        <v>20</v>
      </c>
      <c r="I6" s="10">
        <f t="shared" si="2"/>
        <v>35</v>
      </c>
      <c r="J6" s="11" t="str">
        <f t="shared" si="3"/>
        <v>F</v>
      </c>
    </row>
    <row r="7" spans="1:10" x14ac:dyDescent="0.3">
      <c r="A7" s="7">
        <v>181014069</v>
      </c>
      <c r="B7" s="8" t="s">
        <v>11</v>
      </c>
      <c r="C7" s="9"/>
      <c r="D7" s="9">
        <v>10</v>
      </c>
      <c r="E7" s="9">
        <v>2</v>
      </c>
      <c r="F7" s="9">
        <v>10</v>
      </c>
      <c r="G7" s="9">
        <f t="shared" si="0"/>
        <v>2</v>
      </c>
      <c r="H7" s="9">
        <f t="shared" si="1"/>
        <v>20</v>
      </c>
      <c r="I7" s="10">
        <f t="shared" si="2"/>
        <v>10</v>
      </c>
      <c r="J7" s="11" t="str">
        <f t="shared" si="3"/>
        <v>F</v>
      </c>
    </row>
    <row r="8" spans="1:10" x14ac:dyDescent="0.3">
      <c r="A8" s="7">
        <v>181014073</v>
      </c>
      <c r="B8" s="8" t="s">
        <v>12</v>
      </c>
      <c r="C8" s="9"/>
      <c r="D8" s="9">
        <v>10</v>
      </c>
      <c r="E8" s="9"/>
      <c r="F8" s="9">
        <v>10</v>
      </c>
      <c r="G8" s="9">
        <f t="shared" si="0"/>
        <v>0</v>
      </c>
      <c r="H8" s="9">
        <f t="shared" si="1"/>
        <v>20</v>
      </c>
      <c r="I8" s="10">
        <f t="shared" si="2"/>
        <v>0</v>
      </c>
      <c r="J8" s="11" t="str">
        <f t="shared" si="3"/>
        <v>F</v>
      </c>
    </row>
    <row r="9" spans="1:10" x14ac:dyDescent="0.3">
      <c r="A9" s="7">
        <v>181014124</v>
      </c>
      <c r="B9" s="8" t="s">
        <v>13</v>
      </c>
      <c r="C9" s="9">
        <v>2</v>
      </c>
      <c r="D9" s="9">
        <v>10</v>
      </c>
      <c r="E9" s="9">
        <v>3</v>
      </c>
      <c r="F9" s="9">
        <v>10</v>
      </c>
      <c r="G9" s="9">
        <f t="shared" si="0"/>
        <v>5</v>
      </c>
      <c r="H9" s="9">
        <f t="shared" si="1"/>
        <v>20</v>
      </c>
      <c r="I9" s="10">
        <f t="shared" si="2"/>
        <v>25</v>
      </c>
      <c r="J9" s="11" t="str">
        <f t="shared" si="3"/>
        <v>F</v>
      </c>
    </row>
    <row r="10" spans="1:10" x14ac:dyDescent="0.3">
      <c r="A10" s="7">
        <v>182014003</v>
      </c>
      <c r="B10" s="8" t="s">
        <v>14</v>
      </c>
      <c r="C10" s="9"/>
      <c r="D10" s="9">
        <v>10</v>
      </c>
      <c r="E10" s="9">
        <v>3</v>
      </c>
      <c r="F10" s="9">
        <v>10</v>
      </c>
      <c r="G10" s="9">
        <f t="shared" si="0"/>
        <v>3</v>
      </c>
      <c r="H10" s="9">
        <f t="shared" si="1"/>
        <v>20</v>
      </c>
      <c r="I10" s="10">
        <f t="shared" si="2"/>
        <v>15</v>
      </c>
      <c r="J10" s="11" t="str">
        <f t="shared" si="3"/>
        <v>F</v>
      </c>
    </row>
    <row r="11" spans="1:10" x14ac:dyDescent="0.3">
      <c r="A11" s="7">
        <v>182014006</v>
      </c>
      <c r="B11" s="8" t="s">
        <v>15</v>
      </c>
      <c r="C11" s="9">
        <v>2</v>
      </c>
      <c r="D11" s="9">
        <v>10</v>
      </c>
      <c r="E11" s="9">
        <v>5</v>
      </c>
      <c r="F11" s="9">
        <v>10</v>
      </c>
      <c r="G11" s="9">
        <f t="shared" si="0"/>
        <v>7</v>
      </c>
      <c r="H11" s="9">
        <f t="shared" si="1"/>
        <v>20</v>
      </c>
      <c r="I11" s="10">
        <f t="shared" si="2"/>
        <v>35</v>
      </c>
      <c r="J11" s="11" t="str">
        <f t="shared" si="3"/>
        <v>F</v>
      </c>
    </row>
    <row r="12" spans="1:10" x14ac:dyDescent="0.3">
      <c r="A12" s="7">
        <v>182014035</v>
      </c>
      <c r="B12" s="8" t="s">
        <v>16</v>
      </c>
      <c r="C12" s="9"/>
      <c r="D12" s="9">
        <v>10</v>
      </c>
      <c r="E12" s="9"/>
      <c r="F12" s="9">
        <v>10</v>
      </c>
      <c r="G12" s="9">
        <f t="shared" si="0"/>
        <v>0</v>
      </c>
      <c r="H12" s="9">
        <f t="shared" si="1"/>
        <v>20</v>
      </c>
      <c r="I12" s="10">
        <f t="shared" si="2"/>
        <v>0</v>
      </c>
      <c r="J12" s="11" t="str">
        <f t="shared" si="3"/>
        <v>F</v>
      </c>
    </row>
    <row r="13" spans="1:10" x14ac:dyDescent="0.3">
      <c r="A13" s="7">
        <v>182014036</v>
      </c>
      <c r="B13" s="8" t="s">
        <v>17</v>
      </c>
      <c r="C13" s="9"/>
      <c r="D13" s="9">
        <v>10</v>
      </c>
      <c r="E13" s="9"/>
      <c r="F13" s="9">
        <v>10</v>
      </c>
      <c r="G13" s="9">
        <f t="shared" si="0"/>
        <v>0</v>
      </c>
      <c r="H13" s="9">
        <f t="shared" si="1"/>
        <v>20</v>
      </c>
      <c r="I13" s="10">
        <f t="shared" si="2"/>
        <v>0</v>
      </c>
      <c r="J13" s="11" t="str">
        <f t="shared" si="3"/>
        <v>F</v>
      </c>
    </row>
    <row r="14" spans="1:10" x14ac:dyDescent="0.3">
      <c r="A14" s="7">
        <v>183014021</v>
      </c>
      <c r="B14" s="8" t="s">
        <v>18</v>
      </c>
      <c r="C14" s="9"/>
      <c r="D14" s="9">
        <v>10</v>
      </c>
      <c r="E14" s="9"/>
      <c r="F14" s="9">
        <v>10</v>
      </c>
      <c r="G14" s="9">
        <f t="shared" si="0"/>
        <v>0</v>
      </c>
      <c r="H14" s="9">
        <f t="shared" si="1"/>
        <v>20</v>
      </c>
      <c r="I14" s="10">
        <f t="shared" si="2"/>
        <v>0</v>
      </c>
      <c r="J14" s="11" t="str">
        <f t="shared" si="3"/>
        <v>F</v>
      </c>
    </row>
    <row r="15" spans="1:10" ht="15" thickBot="1" x14ac:dyDescent="0.35">
      <c r="A15" s="12">
        <v>183014079</v>
      </c>
      <c r="B15" s="13" t="s">
        <v>19</v>
      </c>
      <c r="C15" s="14"/>
      <c r="D15" s="14">
        <v>10</v>
      </c>
      <c r="E15" s="14"/>
      <c r="F15" s="14">
        <v>10</v>
      </c>
      <c r="G15" s="14">
        <f t="shared" si="0"/>
        <v>0</v>
      </c>
      <c r="H15" s="14">
        <f t="shared" si="1"/>
        <v>20</v>
      </c>
      <c r="I15" s="15">
        <f t="shared" si="2"/>
        <v>0</v>
      </c>
      <c r="J15" s="16" t="str">
        <f t="shared" si="3"/>
        <v>F</v>
      </c>
    </row>
  </sheetData>
  <conditionalFormatting sqref="C2:C15">
    <cfRule type="cellIs" dxfId="13" priority="5" operator="greaterThan">
      <formula>$D$2</formula>
    </cfRule>
  </conditionalFormatting>
  <conditionalFormatting sqref="E2:E15">
    <cfRule type="cellIs" dxfId="12" priority="4" operator="greaterThan">
      <formula>$F$2</formula>
    </cfRule>
  </conditionalFormatting>
  <conditionalFormatting sqref="J2:J15">
    <cfRule type="cellIs" dxfId="11" priority="1" operator="equal">
      <formula>"F"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81D27-E9DB-448D-BF32-6D25191E253E}">
  <dimension ref="A1:L36"/>
  <sheetViews>
    <sheetView workbookViewId="0">
      <selection activeCell="L6" sqref="L6"/>
    </sheetView>
  </sheetViews>
  <sheetFormatPr defaultRowHeight="14.4" x14ac:dyDescent="0.3"/>
  <cols>
    <col min="1" max="1" width="14.77734375" customWidth="1"/>
    <col min="2" max="2" width="30.77734375" customWidth="1"/>
    <col min="3" max="12" width="14.77734375" customWidth="1"/>
  </cols>
  <sheetData>
    <row r="1" spans="1:12" x14ac:dyDescent="0.3">
      <c r="A1" s="18" t="s">
        <v>0</v>
      </c>
      <c r="B1" s="19" t="s">
        <v>28</v>
      </c>
      <c r="C1" s="19" t="s">
        <v>29</v>
      </c>
      <c r="D1" s="19" t="s">
        <v>30</v>
      </c>
      <c r="E1" s="19" t="s">
        <v>31</v>
      </c>
      <c r="F1" s="19" t="s">
        <v>32</v>
      </c>
      <c r="G1" s="19" t="s">
        <v>33</v>
      </c>
      <c r="H1" s="19" t="s">
        <v>4</v>
      </c>
      <c r="I1" s="19" t="s">
        <v>34</v>
      </c>
      <c r="J1" s="19" t="s">
        <v>35</v>
      </c>
      <c r="K1" s="19" t="s">
        <v>21</v>
      </c>
      <c r="L1" s="20" t="s">
        <v>22</v>
      </c>
    </row>
    <row r="2" spans="1:12" x14ac:dyDescent="0.3">
      <c r="A2" s="7">
        <v>141014039</v>
      </c>
      <c r="B2" s="8" t="s">
        <v>6</v>
      </c>
      <c r="C2" s="29">
        <v>3</v>
      </c>
      <c r="D2" s="29">
        <v>20</v>
      </c>
      <c r="E2" s="29">
        <v>0</v>
      </c>
      <c r="F2" s="29">
        <v>20</v>
      </c>
      <c r="G2" s="29">
        <f>C2+E2</f>
        <v>3</v>
      </c>
      <c r="H2" s="29">
        <f>D2+F2</f>
        <v>40</v>
      </c>
      <c r="I2" s="29">
        <f>(G2/H2)*J2</f>
        <v>1.5</v>
      </c>
      <c r="J2" s="29">
        <v>20</v>
      </c>
      <c r="K2" s="24">
        <f>(I2/J2)*100</f>
        <v>7.5</v>
      </c>
      <c r="L2" s="21" t="str">
        <f>IF(K2&gt;94,"A+",IF(K2&gt;84,"A",IF(K2&gt;79,"A-",IF(K2&gt;74,"B+",IF(K2&gt;69,"B",IF(K2&gt;64,"B-",IF(K2&gt;59,"C+",IF(K2&gt;54,"C",IF(K2&gt;49,"D","F")))))))))</f>
        <v>F</v>
      </c>
    </row>
    <row r="3" spans="1:12" x14ac:dyDescent="0.3">
      <c r="A3" s="7">
        <v>151014050</v>
      </c>
      <c r="B3" s="8" t="s">
        <v>7</v>
      </c>
      <c r="C3" s="29">
        <v>0</v>
      </c>
      <c r="D3" s="29">
        <v>20</v>
      </c>
      <c r="E3" s="29">
        <v>0</v>
      </c>
      <c r="F3" s="29">
        <v>20</v>
      </c>
      <c r="G3" s="29">
        <f t="shared" ref="G3:H15" si="0">C3+E3</f>
        <v>0</v>
      </c>
      <c r="H3" s="29">
        <f t="shared" si="0"/>
        <v>40</v>
      </c>
      <c r="I3" s="29">
        <f t="shared" ref="I3:I15" si="1">(G3/H3)*J3</f>
        <v>0</v>
      </c>
      <c r="J3" s="29">
        <v>20</v>
      </c>
      <c r="K3" s="24">
        <f t="shared" ref="K3:K15" si="2">(I3/J3)*100</f>
        <v>0</v>
      </c>
      <c r="L3" s="21" t="str">
        <f t="shared" ref="L3:L15" si="3">IF(K3&gt;94,"A+",IF(K3&gt;84,"A",IF(K3&gt;79,"A-",IF(K3&gt;74,"B+",IF(K3&gt;69,"B",IF(K3&gt;64,"B-",IF(K3&gt;59,"C+",IF(K3&gt;54,"C",IF(K3&gt;49,"D","F")))))))))</f>
        <v>F</v>
      </c>
    </row>
    <row r="4" spans="1:12" x14ac:dyDescent="0.3">
      <c r="A4" s="7">
        <v>161014055</v>
      </c>
      <c r="B4" s="8" t="s">
        <v>8</v>
      </c>
      <c r="C4" s="29">
        <v>11.5</v>
      </c>
      <c r="D4" s="29">
        <v>20</v>
      </c>
      <c r="E4" s="29">
        <v>2</v>
      </c>
      <c r="F4" s="29">
        <v>20</v>
      </c>
      <c r="G4" s="29">
        <f t="shared" si="0"/>
        <v>13.5</v>
      </c>
      <c r="H4" s="29">
        <f t="shared" si="0"/>
        <v>40</v>
      </c>
      <c r="I4" s="29">
        <f t="shared" si="1"/>
        <v>6.75</v>
      </c>
      <c r="J4" s="29">
        <v>20</v>
      </c>
      <c r="K4" s="25">
        <f t="shared" si="2"/>
        <v>33.75</v>
      </c>
      <c r="L4" s="21" t="str">
        <f t="shared" si="3"/>
        <v>F</v>
      </c>
    </row>
    <row r="5" spans="1:12" x14ac:dyDescent="0.3">
      <c r="A5" s="7">
        <v>173014003</v>
      </c>
      <c r="B5" s="8" t="s">
        <v>9</v>
      </c>
      <c r="C5" s="29">
        <v>6</v>
      </c>
      <c r="D5" s="29">
        <v>20</v>
      </c>
      <c r="E5" s="29">
        <v>4</v>
      </c>
      <c r="F5" s="29">
        <v>20</v>
      </c>
      <c r="G5" s="29">
        <f t="shared" si="0"/>
        <v>10</v>
      </c>
      <c r="H5" s="29">
        <f t="shared" si="0"/>
        <v>40</v>
      </c>
      <c r="I5" s="29">
        <f t="shared" si="1"/>
        <v>5</v>
      </c>
      <c r="J5" s="29">
        <v>20</v>
      </c>
      <c r="K5" s="25">
        <f t="shared" si="2"/>
        <v>25</v>
      </c>
      <c r="L5" s="21" t="str">
        <f t="shared" si="3"/>
        <v>F</v>
      </c>
    </row>
    <row r="6" spans="1:12" x14ac:dyDescent="0.3">
      <c r="A6" s="7">
        <v>173014050</v>
      </c>
      <c r="B6" s="8" t="s">
        <v>10</v>
      </c>
      <c r="C6" s="29">
        <v>15</v>
      </c>
      <c r="D6" s="29">
        <v>20</v>
      </c>
      <c r="E6" s="29">
        <v>7</v>
      </c>
      <c r="F6" s="29">
        <v>20</v>
      </c>
      <c r="G6" s="29">
        <f t="shared" si="0"/>
        <v>22</v>
      </c>
      <c r="H6" s="29">
        <f t="shared" si="0"/>
        <v>40</v>
      </c>
      <c r="I6" s="29">
        <f t="shared" si="1"/>
        <v>11</v>
      </c>
      <c r="J6" s="29">
        <v>20</v>
      </c>
      <c r="K6" s="24">
        <f t="shared" si="2"/>
        <v>55.000000000000007</v>
      </c>
      <c r="L6" s="21" t="str">
        <f t="shared" si="3"/>
        <v>C</v>
      </c>
    </row>
    <row r="7" spans="1:12" x14ac:dyDescent="0.3">
      <c r="A7" s="7">
        <v>181014069</v>
      </c>
      <c r="B7" s="8" t="s">
        <v>11</v>
      </c>
      <c r="C7" s="29">
        <v>4</v>
      </c>
      <c r="D7" s="29">
        <v>20</v>
      </c>
      <c r="E7" s="29">
        <v>2</v>
      </c>
      <c r="F7" s="29">
        <v>20</v>
      </c>
      <c r="G7" s="29">
        <f t="shared" si="0"/>
        <v>6</v>
      </c>
      <c r="H7" s="29">
        <f t="shared" si="0"/>
        <v>40</v>
      </c>
      <c r="I7" s="29">
        <f t="shared" si="1"/>
        <v>3</v>
      </c>
      <c r="J7" s="29">
        <v>20</v>
      </c>
      <c r="K7" s="25">
        <f t="shared" si="2"/>
        <v>15</v>
      </c>
      <c r="L7" s="21" t="str">
        <f t="shared" si="3"/>
        <v>F</v>
      </c>
    </row>
    <row r="8" spans="1:12" x14ac:dyDescent="0.3">
      <c r="A8" s="7">
        <v>181014073</v>
      </c>
      <c r="B8" s="8" t="s">
        <v>12</v>
      </c>
      <c r="C8" s="29">
        <v>7.5</v>
      </c>
      <c r="D8" s="29">
        <v>20</v>
      </c>
      <c r="E8" s="29">
        <v>0</v>
      </c>
      <c r="F8" s="29">
        <v>20</v>
      </c>
      <c r="G8" s="29">
        <f t="shared" si="0"/>
        <v>7.5</v>
      </c>
      <c r="H8" s="29">
        <f t="shared" si="0"/>
        <v>40</v>
      </c>
      <c r="I8" s="29">
        <f t="shared" si="1"/>
        <v>3.75</v>
      </c>
      <c r="J8" s="29">
        <v>20</v>
      </c>
      <c r="K8" s="24">
        <f t="shared" si="2"/>
        <v>18.75</v>
      </c>
      <c r="L8" s="21" t="str">
        <f t="shared" si="3"/>
        <v>F</v>
      </c>
    </row>
    <row r="9" spans="1:12" x14ac:dyDescent="0.3">
      <c r="A9" s="7">
        <v>181014124</v>
      </c>
      <c r="B9" s="8" t="s">
        <v>13</v>
      </c>
      <c r="C9" s="29">
        <v>8.5</v>
      </c>
      <c r="D9" s="29">
        <v>20</v>
      </c>
      <c r="E9" s="29">
        <v>5</v>
      </c>
      <c r="F9" s="29">
        <v>20</v>
      </c>
      <c r="G9" s="29">
        <f t="shared" si="0"/>
        <v>13.5</v>
      </c>
      <c r="H9" s="29">
        <f t="shared" si="0"/>
        <v>40</v>
      </c>
      <c r="I9" s="29">
        <f t="shared" si="1"/>
        <v>6.75</v>
      </c>
      <c r="J9" s="29">
        <v>20</v>
      </c>
      <c r="K9" s="24">
        <f t="shared" si="2"/>
        <v>33.75</v>
      </c>
      <c r="L9" s="21" t="str">
        <f t="shared" si="3"/>
        <v>F</v>
      </c>
    </row>
    <row r="10" spans="1:12" x14ac:dyDescent="0.3">
      <c r="A10" s="7">
        <v>182014003</v>
      </c>
      <c r="B10" s="8" t="s">
        <v>14</v>
      </c>
      <c r="C10" s="29">
        <v>1</v>
      </c>
      <c r="D10" s="29">
        <v>20</v>
      </c>
      <c r="E10" s="29">
        <v>3</v>
      </c>
      <c r="F10" s="29">
        <v>20</v>
      </c>
      <c r="G10" s="29">
        <f t="shared" si="0"/>
        <v>4</v>
      </c>
      <c r="H10" s="29">
        <f t="shared" si="0"/>
        <v>40</v>
      </c>
      <c r="I10" s="29">
        <f t="shared" si="1"/>
        <v>2</v>
      </c>
      <c r="J10" s="29">
        <v>20</v>
      </c>
      <c r="K10" s="25">
        <f t="shared" si="2"/>
        <v>10</v>
      </c>
      <c r="L10" s="21" t="str">
        <f t="shared" si="3"/>
        <v>F</v>
      </c>
    </row>
    <row r="11" spans="1:12" x14ac:dyDescent="0.3">
      <c r="A11" s="7">
        <v>182014006</v>
      </c>
      <c r="B11" s="8" t="s">
        <v>15</v>
      </c>
      <c r="C11" s="29">
        <v>20</v>
      </c>
      <c r="D11" s="29">
        <v>20</v>
      </c>
      <c r="E11" s="29">
        <v>7</v>
      </c>
      <c r="F11" s="29">
        <v>20</v>
      </c>
      <c r="G11" s="29">
        <f t="shared" si="0"/>
        <v>27</v>
      </c>
      <c r="H11" s="29">
        <f t="shared" si="0"/>
        <v>40</v>
      </c>
      <c r="I11" s="29">
        <f t="shared" si="1"/>
        <v>13.5</v>
      </c>
      <c r="J11" s="29">
        <v>20</v>
      </c>
      <c r="K11" s="25">
        <f t="shared" si="2"/>
        <v>67.5</v>
      </c>
      <c r="L11" s="21" t="str">
        <f t="shared" si="3"/>
        <v>B-</v>
      </c>
    </row>
    <row r="12" spans="1:12" x14ac:dyDescent="0.3">
      <c r="A12" s="7">
        <v>182014035</v>
      </c>
      <c r="B12" s="8" t="s">
        <v>16</v>
      </c>
      <c r="C12" s="29">
        <v>0</v>
      </c>
      <c r="D12" s="29">
        <v>20</v>
      </c>
      <c r="E12" s="29">
        <v>0</v>
      </c>
      <c r="F12" s="29">
        <v>20</v>
      </c>
      <c r="G12" s="29">
        <f t="shared" si="0"/>
        <v>0</v>
      </c>
      <c r="H12" s="29">
        <f t="shared" si="0"/>
        <v>40</v>
      </c>
      <c r="I12" s="29">
        <f t="shared" si="1"/>
        <v>0</v>
      </c>
      <c r="J12" s="29">
        <v>20</v>
      </c>
      <c r="K12" s="24">
        <f t="shared" si="2"/>
        <v>0</v>
      </c>
      <c r="L12" s="21" t="str">
        <f t="shared" si="3"/>
        <v>F</v>
      </c>
    </row>
    <row r="13" spans="1:12" x14ac:dyDescent="0.3">
      <c r="A13" s="7">
        <v>182014036</v>
      </c>
      <c r="B13" s="8" t="s">
        <v>17</v>
      </c>
      <c r="C13" s="29">
        <v>0</v>
      </c>
      <c r="D13" s="29">
        <v>20</v>
      </c>
      <c r="E13" s="29">
        <v>0</v>
      </c>
      <c r="F13" s="29">
        <v>20</v>
      </c>
      <c r="G13" s="29">
        <f t="shared" si="0"/>
        <v>0</v>
      </c>
      <c r="H13" s="29">
        <f t="shared" si="0"/>
        <v>40</v>
      </c>
      <c r="I13" s="29">
        <f t="shared" si="1"/>
        <v>0</v>
      </c>
      <c r="J13" s="29">
        <v>20</v>
      </c>
      <c r="K13" s="25">
        <f t="shared" si="2"/>
        <v>0</v>
      </c>
      <c r="L13" s="21" t="str">
        <f t="shared" si="3"/>
        <v>F</v>
      </c>
    </row>
    <row r="14" spans="1:12" x14ac:dyDescent="0.3">
      <c r="A14" s="7">
        <v>183014021</v>
      </c>
      <c r="B14" s="8" t="s">
        <v>18</v>
      </c>
      <c r="C14" s="29">
        <v>7.5</v>
      </c>
      <c r="D14" s="29">
        <v>20</v>
      </c>
      <c r="E14" s="29">
        <v>0</v>
      </c>
      <c r="F14" s="29">
        <v>20</v>
      </c>
      <c r="G14" s="29">
        <f t="shared" si="0"/>
        <v>7.5</v>
      </c>
      <c r="H14" s="29">
        <f t="shared" si="0"/>
        <v>40</v>
      </c>
      <c r="I14" s="29">
        <f t="shared" si="1"/>
        <v>3.75</v>
      </c>
      <c r="J14" s="29">
        <v>20</v>
      </c>
      <c r="K14" s="24">
        <f t="shared" si="2"/>
        <v>18.75</v>
      </c>
      <c r="L14" s="21" t="str">
        <f t="shared" si="3"/>
        <v>F</v>
      </c>
    </row>
    <row r="15" spans="1:12" ht="15" thickBot="1" x14ac:dyDescent="0.35">
      <c r="A15" s="12">
        <v>183014079</v>
      </c>
      <c r="B15" s="13" t="s">
        <v>19</v>
      </c>
      <c r="C15" s="30">
        <v>5</v>
      </c>
      <c r="D15" s="30">
        <v>20</v>
      </c>
      <c r="E15" s="30">
        <v>0</v>
      </c>
      <c r="F15" s="30">
        <v>20</v>
      </c>
      <c r="G15" s="30">
        <f t="shared" si="0"/>
        <v>5</v>
      </c>
      <c r="H15" s="30">
        <f t="shared" si="0"/>
        <v>40</v>
      </c>
      <c r="I15" s="30">
        <f t="shared" si="1"/>
        <v>2.5</v>
      </c>
      <c r="J15" s="30">
        <v>20</v>
      </c>
      <c r="K15" s="22">
        <f t="shared" si="2"/>
        <v>12.5</v>
      </c>
      <c r="L15" s="23" t="str">
        <f t="shared" si="3"/>
        <v>F</v>
      </c>
    </row>
    <row r="16" spans="1:12" x14ac:dyDescent="0.3">
      <c r="A16" s="26"/>
      <c r="B16" s="27"/>
      <c r="C16" s="17"/>
      <c r="D16" s="17"/>
      <c r="E16" s="17"/>
      <c r="F16" s="17"/>
      <c r="G16" s="17"/>
      <c r="H16" s="17"/>
      <c r="I16" s="17"/>
      <c r="J16" s="17"/>
      <c r="K16" s="24"/>
      <c r="L16" s="28"/>
    </row>
    <row r="17" spans="1:12" x14ac:dyDescent="0.3">
      <c r="A17" s="26"/>
      <c r="B17" s="27"/>
      <c r="C17" s="17"/>
      <c r="D17" s="17"/>
      <c r="E17" s="17"/>
      <c r="F17" s="17"/>
      <c r="G17" s="17"/>
      <c r="H17" s="17"/>
      <c r="I17" s="17"/>
      <c r="J17" s="17"/>
      <c r="K17" s="25"/>
      <c r="L17" s="28"/>
    </row>
    <row r="18" spans="1:12" x14ac:dyDescent="0.3">
      <c r="A18" s="26"/>
      <c r="B18" s="27"/>
      <c r="C18" s="17"/>
      <c r="D18" s="17"/>
      <c r="E18" s="17"/>
      <c r="F18" s="17"/>
      <c r="G18" s="17"/>
      <c r="H18" s="17"/>
      <c r="I18" s="17"/>
      <c r="J18" s="17"/>
      <c r="K18" s="24"/>
      <c r="L18" s="28"/>
    </row>
    <row r="19" spans="1:12" x14ac:dyDescent="0.3">
      <c r="A19" s="26"/>
      <c r="B19" s="27"/>
      <c r="C19" s="17"/>
      <c r="D19" s="17"/>
      <c r="E19" s="17"/>
      <c r="F19" s="17"/>
      <c r="G19" s="17"/>
      <c r="H19" s="17"/>
      <c r="I19" s="17"/>
      <c r="J19" s="17"/>
      <c r="K19" s="25"/>
      <c r="L19" s="28"/>
    </row>
    <row r="20" spans="1:12" x14ac:dyDescent="0.3">
      <c r="A20" s="26"/>
      <c r="B20" s="27"/>
      <c r="C20" s="17"/>
      <c r="D20" s="17"/>
      <c r="E20" s="17"/>
      <c r="F20" s="17"/>
      <c r="G20" s="17"/>
      <c r="H20" s="17"/>
      <c r="I20" s="17"/>
      <c r="J20" s="17"/>
      <c r="K20" s="25"/>
      <c r="L20" s="28"/>
    </row>
    <row r="21" spans="1:12" x14ac:dyDescent="0.3">
      <c r="A21" s="26"/>
      <c r="B21" s="27"/>
      <c r="C21" s="17"/>
      <c r="D21" s="17"/>
      <c r="E21" s="17"/>
      <c r="F21" s="17"/>
      <c r="G21" s="17"/>
      <c r="H21" s="17"/>
      <c r="I21" s="17"/>
      <c r="J21" s="17"/>
      <c r="K21" s="24"/>
      <c r="L21" s="28"/>
    </row>
    <row r="22" spans="1:12" x14ac:dyDescent="0.3">
      <c r="A22" s="26"/>
      <c r="B22" s="27"/>
      <c r="C22" s="17"/>
      <c r="D22" s="17"/>
      <c r="E22" s="17"/>
      <c r="F22" s="17"/>
      <c r="G22" s="17"/>
      <c r="H22" s="17"/>
      <c r="I22" s="17"/>
      <c r="J22" s="17"/>
      <c r="K22" s="25"/>
      <c r="L22" s="28"/>
    </row>
    <row r="23" spans="1:12" x14ac:dyDescent="0.3">
      <c r="A23" s="26"/>
      <c r="B23" s="27"/>
      <c r="C23" s="17"/>
      <c r="D23" s="17"/>
      <c r="E23" s="17"/>
      <c r="F23" s="17"/>
      <c r="G23" s="17"/>
      <c r="H23" s="17"/>
      <c r="I23" s="17"/>
      <c r="J23" s="17"/>
      <c r="K23" s="24"/>
      <c r="L23" s="28"/>
    </row>
    <row r="24" spans="1:12" x14ac:dyDescent="0.3">
      <c r="A24" s="26"/>
      <c r="B24" s="27"/>
      <c r="C24" s="17"/>
      <c r="D24" s="17"/>
      <c r="E24" s="17"/>
      <c r="F24" s="17"/>
      <c r="G24" s="17"/>
      <c r="H24" s="17"/>
      <c r="I24" s="17"/>
      <c r="J24" s="17"/>
      <c r="K24" s="25"/>
      <c r="L24" s="28"/>
    </row>
    <row r="25" spans="1:12" x14ac:dyDescent="0.3">
      <c r="A25" s="26"/>
      <c r="B25" s="27"/>
      <c r="C25" s="17"/>
      <c r="D25" s="17"/>
      <c r="E25" s="17"/>
      <c r="F25" s="17"/>
      <c r="G25" s="17"/>
      <c r="H25" s="17"/>
      <c r="I25" s="17"/>
      <c r="J25" s="17"/>
      <c r="K25" s="24"/>
      <c r="L25" s="28"/>
    </row>
    <row r="26" spans="1:12" x14ac:dyDescent="0.3">
      <c r="A26" s="26"/>
      <c r="B26" s="27"/>
      <c r="C26" s="17"/>
      <c r="D26" s="17"/>
      <c r="E26" s="17"/>
      <c r="F26" s="17"/>
      <c r="G26" s="17"/>
      <c r="H26" s="17"/>
      <c r="I26" s="17"/>
      <c r="J26" s="17"/>
      <c r="K26" s="24"/>
      <c r="L26" s="28"/>
    </row>
    <row r="27" spans="1:12" x14ac:dyDescent="0.3">
      <c r="A27" s="26"/>
      <c r="B27" s="27"/>
      <c r="C27" s="17"/>
      <c r="D27" s="17"/>
      <c r="E27" s="17"/>
      <c r="F27" s="17"/>
      <c r="G27" s="17"/>
      <c r="H27" s="17"/>
      <c r="I27" s="17"/>
      <c r="J27" s="17"/>
      <c r="K27" s="24"/>
      <c r="L27" s="28"/>
    </row>
    <row r="28" spans="1:12" x14ac:dyDescent="0.3">
      <c r="A28" s="26"/>
      <c r="B28" s="27"/>
      <c r="C28" s="17"/>
      <c r="D28" s="17"/>
      <c r="E28" s="17"/>
      <c r="F28" s="17"/>
      <c r="G28" s="17"/>
      <c r="H28" s="17"/>
      <c r="I28" s="17"/>
      <c r="J28" s="17"/>
      <c r="K28" s="25"/>
      <c r="L28" s="28"/>
    </row>
    <row r="29" spans="1:12" x14ac:dyDescent="0.3">
      <c r="A29" s="26"/>
      <c r="B29" s="27"/>
      <c r="C29" s="17"/>
      <c r="D29" s="17"/>
      <c r="E29" s="17"/>
      <c r="F29" s="17"/>
      <c r="G29" s="17"/>
      <c r="H29" s="17"/>
      <c r="I29" s="17"/>
      <c r="J29" s="17"/>
      <c r="K29" s="25"/>
      <c r="L29" s="28"/>
    </row>
    <row r="30" spans="1:12" x14ac:dyDescent="0.3">
      <c r="A30" s="26"/>
      <c r="B30" s="27"/>
      <c r="C30" s="17"/>
      <c r="D30" s="17"/>
      <c r="E30" s="17"/>
      <c r="F30" s="17"/>
      <c r="G30" s="17"/>
      <c r="H30" s="17"/>
      <c r="I30" s="17"/>
      <c r="J30" s="17"/>
      <c r="K30" s="24"/>
      <c r="L30" s="28"/>
    </row>
    <row r="31" spans="1:12" x14ac:dyDescent="0.3">
      <c r="A31" s="26"/>
      <c r="B31" s="27"/>
      <c r="C31" s="17"/>
      <c r="D31" s="17"/>
      <c r="E31" s="17"/>
      <c r="F31" s="17"/>
      <c r="G31" s="17"/>
      <c r="H31" s="17"/>
      <c r="I31" s="17"/>
      <c r="J31" s="17"/>
      <c r="K31" s="25"/>
      <c r="L31" s="28"/>
    </row>
    <row r="32" spans="1:12" x14ac:dyDescent="0.3">
      <c r="A32" s="26"/>
      <c r="B32" s="27"/>
      <c r="C32" s="17"/>
      <c r="D32" s="17"/>
      <c r="E32" s="17"/>
      <c r="F32" s="17"/>
      <c r="G32" s="17"/>
      <c r="H32" s="17"/>
      <c r="I32" s="17"/>
      <c r="J32" s="17"/>
      <c r="K32" s="25"/>
      <c r="L32" s="28"/>
    </row>
    <row r="33" spans="1:12" x14ac:dyDescent="0.3">
      <c r="A33" s="26"/>
      <c r="B33" s="27"/>
      <c r="C33" s="17"/>
      <c r="D33" s="17"/>
      <c r="E33" s="17"/>
      <c r="F33" s="17"/>
      <c r="G33" s="17"/>
      <c r="H33" s="17"/>
      <c r="I33" s="17"/>
      <c r="J33" s="17"/>
      <c r="K33" s="25"/>
      <c r="L33" s="28"/>
    </row>
    <row r="34" spans="1:12" x14ac:dyDescent="0.3">
      <c r="A34" s="26"/>
      <c r="B34" s="27"/>
      <c r="C34" s="17"/>
      <c r="D34" s="17"/>
      <c r="E34" s="17"/>
      <c r="F34" s="17"/>
      <c r="G34" s="17"/>
      <c r="H34" s="17"/>
      <c r="I34" s="17"/>
      <c r="J34" s="17"/>
      <c r="K34" s="24"/>
      <c r="L34" s="28"/>
    </row>
    <row r="35" spans="1:12" x14ac:dyDescent="0.3">
      <c r="A35" s="26"/>
      <c r="B35" s="27"/>
      <c r="C35" s="17"/>
      <c r="D35" s="17"/>
      <c r="E35" s="17"/>
      <c r="F35" s="17"/>
      <c r="G35" s="17"/>
      <c r="H35" s="17"/>
      <c r="I35" s="17"/>
      <c r="J35" s="17"/>
      <c r="K35" s="24"/>
      <c r="L35" s="28"/>
    </row>
    <row r="36" spans="1:12" x14ac:dyDescent="0.3">
      <c r="A36" s="26"/>
      <c r="B36" s="27"/>
      <c r="C36" s="17"/>
      <c r="D36" s="17"/>
      <c r="E36" s="17"/>
      <c r="F36" s="17"/>
      <c r="G36" s="17"/>
      <c r="H36" s="17"/>
      <c r="I36" s="17"/>
      <c r="J36" s="17"/>
      <c r="K36" s="24"/>
      <c r="L36" s="28"/>
    </row>
  </sheetData>
  <conditionalFormatting sqref="L2:L36">
    <cfRule type="cellIs" dxfId="10" priority="1" operator="equal">
      <formula>"F"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5"/>
  <sheetViews>
    <sheetView workbookViewId="0">
      <selection activeCell="J20" sqref="J20"/>
    </sheetView>
  </sheetViews>
  <sheetFormatPr defaultRowHeight="14.4" x14ac:dyDescent="0.3"/>
  <cols>
    <col min="1" max="1" width="14.6640625" customWidth="1"/>
    <col min="2" max="2" width="30.6640625" customWidth="1"/>
    <col min="3" max="12" width="14.6640625" customWidth="1"/>
    <col min="13" max="14" width="14.6640625" style="2" customWidth="1"/>
  </cols>
  <sheetData>
    <row r="1" spans="1:14" ht="15.9" customHeight="1" x14ac:dyDescent="0.3">
      <c r="A1" s="3" t="s">
        <v>0</v>
      </c>
      <c r="B1" s="4" t="s">
        <v>5</v>
      </c>
      <c r="C1" s="5" t="s">
        <v>1</v>
      </c>
      <c r="D1" s="5" t="s">
        <v>23</v>
      </c>
      <c r="E1" s="5" t="s">
        <v>2</v>
      </c>
      <c r="F1" s="5" t="s">
        <v>24</v>
      </c>
      <c r="G1" s="5" t="s">
        <v>3</v>
      </c>
      <c r="H1" s="5" t="s">
        <v>25</v>
      </c>
      <c r="I1" s="5" t="s">
        <v>20</v>
      </c>
      <c r="J1" s="5" t="s">
        <v>27</v>
      </c>
      <c r="K1" s="5" t="s">
        <v>26</v>
      </c>
      <c r="L1" s="5" t="s">
        <v>4</v>
      </c>
      <c r="M1" s="5" t="s">
        <v>21</v>
      </c>
      <c r="N1" s="6" t="s">
        <v>22</v>
      </c>
    </row>
    <row r="2" spans="1:14" ht="15" customHeight="1" x14ac:dyDescent="0.3">
      <c r="A2" s="7">
        <v>141014039</v>
      </c>
      <c r="B2" s="8" t="s">
        <v>6</v>
      </c>
      <c r="C2" s="9">
        <v>2</v>
      </c>
      <c r="D2" s="9">
        <v>8</v>
      </c>
      <c r="E2" s="9"/>
      <c r="F2" s="9">
        <v>4</v>
      </c>
      <c r="G2" s="9"/>
      <c r="H2" s="9">
        <v>4</v>
      </c>
      <c r="I2" s="9"/>
      <c r="J2" s="9">
        <v>4</v>
      </c>
      <c r="K2" s="9">
        <f t="shared" ref="K2:K15" si="0">C2+E2+G2+I2</f>
        <v>2</v>
      </c>
      <c r="L2" s="9">
        <f t="shared" ref="L2:L15" si="1">D2+F2+H2+J2</f>
        <v>20</v>
      </c>
      <c r="M2" s="10">
        <f>(K2/L2)*100</f>
        <v>10</v>
      </c>
      <c r="N2" s="11" t="str">
        <f>IF(M2&gt;94,"A+",IF(M2&gt;84,"A",IF(M2&gt;79,"A-",IF(M2&gt;74,"B+",IF(M2&gt;69,"B",IF(M2&gt;64,"B-",IF(M2&gt;59,"C+",IF(M2&gt;54,"C",IF(M2&gt;49,"D","F")))))))))</f>
        <v>F</v>
      </c>
    </row>
    <row r="3" spans="1:14" x14ac:dyDescent="0.3">
      <c r="A3" s="7">
        <v>151014050</v>
      </c>
      <c r="B3" s="8" t="s">
        <v>7</v>
      </c>
      <c r="C3" s="17"/>
      <c r="D3" s="9">
        <v>8</v>
      </c>
      <c r="E3" s="17"/>
      <c r="F3" s="9">
        <v>4</v>
      </c>
      <c r="G3" s="17"/>
      <c r="H3" s="9">
        <v>4</v>
      </c>
      <c r="I3" s="17"/>
      <c r="J3" s="9">
        <v>4</v>
      </c>
      <c r="K3" s="9">
        <f t="shared" si="0"/>
        <v>0</v>
      </c>
      <c r="L3" s="9">
        <f t="shared" si="1"/>
        <v>20</v>
      </c>
      <c r="M3" s="10">
        <f t="shared" ref="M3:M15" si="2">(K3/L3)*100</f>
        <v>0</v>
      </c>
      <c r="N3" s="11" t="str">
        <f t="shared" ref="N3:N15" si="3">IF(M3&gt;94,"A+",IF(M3&gt;84,"A",IF(M3&gt;79,"A-",IF(M3&gt;74,"B+",IF(M3&gt;69,"B",IF(M3&gt;64,"B-",IF(M3&gt;59,"C+",IF(M3&gt;54,"C",IF(M3&gt;49,"D","F")))))))))</f>
        <v>F</v>
      </c>
    </row>
    <row r="4" spans="1:14" x14ac:dyDescent="0.3">
      <c r="A4" s="7">
        <v>161014055</v>
      </c>
      <c r="B4" s="8" t="s">
        <v>8</v>
      </c>
      <c r="C4" s="9">
        <v>3</v>
      </c>
      <c r="D4" s="9">
        <v>8</v>
      </c>
      <c r="E4" s="9">
        <v>1</v>
      </c>
      <c r="F4" s="9">
        <v>4</v>
      </c>
      <c r="G4" s="9">
        <v>2</v>
      </c>
      <c r="H4" s="9">
        <v>4</v>
      </c>
      <c r="I4" s="9">
        <v>1.5</v>
      </c>
      <c r="J4" s="9">
        <v>4</v>
      </c>
      <c r="K4" s="9">
        <f t="shared" si="0"/>
        <v>7.5</v>
      </c>
      <c r="L4" s="9">
        <f t="shared" si="1"/>
        <v>20</v>
      </c>
      <c r="M4" s="10">
        <f t="shared" si="2"/>
        <v>37.5</v>
      </c>
      <c r="N4" s="11" t="str">
        <f t="shared" si="3"/>
        <v>F</v>
      </c>
    </row>
    <row r="5" spans="1:14" x14ac:dyDescent="0.3">
      <c r="A5" s="7">
        <v>173014003</v>
      </c>
      <c r="B5" s="8" t="s">
        <v>9</v>
      </c>
      <c r="C5" s="9"/>
      <c r="D5" s="9">
        <v>8</v>
      </c>
      <c r="E5" s="9">
        <v>1</v>
      </c>
      <c r="F5" s="9">
        <v>4</v>
      </c>
      <c r="G5" s="9">
        <v>1</v>
      </c>
      <c r="H5" s="9">
        <v>4</v>
      </c>
      <c r="I5" s="9"/>
      <c r="J5" s="9">
        <v>4</v>
      </c>
      <c r="K5" s="9">
        <f t="shared" si="0"/>
        <v>2</v>
      </c>
      <c r="L5" s="9">
        <f t="shared" si="1"/>
        <v>20</v>
      </c>
      <c r="M5" s="10">
        <f t="shared" si="2"/>
        <v>10</v>
      </c>
      <c r="N5" s="11" t="str">
        <f t="shared" si="3"/>
        <v>F</v>
      </c>
    </row>
    <row r="6" spans="1:14" x14ac:dyDescent="0.3">
      <c r="A6" s="7">
        <v>173014050</v>
      </c>
      <c r="B6" s="8" t="s">
        <v>10</v>
      </c>
      <c r="C6" s="9"/>
      <c r="D6" s="9">
        <v>8</v>
      </c>
      <c r="E6" s="9">
        <v>1.5</v>
      </c>
      <c r="F6" s="9">
        <v>4</v>
      </c>
      <c r="G6" s="9">
        <v>3.5</v>
      </c>
      <c r="H6" s="9">
        <v>4</v>
      </c>
      <c r="I6" s="9">
        <v>4</v>
      </c>
      <c r="J6" s="9">
        <v>4</v>
      </c>
      <c r="K6" s="9">
        <f t="shared" si="0"/>
        <v>9</v>
      </c>
      <c r="L6" s="9">
        <f t="shared" si="1"/>
        <v>20</v>
      </c>
      <c r="M6" s="10">
        <f t="shared" si="2"/>
        <v>45</v>
      </c>
      <c r="N6" s="11" t="str">
        <f t="shared" si="3"/>
        <v>F</v>
      </c>
    </row>
    <row r="7" spans="1:14" x14ac:dyDescent="0.3">
      <c r="A7" s="7">
        <v>181014069</v>
      </c>
      <c r="B7" s="8" t="s">
        <v>11</v>
      </c>
      <c r="C7" s="9">
        <v>2</v>
      </c>
      <c r="D7" s="9">
        <v>8</v>
      </c>
      <c r="E7" s="9">
        <v>2</v>
      </c>
      <c r="F7" s="9">
        <v>4</v>
      </c>
      <c r="G7" s="9">
        <v>1</v>
      </c>
      <c r="H7" s="9">
        <v>4</v>
      </c>
      <c r="I7" s="9"/>
      <c r="J7" s="9">
        <v>4</v>
      </c>
      <c r="K7" s="9">
        <f t="shared" si="0"/>
        <v>5</v>
      </c>
      <c r="L7" s="9">
        <f t="shared" si="1"/>
        <v>20</v>
      </c>
      <c r="M7" s="10">
        <f t="shared" si="2"/>
        <v>25</v>
      </c>
      <c r="N7" s="11" t="str">
        <f t="shared" si="3"/>
        <v>F</v>
      </c>
    </row>
    <row r="8" spans="1:14" x14ac:dyDescent="0.3">
      <c r="A8" s="7">
        <v>181014073</v>
      </c>
      <c r="B8" s="8" t="s">
        <v>12</v>
      </c>
      <c r="C8" s="9"/>
      <c r="D8" s="9">
        <v>8</v>
      </c>
      <c r="E8" s="9"/>
      <c r="F8" s="9">
        <v>4</v>
      </c>
      <c r="G8" s="9"/>
      <c r="H8" s="9">
        <v>4</v>
      </c>
      <c r="I8" s="9"/>
      <c r="J8" s="9">
        <v>4</v>
      </c>
      <c r="K8" s="9">
        <f t="shared" si="0"/>
        <v>0</v>
      </c>
      <c r="L8" s="9">
        <f t="shared" si="1"/>
        <v>20</v>
      </c>
      <c r="M8" s="10">
        <f t="shared" si="2"/>
        <v>0</v>
      </c>
      <c r="N8" s="11" t="str">
        <f t="shared" si="3"/>
        <v>F</v>
      </c>
    </row>
    <row r="9" spans="1:14" x14ac:dyDescent="0.3">
      <c r="A9" s="7">
        <v>181014124</v>
      </c>
      <c r="B9" s="8" t="s">
        <v>13</v>
      </c>
      <c r="C9" s="9"/>
      <c r="D9" s="9">
        <v>8</v>
      </c>
      <c r="E9" s="9">
        <v>2.5</v>
      </c>
      <c r="F9" s="9">
        <v>4</v>
      </c>
      <c r="G9" s="9">
        <v>3</v>
      </c>
      <c r="H9" s="9">
        <v>4</v>
      </c>
      <c r="I9" s="9"/>
      <c r="J9" s="9">
        <v>4</v>
      </c>
      <c r="K9" s="9">
        <f t="shared" si="0"/>
        <v>5.5</v>
      </c>
      <c r="L9" s="9">
        <f t="shared" si="1"/>
        <v>20</v>
      </c>
      <c r="M9" s="10">
        <f t="shared" si="2"/>
        <v>27.500000000000004</v>
      </c>
      <c r="N9" s="11" t="str">
        <f t="shared" si="3"/>
        <v>F</v>
      </c>
    </row>
    <row r="10" spans="1:14" x14ac:dyDescent="0.3">
      <c r="A10" s="7">
        <v>182014003</v>
      </c>
      <c r="B10" s="8" t="s">
        <v>14</v>
      </c>
      <c r="C10" s="9"/>
      <c r="D10" s="9">
        <v>8</v>
      </c>
      <c r="E10" s="9">
        <v>1</v>
      </c>
      <c r="F10" s="9">
        <v>4</v>
      </c>
      <c r="G10" s="9">
        <v>3</v>
      </c>
      <c r="H10" s="9">
        <v>4</v>
      </c>
      <c r="I10" s="9">
        <v>2.5</v>
      </c>
      <c r="J10" s="9">
        <v>4</v>
      </c>
      <c r="K10" s="9">
        <f t="shared" si="0"/>
        <v>6.5</v>
      </c>
      <c r="L10" s="9">
        <f t="shared" si="1"/>
        <v>20</v>
      </c>
      <c r="M10" s="10">
        <f t="shared" si="2"/>
        <v>32.5</v>
      </c>
      <c r="N10" s="11" t="str">
        <f t="shared" si="3"/>
        <v>F</v>
      </c>
    </row>
    <row r="11" spans="1:14" x14ac:dyDescent="0.3">
      <c r="A11" s="7">
        <v>182014006</v>
      </c>
      <c r="B11" s="8" t="s">
        <v>15</v>
      </c>
      <c r="C11" s="9">
        <v>4</v>
      </c>
      <c r="D11" s="9">
        <v>8</v>
      </c>
      <c r="E11" s="9">
        <v>2</v>
      </c>
      <c r="F11" s="9">
        <v>4</v>
      </c>
      <c r="G11" s="9">
        <v>3.5</v>
      </c>
      <c r="H11" s="9">
        <v>4</v>
      </c>
      <c r="I11" s="9">
        <v>1</v>
      </c>
      <c r="J11" s="9">
        <v>4</v>
      </c>
      <c r="K11" s="9">
        <f t="shared" si="0"/>
        <v>10.5</v>
      </c>
      <c r="L11" s="9">
        <f t="shared" si="1"/>
        <v>20</v>
      </c>
      <c r="M11" s="10">
        <f t="shared" si="2"/>
        <v>52.5</v>
      </c>
      <c r="N11" s="11" t="str">
        <f t="shared" si="3"/>
        <v>D</v>
      </c>
    </row>
    <row r="12" spans="1:14" x14ac:dyDescent="0.3">
      <c r="A12" s="7">
        <v>182014035</v>
      </c>
      <c r="B12" s="8" t="s">
        <v>16</v>
      </c>
      <c r="C12" s="9">
        <v>2</v>
      </c>
      <c r="D12" s="9">
        <v>8</v>
      </c>
      <c r="E12" s="9">
        <v>1</v>
      </c>
      <c r="F12" s="9">
        <v>4</v>
      </c>
      <c r="G12" s="9">
        <v>1.5</v>
      </c>
      <c r="H12" s="9">
        <v>4</v>
      </c>
      <c r="I12" s="9"/>
      <c r="J12" s="9">
        <v>4</v>
      </c>
      <c r="K12" s="9">
        <f t="shared" si="0"/>
        <v>4.5</v>
      </c>
      <c r="L12" s="9">
        <f t="shared" si="1"/>
        <v>20</v>
      </c>
      <c r="M12" s="10">
        <f t="shared" si="2"/>
        <v>22.5</v>
      </c>
      <c r="N12" s="11" t="str">
        <f t="shared" si="3"/>
        <v>F</v>
      </c>
    </row>
    <row r="13" spans="1:14" x14ac:dyDescent="0.3">
      <c r="A13" s="7">
        <v>182014036</v>
      </c>
      <c r="B13" s="8" t="s">
        <v>17</v>
      </c>
      <c r="C13" s="9"/>
      <c r="D13" s="9">
        <v>8</v>
      </c>
      <c r="E13" s="9">
        <v>2.5</v>
      </c>
      <c r="F13" s="9">
        <v>4</v>
      </c>
      <c r="G13" s="9">
        <v>3</v>
      </c>
      <c r="H13" s="9">
        <v>4</v>
      </c>
      <c r="I13" s="9"/>
      <c r="J13" s="9">
        <v>4</v>
      </c>
      <c r="K13" s="9">
        <f t="shared" si="0"/>
        <v>5.5</v>
      </c>
      <c r="L13" s="9">
        <f t="shared" si="1"/>
        <v>20</v>
      </c>
      <c r="M13" s="10">
        <f t="shared" si="2"/>
        <v>27.500000000000004</v>
      </c>
      <c r="N13" s="11" t="str">
        <f t="shared" si="3"/>
        <v>F</v>
      </c>
    </row>
    <row r="14" spans="1:14" x14ac:dyDescent="0.3">
      <c r="A14" s="7">
        <v>183014021</v>
      </c>
      <c r="B14" s="8" t="s">
        <v>18</v>
      </c>
      <c r="C14" s="9"/>
      <c r="D14" s="9">
        <v>8</v>
      </c>
      <c r="E14" s="9"/>
      <c r="F14" s="9">
        <v>4</v>
      </c>
      <c r="G14" s="9">
        <v>1</v>
      </c>
      <c r="H14" s="9">
        <v>4</v>
      </c>
      <c r="I14" s="9"/>
      <c r="J14" s="9">
        <v>4</v>
      </c>
      <c r="K14" s="9">
        <f t="shared" si="0"/>
        <v>1</v>
      </c>
      <c r="L14" s="9">
        <f t="shared" si="1"/>
        <v>20</v>
      </c>
      <c r="M14" s="10">
        <f t="shared" si="2"/>
        <v>5</v>
      </c>
      <c r="N14" s="11" t="str">
        <f t="shared" si="3"/>
        <v>F</v>
      </c>
    </row>
    <row r="15" spans="1:14" ht="15" thickBot="1" x14ac:dyDescent="0.35">
      <c r="A15" s="12">
        <v>183014079</v>
      </c>
      <c r="B15" s="13" t="s">
        <v>19</v>
      </c>
      <c r="C15" s="14"/>
      <c r="D15" s="14">
        <v>8</v>
      </c>
      <c r="E15" s="14">
        <v>2</v>
      </c>
      <c r="F15" s="14">
        <v>4</v>
      </c>
      <c r="G15" s="14">
        <v>3</v>
      </c>
      <c r="H15" s="14">
        <v>4</v>
      </c>
      <c r="I15" s="14"/>
      <c r="J15" s="14">
        <v>4</v>
      </c>
      <c r="K15" s="14">
        <f t="shared" si="0"/>
        <v>5</v>
      </c>
      <c r="L15" s="14">
        <f t="shared" si="1"/>
        <v>20</v>
      </c>
      <c r="M15" s="15">
        <f t="shared" si="2"/>
        <v>25</v>
      </c>
      <c r="N15" s="16" t="str">
        <f t="shared" si="3"/>
        <v>F</v>
      </c>
    </row>
  </sheetData>
  <conditionalFormatting sqref="C2:C15">
    <cfRule type="cellIs" dxfId="9" priority="5" operator="greaterThan">
      <formula>$D$2</formula>
    </cfRule>
  </conditionalFormatting>
  <conditionalFormatting sqref="E2:E15">
    <cfRule type="cellIs" dxfId="8" priority="4" operator="greaterThan">
      <formula>$F$2</formula>
    </cfRule>
  </conditionalFormatting>
  <conditionalFormatting sqref="G2:G15">
    <cfRule type="cellIs" dxfId="7" priority="3" operator="greaterThan">
      <formula>$H$2</formula>
    </cfRule>
  </conditionalFormatting>
  <conditionalFormatting sqref="I2:I15">
    <cfRule type="cellIs" dxfId="6" priority="2" operator="greaterThan">
      <formula>$J$2</formula>
    </cfRule>
  </conditionalFormatting>
  <conditionalFormatting sqref="N2:N15">
    <cfRule type="cellIs" dxfId="5" priority="1" operator="equal">
      <formula>"F"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5"/>
  <sheetViews>
    <sheetView workbookViewId="0">
      <selection activeCell="K11" sqref="K11"/>
    </sheetView>
  </sheetViews>
  <sheetFormatPr defaultRowHeight="14.4" x14ac:dyDescent="0.3"/>
  <cols>
    <col min="1" max="1" width="14.77734375" customWidth="1"/>
    <col min="2" max="2" width="30.77734375" customWidth="1"/>
    <col min="3" max="14" width="14.77734375" customWidth="1"/>
  </cols>
  <sheetData>
    <row r="1" spans="1:14" x14ac:dyDescent="0.3">
      <c r="A1" s="3" t="s">
        <v>0</v>
      </c>
      <c r="B1" s="4" t="s">
        <v>5</v>
      </c>
      <c r="C1" s="5" t="s">
        <v>1</v>
      </c>
      <c r="D1" s="5" t="s">
        <v>23</v>
      </c>
      <c r="E1" s="5" t="s">
        <v>2</v>
      </c>
      <c r="F1" s="5" t="s">
        <v>24</v>
      </c>
      <c r="G1" s="5" t="s">
        <v>3</v>
      </c>
      <c r="H1" s="5" t="s">
        <v>25</v>
      </c>
      <c r="I1" s="5" t="s">
        <v>20</v>
      </c>
      <c r="J1" s="5" t="s">
        <v>27</v>
      </c>
      <c r="K1" s="5" t="s">
        <v>26</v>
      </c>
      <c r="L1" s="5" t="s">
        <v>4</v>
      </c>
      <c r="M1" s="5" t="s">
        <v>21</v>
      </c>
      <c r="N1" s="6" t="s">
        <v>22</v>
      </c>
    </row>
    <row r="2" spans="1:14" x14ac:dyDescent="0.3">
      <c r="A2" s="7">
        <v>141014039</v>
      </c>
      <c r="B2" s="8" t="s">
        <v>6</v>
      </c>
      <c r="C2" s="9"/>
      <c r="D2" s="9">
        <v>10</v>
      </c>
      <c r="E2" s="9"/>
      <c r="F2" s="9">
        <v>5</v>
      </c>
      <c r="G2" s="9"/>
      <c r="H2" s="9">
        <v>10</v>
      </c>
      <c r="I2" s="9"/>
      <c r="J2" s="9">
        <v>5</v>
      </c>
      <c r="K2" s="9">
        <f t="shared" ref="K2:L15" si="0">C2+E2+G2+I2</f>
        <v>0</v>
      </c>
      <c r="L2" s="9">
        <f t="shared" si="0"/>
        <v>30</v>
      </c>
      <c r="M2" s="10">
        <f>(K2/L2)*100</f>
        <v>0</v>
      </c>
      <c r="N2" s="11" t="str">
        <f>IF(M2&gt;94,"A+",IF(M2&gt;84,"A",IF(M2&gt;79,"A-",IF(M2&gt;74,"B+",IF(M2&gt;69,"B",IF(M2&gt;64,"B-",IF(M2&gt;59,"C+",IF(M2&gt;54,"C",IF(M2&gt;49,"D","F")))))))))</f>
        <v>F</v>
      </c>
    </row>
    <row r="3" spans="1:14" x14ac:dyDescent="0.3">
      <c r="A3" s="7">
        <v>151014050</v>
      </c>
      <c r="B3" s="8" t="s">
        <v>7</v>
      </c>
      <c r="C3" s="17"/>
      <c r="D3" s="9">
        <v>10</v>
      </c>
      <c r="E3" s="17"/>
      <c r="F3" s="9">
        <v>5</v>
      </c>
      <c r="G3" s="17"/>
      <c r="H3" s="9">
        <v>10</v>
      </c>
      <c r="I3" s="17"/>
      <c r="J3" s="9">
        <v>5</v>
      </c>
      <c r="K3" s="9">
        <f t="shared" si="0"/>
        <v>0</v>
      </c>
      <c r="L3" s="9">
        <f t="shared" si="0"/>
        <v>30</v>
      </c>
      <c r="M3" s="10">
        <f t="shared" ref="M3:M15" si="1">(K3/L3)*100</f>
        <v>0</v>
      </c>
      <c r="N3" s="11" t="str">
        <f t="shared" ref="N3:N15" si="2">IF(M3&gt;94,"A+",IF(M3&gt;84,"A",IF(M3&gt;79,"A-",IF(M3&gt;74,"B+",IF(M3&gt;69,"B",IF(M3&gt;64,"B-",IF(M3&gt;59,"C+",IF(M3&gt;54,"C",IF(M3&gt;49,"D","F")))))))))</f>
        <v>F</v>
      </c>
    </row>
    <row r="4" spans="1:14" x14ac:dyDescent="0.3">
      <c r="A4" s="7">
        <v>161014055</v>
      </c>
      <c r="B4" s="8" t="s">
        <v>8</v>
      </c>
      <c r="C4" s="9"/>
      <c r="D4" s="9">
        <v>10</v>
      </c>
      <c r="E4" s="9">
        <v>2</v>
      </c>
      <c r="F4" s="9">
        <v>5</v>
      </c>
      <c r="G4" s="9"/>
      <c r="H4" s="9">
        <v>10</v>
      </c>
      <c r="I4" s="9">
        <v>2</v>
      </c>
      <c r="J4" s="9">
        <v>5</v>
      </c>
      <c r="K4" s="9">
        <f t="shared" si="0"/>
        <v>4</v>
      </c>
      <c r="L4" s="9">
        <f t="shared" si="0"/>
        <v>30</v>
      </c>
      <c r="M4" s="10">
        <f t="shared" si="1"/>
        <v>13.333333333333334</v>
      </c>
      <c r="N4" s="11" t="str">
        <f t="shared" si="2"/>
        <v>F</v>
      </c>
    </row>
    <row r="5" spans="1:14" x14ac:dyDescent="0.3">
      <c r="A5" s="7">
        <v>173014003</v>
      </c>
      <c r="B5" s="8" t="s">
        <v>9</v>
      </c>
      <c r="C5" s="9"/>
      <c r="D5" s="9">
        <v>10</v>
      </c>
      <c r="E5" s="9"/>
      <c r="F5" s="9">
        <v>5</v>
      </c>
      <c r="G5" s="9"/>
      <c r="H5" s="9">
        <v>10</v>
      </c>
      <c r="I5" s="9"/>
      <c r="J5" s="9">
        <v>5</v>
      </c>
      <c r="K5" s="9">
        <f t="shared" si="0"/>
        <v>0</v>
      </c>
      <c r="L5" s="9">
        <f t="shared" si="0"/>
        <v>30</v>
      </c>
      <c r="M5" s="10">
        <f t="shared" si="1"/>
        <v>0</v>
      </c>
      <c r="N5" s="11" t="str">
        <f t="shared" si="2"/>
        <v>F</v>
      </c>
    </row>
    <row r="6" spans="1:14" x14ac:dyDescent="0.3">
      <c r="A6" s="7">
        <v>173014050</v>
      </c>
      <c r="B6" s="8" t="s">
        <v>10</v>
      </c>
      <c r="C6" s="9"/>
      <c r="D6" s="9">
        <v>10</v>
      </c>
      <c r="E6" s="9"/>
      <c r="F6" s="9">
        <v>5</v>
      </c>
      <c r="G6" s="9"/>
      <c r="H6" s="9">
        <v>10</v>
      </c>
      <c r="I6" s="9">
        <v>2</v>
      </c>
      <c r="J6" s="9">
        <v>5</v>
      </c>
      <c r="K6" s="9">
        <f t="shared" si="0"/>
        <v>2</v>
      </c>
      <c r="L6" s="9">
        <f t="shared" si="0"/>
        <v>30</v>
      </c>
      <c r="M6" s="10">
        <f t="shared" si="1"/>
        <v>6.666666666666667</v>
      </c>
      <c r="N6" s="11" t="str">
        <f t="shared" si="2"/>
        <v>F</v>
      </c>
    </row>
    <row r="7" spans="1:14" x14ac:dyDescent="0.3">
      <c r="A7" s="7">
        <v>181014069</v>
      </c>
      <c r="B7" s="8" t="s">
        <v>11</v>
      </c>
      <c r="C7" s="9"/>
      <c r="D7" s="9">
        <v>10</v>
      </c>
      <c r="E7" s="9"/>
      <c r="F7" s="9">
        <v>5</v>
      </c>
      <c r="G7" s="9">
        <v>5</v>
      </c>
      <c r="H7" s="9">
        <v>10</v>
      </c>
      <c r="I7" s="9">
        <v>2</v>
      </c>
      <c r="J7" s="9">
        <v>5</v>
      </c>
      <c r="K7" s="9">
        <f t="shared" si="0"/>
        <v>7</v>
      </c>
      <c r="L7" s="9">
        <f t="shared" si="0"/>
        <v>30</v>
      </c>
      <c r="M7" s="10">
        <f t="shared" si="1"/>
        <v>23.333333333333332</v>
      </c>
      <c r="N7" s="11" t="str">
        <f t="shared" si="2"/>
        <v>F</v>
      </c>
    </row>
    <row r="8" spans="1:14" x14ac:dyDescent="0.3">
      <c r="A8" s="7">
        <v>181014073</v>
      </c>
      <c r="B8" s="8" t="s">
        <v>12</v>
      </c>
      <c r="C8" s="9"/>
      <c r="D8" s="9">
        <v>10</v>
      </c>
      <c r="E8" s="9"/>
      <c r="F8" s="9">
        <v>5</v>
      </c>
      <c r="G8" s="9"/>
      <c r="H8" s="9">
        <v>10</v>
      </c>
      <c r="I8" s="9"/>
      <c r="J8" s="9">
        <v>5</v>
      </c>
      <c r="K8" s="9">
        <f t="shared" si="0"/>
        <v>0</v>
      </c>
      <c r="L8" s="9">
        <f t="shared" si="0"/>
        <v>30</v>
      </c>
      <c r="M8" s="10">
        <f t="shared" si="1"/>
        <v>0</v>
      </c>
      <c r="N8" s="11" t="str">
        <f t="shared" si="2"/>
        <v>F</v>
      </c>
    </row>
    <row r="9" spans="1:14" x14ac:dyDescent="0.3">
      <c r="A9" s="7">
        <v>181014124</v>
      </c>
      <c r="B9" s="8" t="s">
        <v>13</v>
      </c>
      <c r="C9" s="9"/>
      <c r="D9" s="9">
        <v>10</v>
      </c>
      <c r="E9" s="9"/>
      <c r="F9" s="9">
        <v>5</v>
      </c>
      <c r="G9" s="9"/>
      <c r="H9" s="9">
        <v>10</v>
      </c>
      <c r="I9" s="9"/>
      <c r="J9" s="9">
        <v>5</v>
      </c>
      <c r="K9" s="9">
        <f t="shared" si="0"/>
        <v>0</v>
      </c>
      <c r="L9" s="9">
        <f t="shared" si="0"/>
        <v>30</v>
      </c>
      <c r="M9" s="10">
        <f t="shared" si="1"/>
        <v>0</v>
      </c>
      <c r="N9" s="11" t="str">
        <f t="shared" si="2"/>
        <v>F</v>
      </c>
    </row>
    <row r="10" spans="1:14" x14ac:dyDescent="0.3">
      <c r="A10" s="7">
        <v>182014003</v>
      </c>
      <c r="B10" s="8" t="s">
        <v>14</v>
      </c>
      <c r="C10" s="9"/>
      <c r="D10" s="9">
        <v>10</v>
      </c>
      <c r="E10" s="9"/>
      <c r="F10" s="9">
        <v>5</v>
      </c>
      <c r="G10" s="9"/>
      <c r="H10" s="9">
        <v>10</v>
      </c>
      <c r="I10" s="9"/>
      <c r="J10" s="9">
        <v>5</v>
      </c>
      <c r="K10" s="9">
        <f t="shared" si="0"/>
        <v>0</v>
      </c>
      <c r="L10" s="9">
        <f t="shared" si="0"/>
        <v>30</v>
      </c>
      <c r="M10" s="10">
        <f t="shared" si="1"/>
        <v>0</v>
      </c>
      <c r="N10" s="11" t="str">
        <f t="shared" si="2"/>
        <v>F</v>
      </c>
    </row>
    <row r="11" spans="1:14" x14ac:dyDescent="0.3">
      <c r="A11" s="7">
        <v>182014006</v>
      </c>
      <c r="B11" s="8" t="s">
        <v>15</v>
      </c>
      <c r="C11" s="9"/>
      <c r="D11" s="9">
        <v>10</v>
      </c>
      <c r="E11" s="9">
        <v>2</v>
      </c>
      <c r="F11" s="9">
        <v>5</v>
      </c>
      <c r="G11" s="9"/>
      <c r="H11" s="9">
        <v>10</v>
      </c>
      <c r="I11" s="9"/>
      <c r="J11" s="9">
        <v>5</v>
      </c>
      <c r="K11" s="9">
        <f t="shared" si="0"/>
        <v>2</v>
      </c>
      <c r="L11" s="9">
        <f t="shared" si="0"/>
        <v>30</v>
      </c>
      <c r="M11" s="10">
        <f t="shared" si="1"/>
        <v>6.666666666666667</v>
      </c>
      <c r="N11" s="11" t="str">
        <f t="shared" si="2"/>
        <v>F</v>
      </c>
    </row>
    <row r="12" spans="1:14" x14ac:dyDescent="0.3">
      <c r="A12" s="7">
        <v>182014035</v>
      </c>
      <c r="B12" s="8" t="s">
        <v>16</v>
      </c>
      <c r="C12" s="9"/>
      <c r="D12" s="9">
        <v>10</v>
      </c>
      <c r="E12" s="9"/>
      <c r="F12" s="9">
        <v>5</v>
      </c>
      <c r="G12" s="9"/>
      <c r="H12" s="9">
        <v>10</v>
      </c>
      <c r="I12" s="9"/>
      <c r="J12" s="9">
        <v>5</v>
      </c>
      <c r="K12" s="9">
        <f t="shared" si="0"/>
        <v>0</v>
      </c>
      <c r="L12" s="9">
        <f t="shared" si="0"/>
        <v>30</v>
      </c>
      <c r="M12" s="10">
        <f t="shared" si="1"/>
        <v>0</v>
      </c>
      <c r="N12" s="11" t="str">
        <f t="shared" si="2"/>
        <v>F</v>
      </c>
    </row>
    <row r="13" spans="1:14" x14ac:dyDescent="0.3">
      <c r="A13" s="7">
        <v>182014036</v>
      </c>
      <c r="B13" s="8" t="s">
        <v>17</v>
      </c>
      <c r="C13" s="9"/>
      <c r="D13" s="9">
        <v>10</v>
      </c>
      <c r="E13" s="9"/>
      <c r="F13" s="9">
        <v>5</v>
      </c>
      <c r="G13" s="9"/>
      <c r="H13" s="9">
        <v>10</v>
      </c>
      <c r="I13" s="9"/>
      <c r="J13" s="9">
        <v>5</v>
      </c>
      <c r="K13" s="9">
        <f t="shared" si="0"/>
        <v>0</v>
      </c>
      <c r="L13" s="9">
        <f t="shared" si="0"/>
        <v>30</v>
      </c>
      <c r="M13" s="10">
        <f t="shared" si="1"/>
        <v>0</v>
      </c>
      <c r="N13" s="11" t="str">
        <f t="shared" si="2"/>
        <v>F</v>
      </c>
    </row>
    <row r="14" spans="1:14" x14ac:dyDescent="0.3">
      <c r="A14" s="7">
        <v>183014021</v>
      </c>
      <c r="B14" s="8" t="s">
        <v>18</v>
      </c>
      <c r="C14" s="9"/>
      <c r="D14" s="9">
        <v>10</v>
      </c>
      <c r="E14" s="9"/>
      <c r="F14" s="9">
        <v>5</v>
      </c>
      <c r="G14" s="9"/>
      <c r="H14" s="9">
        <v>10</v>
      </c>
      <c r="I14" s="9"/>
      <c r="J14" s="9">
        <v>5</v>
      </c>
      <c r="K14" s="9">
        <f t="shared" si="0"/>
        <v>0</v>
      </c>
      <c r="L14" s="9">
        <f t="shared" si="0"/>
        <v>30</v>
      </c>
      <c r="M14" s="10">
        <f t="shared" si="1"/>
        <v>0</v>
      </c>
      <c r="N14" s="11" t="str">
        <f t="shared" si="2"/>
        <v>F</v>
      </c>
    </row>
    <row r="15" spans="1:14" ht="15" thickBot="1" x14ac:dyDescent="0.35">
      <c r="A15" s="12">
        <v>183014079</v>
      </c>
      <c r="B15" s="13" t="s">
        <v>19</v>
      </c>
      <c r="C15" s="14"/>
      <c r="D15" s="14">
        <v>10</v>
      </c>
      <c r="E15" s="14"/>
      <c r="F15" s="14">
        <v>5</v>
      </c>
      <c r="G15" s="14"/>
      <c r="H15" s="14">
        <v>10</v>
      </c>
      <c r="I15" s="14"/>
      <c r="J15" s="14">
        <v>5</v>
      </c>
      <c r="K15" s="14">
        <f t="shared" si="0"/>
        <v>0</v>
      </c>
      <c r="L15" s="14">
        <f t="shared" si="0"/>
        <v>30</v>
      </c>
      <c r="M15" s="15">
        <f t="shared" si="1"/>
        <v>0</v>
      </c>
      <c r="N15" s="16" t="str">
        <f t="shared" si="2"/>
        <v>F</v>
      </c>
    </row>
  </sheetData>
  <conditionalFormatting sqref="C2:C15">
    <cfRule type="cellIs" dxfId="4" priority="5" operator="greaterThan">
      <formula>$D$2</formula>
    </cfRule>
  </conditionalFormatting>
  <conditionalFormatting sqref="E2:E15">
    <cfRule type="cellIs" dxfId="3" priority="4" operator="greaterThan">
      <formula>$F$2</formula>
    </cfRule>
  </conditionalFormatting>
  <conditionalFormatting sqref="G2:G15">
    <cfRule type="cellIs" dxfId="2" priority="3" operator="greaterThan">
      <formula>$H$2</formula>
    </cfRule>
  </conditionalFormatting>
  <conditionalFormatting sqref="I2:I15">
    <cfRule type="cellIs" dxfId="1" priority="2" operator="greaterThan">
      <formula>$J$2</formula>
    </cfRule>
  </conditionalFormatting>
  <conditionalFormatting sqref="N2:N15">
    <cfRule type="cellIs" dxfId="0" priority="1" operator="equal">
      <formula>"F"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8A15D-7917-46AD-890F-E9C4AF848589}">
  <dimension ref="A1:G48"/>
  <sheetViews>
    <sheetView tabSelected="1" workbookViewId="0">
      <selection activeCell="K12" sqref="K12"/>
    </sheetView>
  </sheetViews>
  <sheetFormatPr defaultRowHeight="14.4" x14ac:dyDescent="0.3"/>
  <cols>
    <col min="1" max="1" width="30.77734375" customWidth="1"/>
    <col min="2" max="2" width="14.77734375" customWidth="1"/>
    <col min="3" max="7" width="14.6640625" customWidth="1"/>
  </cols>
  <sheetData>
    <row r="1" spans="1:7" x14ac:dyDescent="0.3">
      <c r="A1" s="31" t="s">
        <v>5</v>
      </c>
      <c r="B1" s="5" t="s">
        <v>0</v>
      </c>
      <c r="C1" s="34" t="s">
        <v>38</v>
      </c>
      <c r="D1" s="34" t="s">
        <v>39</v>
      </c>
      <c r="E1" s="34" t="s">
        <v>26</v>
      </c>
      <c r="F1" s="34" t="s">
        <v>21</v>
      </c>
      <c r="G1" s="35" t="s">
        <v>22</v>
      </c>
    </row>
    <row r="2" spans="1:7" x14ac:dyDescent="0.3">
      <c r="A2" s="36" t="s">
        <v>6</v>
      </c>
      <c r="B2" s="37">
        <v>141014039</v>
      </c>
      <c r="C2" s="38">
        <f>VLOOKUP(B2,[1]Sheet1!B$2:C$19,2,FALSE)</f>
        <v>0</v>
      </c>
      <c r="D2" s="38">
        <f>VLOOKUP(B2,[1]Sheet1!D$2:E$19,2,FALSE)</f>
        <v>0</v>
      </c>
      <c r="E2" s="38">
        <f t="shared" ref="E2:E16" si="0">C2+D2</f>
        <v>0</v>
      </c>
      <c r="F2" s="38">
        <f>(E2/E$16)*100</f>
        <v>0</v>
      </c>
      <c r="G2" s="39" t="str">
        <f t="shared" ref="G2:G15" si="1">IF(F2&gt;94,"A+",IF(F2&gt;84,"A",IF(F2&gt;79,"A-",IF(F2&gt;74,"B+",IF(F2&gt;69,"B",IF(F2&gt;64,"B-",IF(F2&gt;59,"C+",IF(F2&gt;54,"C",IF(F2&gt;49,"D","F")))))))))</f>
        <v>F</v>
      </c>
    </row>
    <row r="3" spans="1:7" x14ac:dyDescent="0.3">
      <c r="A3" s="36" t="s">
        <v>7</v>
      </c>
      <c r="B3" s="37">
        <v>151014050</v>
      </c>
      <c r="C3" s="38">
        <f>VLOOKUP(B3,[1]Sheet1!B$2:C$19,2,FALSE)</f>
        <v>0</v>
      </c>
      <c r="D3" s="38">
        <f>VLOOKUP(B3,[1]Sheet1!D$2:E$19,2,FALSE)</f>
        <v>0</v>
      </c>
      <c r="E3" s="38">
        <f t="shared" si="0"/>
        <v>0</v>
      </c>
      <c r="F3" s="38">
        <f t="shared" ref="F3:F15" si="2">(E3/E$16)*100</f>
        <v>0</v>
      </c>
      <c r="G3" s="39" t="str">
        <f t="shared" si="1"/>
        <v>F</v>
      </c>
    </row>
    <row r="4" spans="1:7" x14ac:dyDescent="0.3">
      <c r="A4" s="36" t="s">
        <v>8</v>
      </c>
      <c r="B4" s="37">
        <v>161014055</v>
      </c>
      <c r="C4" s="38">
        <f>VLOOKUP(B4,[1]Sheet1!B$2:C$19,2,FALSE)</f>
        <v>8.5</v>
      </c>
      <c r="D4" s="38">
        <f>VLOOKUP(B4,[1]Sheet1!D$2:E$19,2,FALSE)</f>
        <v>6.5</v>
      </c>
      <c r="E4" s="38">
        <f t="shared" si="0"/>
        <v>15</v>
      </c>
      <c r="F4" s="38">
        <f t="shared" si="2"/>
        <v>75</v>
      </c>
      <c r="G4" s="39" t="str">
        <f t="shared" si="1"/>
        <v>B+</v>
      </c>
    </row>
    <row r="5" spans="1:7" x14ac:dyDescent="0.3">
      <c r="A5" s="36" t="s">
        <v>9</v>
      </c>
      <c r="B5" s="37">
        <v>173014003</v>
      </c>
      <c r="C5" s="38">
        <f>VLOOKUP(B5,[1]Sheet1!B$2:C$19,2,FALSE)</f>
        <v>9.5</v>
      </c>
      <c r="D5" s="38">
        <f>VLOOKUP(B5,[1]Sheet1!D$2:E$19,2,FALSE)</f>
        <v>7</v>
      </c>
      <c r="E5" s="38">
        <f t="shared" si="0"/>
        <v>16.5</v>
      </c>
      <c r="F5" s="38">
        <f t="shared" si="2"/>
        <v>82.5</v>
      </c>
      <c r="G5" s="39" t="str">
        <f t="shared" si="1"/>
        <v>A-</v>
      </c>
    </row>
    <row r="6" spans="1:7" x14ac:dyDescent="0.3">
      <c r="A6" s="36" t="s">
        <v>10</v>
      </c>
      <c r="B6" s="37">
        <v>173014050</v>
      </c>
      <c r="C6" s="38">
        <f>VLOOKUP(B6,[1]Sheet1!B$2:C$19,2,FALSE)</f>
        <v>9.5</v>
      </c>
      <c r="D6" s="38">
        <f>VLOOKUP(B6,[1]Sheet1!D$2:E$19,2,FALSE)</f>
        <v>7</v>
      </c>
      <c r="E6" s="38">
        <f t="shared" si="0"/>
        <v>16.5</v>
      </c>
      <c r="F6" s="38">
        <f t="shared" si="2"/>
        <v>82.5</v>
      </c>
      <c r="G6" s="39" t="str">
        <f t="shared" si="1"/>
        <v>A-</v>
      </c>
    </row>
    <row r="7" spans="1:7" x14ac:dyDescent="0.3">
      <c r="A7" s="36" t="s">
        <v>11</v>
      </c>
      <c r="B7" s="37">
        <v>181014069</v>
      </c>
      <c r="C7" s="38">
        <f>VLOOKUP(B7,[1]Sheet1!B$2:C$19,2,FALSE)</f>
        <v>8.5</v>
      </c>
      <c r="D7" s="38">
        <f>VLOOKUP(B7,[1]Sheet1!D$2:E$19,2,FALSE)</f>
        <v>6.5</v>
      </c>
      <c r="E7" s="38">
        <f t="shared" si="0"/>
        <v>15</v>
      </c>
      <c r="F7" s="38">
        <f t="shared" si="2"/>
        <v>75</v>
      </c>
      <c r="G7" s="39" t="str">
        <f t="shared" si="1"/>
        <v>B+</v>
      </c>
    </row>
    <row r="8" spans="1:7" x14ac:dyDescent="0.3">
      <c r="A8" s="36" t="s">
        <v>12</v>
      </c>
      <c r="B8" s="37">
        <v>181014073</v>
      </c>
      <c r="C8" s="38">
        <f>VLOOKUP(B8,[1]Sheet1!B$2:C$19,2,FALSE)</f>
        <v>8.5</v>
      </c>
      <c r="D8" s="38">
        <f>VLOOKUP(B8,[1]Sheet1!D$2:E$19,2,FALSE)</f>
        <v>6.5</v>
      </c>
      <c r="E8" s="38">
        <f t="shared" si="0"/>
        <v>15</v>
      </c>
      <c r="F8" s="38">
        <f t="shared" si="2"/>
        <v>75</v>
      </c>
      <c r="G8" s="39" t="str">
        <f t="shared" si="1"/>
        <v>B+</v>
      </c>
    </row>
    <row r="9" spans="1:7" x14ac:dyDescent="0.3">
      <c r="A9" s="36" t="s">
        <v>13</v>
      </c>
      <c r="B9" s="37">
        <v>181014124</v>
      </c>
      <c r="C9" s="38">
        <f>VLOOKUP(B9,[1]Sheet1!B$2:C$19,2,FALSE)</f>
        <v>0</v>
      </c>
      <c r="D9" s="38">
        <f>VLOOKUP(B9,[1]Sheet1!D$2:E$19,2,FALSE)</f>
        <v>0</v>
      </c>
      <c r="E9" s="38">
        <f t="shared" si="0"/>
        <v>0</v>
      </c>
      <c r="F9" s="38">
        <f t="shared" si="2"/>
        <v>0</v>
      </c>
      <c r="G9" s="39" t="str">
        <f t="shared" si="1"/>
        <v>F</v>
      </c>
    </row>
    <row r="10" spans="1:7" x14ac:dyDescent="0.3">
      <c r="A10" s="36" t="s">
        <v>14</v>
      </c>
      <c r="B10" s="37">
        <v>182014003</v>
      </c>
      <c r="C10" s="38">
        <f>VLOOKUP(B10,[1]Sheet1!B$2:C$19,2,FALSE)</f>
        <v>0</v>
      </c>
      <c r="D10" s="38">
        <f>VLOOKUP(B10,[1]Sheet1!D$2:E$19,2,FALSE)</f>
        <v>0</v>
      </c>
      <c r="E10" s="38">
        <f t="shared" si="0"/>
        <v>0</v>
      </c>
      <c r="F10" s="38">
        <f t="shared" si="2"/>
        <v>0</v>
      </c>
      <c r="G10" s="39" t="str">
        <f t="shared" si="1"/>
        <v>F</v>
      </c>
    </row>
    <row r="11" spans="1:7" x14ac:dyDescent="0.3">
      <c r="A11" s="36" t="s">
        <v>15</v>
      </c>
      <c r="B11" s="37">
        <v>182014006</v>
      </c>
      <c r="C11" s="38">
        <f>VLOOKUP(B11,[1]Sheet1!B$2:C$19,2,FALSE)</f>
        <v>9.5</v>
      </c>
      <c r="D11" s="38">
        <f>VLOOKUP(B11,[1]Sheet1!D$2:E$19,2,FALSE)</f>
        <v>7</v>
      </c>
      <c r="E11" s="38">
        <f t="shared" si="0"/>
        <v>16.5</v>
      </c>
      <c r="F11" s="38">
        <f t="shared" si="2"/>
        <v>82.5</v>
      </c>
      <c r="G11" s="39" t="str">
        <f t="shared" si="1"/>
        <v>A-</v>
      </c>
    </row>
    <row r="12" spans="1:7" x14ac:dyDescent="0.3">
      <c r="A12" s="36" t="s">
        <v>16</v>
      </c>
      <c r="B12" s="37">
        <v>182014035</v>
      </c>
      <c r="C12" s="38">
        <f>VLOOKUP(B12,[1]Sheet1!B$2:C$19,2,FALSE)</f>
        <v>0</v>
      </c>
      <c r="D12" s="38">
        <f>VLOOKUP(B12,[1]Sheet1!D$2:E$19,2,FALSE)</f>
        <v>0</v>
      </c>
      <c r="E12" s="38">
        <f t="shared" si="0"/>
        <v>0</v>
      </c>
      <c r="F12" s="38">
        <f t="shared" si="2"/>
        <v>0</v>
      </c>
      <c r="G12" s="39" t="str">
        <f t="shared" si="1"/>
        <v>F</v>
      </c>
    </row>
    <row r="13" spans="1:7" x14ac:dyDescent="0.3">
      <c r="A13" s="36" t="s">
        <v>17</v>
      </c>
      <c r="B13" s="37">
        <v>182014036</v>
      </c>
      <c r="C13" s="38">
        <f>VLOOKUP(B13,[1]Sheet1!B$2:C$19,2,FALSE)</f>
        <v>0</v>
      </c>
      <c r="D13" s="38">
        <f>VLOOKUP(B13,[1]Sheet1!D$2:E$19,2,FALSE)</f>
        <v>0</v>
      </c>
      <c r="E13" s="38">
        <f t="shared" si="0"/>
        <v>0</v>
      </c>
      <c r="F13" s="38">
        <f t="shared" si="2"/>
        <v>0</v>
      </c>
      <c r="G13" s="39" t="str">
        <f t="shared" si="1"/>
        <v>F</v>
      </c>
    </row>
    <row r="14" spans="1:7" x14ac:dyDescent="0.3">
      <c r="A14" s="36" t="s">
        <v>18</v>
      </c>
      <c r="B14" s="37">
        <v>183014021</v>
      </c>
      <c r="C14" s="38">
        <f>VLOOKUP(B14,[1]Sheet1!B$2:C$19,2,FALSE)</f>
        <v>0</v>
      </c>
      <c r="D14" s="38">
        <f>VLOOKUP(B14,[1]Sheet1!D$2:E$19,2,FALSE)</f>
        <v>0</v>
      </c>
      <c r="E14" s="38">
        <f t="shared" si="0"/>
        <v>0</v>
      </c>
      <c r="F14" s="38">
        <f t="shared" si="2"/>
        <v>0</v>
      </c>
      <c r="G14" s="39" t="str">
        <f t="shared" si="1"/>
        <v>F</v>
      </c>
    </row>
    <row r="15" spans="1:7" ht="15" thickBot="1" x14ac:dyDescent="0.35">
      <c r="A15" s="40" t="s">
        <v>19</v>
      </c>
      <c r="B15" s="41">
        <v>183014079</v>
      </c>
      <c r="C15" s="42">
        <f>VLOOKUP(B15,[1]Sheet1!B$2:C$19,2,FALSE)</f>
        <v>0</v>
      </c>
      <c r="D15" s="42">
        <f>VLOOKUP(B15,[1]Sheet1!D$2:E$19,2,FALSE)</f>
        <v>0</v>
      </c>
      <c r="E15" s="42">
        <f t="shared" si="0"/>
        <v>0</v>
      </c>
      <c r="F15" s="42">
        <f t="shared" si="2"/>
        <v>0</v>
      </c>
      <c r="G15" s="43" t="str">
        <f t="shared" si="1"/>
        <v>F</v>
      </c>
    </row>
    <row r="16" spans="1:7" x14ac:dyDescent="0.3">
      <c r="A16" s="2"/>
      <c r="B16" s="44"/>
      <c r="C16">
        <v>10</v>
      </c>
      <c r="D16">
        <v>10</v>
      </c>
      <c r="E16" s="38">
        <f t="shared" si="0"/>
        <v>20</v>
      </c>
    </row>
    <row r="17" spans="1:2" x14ac:dyDescent="0.3">
      <c r="A17" s="2"/>
      <c r="B17" s="44"/>
    </row>
    <row r="18" spans="1:2" x14ac:dyDescent="0.3">
      <c r="A18" s="2"/>
      <c r="B18" s="44"/>
    </row>
    <row r="19" spans="1:2" x14ac:dyDescent="0.3">
      <c r="A19" s="2"/>
      <c r="B19" s="44"/>
    </row>
    <row r="20" spans="1:2" x14ac:dyDescent="0.3">
      <c r="A20" s="2"/>
      <c r="B20" s="44"/>
    </row>
    <row r="21" spans="1:2" x14ac:dyDescent="0.3">
      <c r="A21" s="2"/>
      <c r="B21" s="44"/>
    </row>
    <row r="22" spans="1:2" x14ac:dyDescent="0.3">
      <c r="A22" s="2"/>
      <c r="B22" s="44"/>
    </row>
    <row r="23" spans="1:2" x14ac:dyDescent="0.3">
      <c r="A23" s="2"/>
      <c r="B23" s="44"/>
    </row>
    <row r="24" spans="1:2" x14ac:dyDescent="0.3">
      <c r="A24" s="2"/>
      <c r="B24" s="44"/>
    </row>
    <row r="25" spans="1:2" x14ac:dyDescent="0.3">
      <c r="A25" s="2"/>
      <c r="B25" s="44"/>
    </row>
    <row r="26" spans="1:2" x14ac:dyDescent="0.3">
      <c r="A26" s="2"/>
      <c r="B26" s="44"/>
    </row>
    <row r="27" spans="1:2" x14ac:dyDescent="0.3">
      <c r="A27" s="2"/>
      <c r="B27" s="44"/>
    </row>
    <row r="28" spans="1:2" x14ac:dyDescent="0.3">
      <c r="A28" s="2"/>
      <c r="B28" s="44"/>
    </row>
    <row r="29" spans="1:2" x14ac:dyDescent="0.3">
      <c r="A29" s="2"/>
      <c r="B29" s="44"/>
    </row>
    <row r="30" spans="1:2" x14ac:dyDescent="0.3">
      <c r="A30" s="2"/>
      <c r="B30" s="44"/>
    </row>
    <row r="31" spans="1:2" x14ac:dyDescent="0.3">
      <c r="A31" s="2"/>
      <c r="B31" s="44"/>
    </row>
    <row r="32" spans="1:2" x14ac:dyDescent="0.3">
      <c r="A32" s="2"/>
      <c r="B32" s="44"/>
    </row>
    <row r="33" spans="1:2" x14ac:dyDescent="0.3">
      <c r="A33" s="2"/>
      <c r="B33" s="44"/>
    </row>
    <row r="34" spans="1:2" x14ac:dyDescent="0.3">
      <c r="A34" s="2"/>
      <c r="B34" s="44"/>
    </row>
    <row r="35" spans="1:2" x14ac:dyDescent="0.3">
      <c r="A35" s="2"/>
      <c r="B35" s="44"/>
    </row>
    <row r="36" spans="1:2" x14ac:dyDescent="0.3">
      <c r="A36" s="2"/>
      <c r="B36" s="44"/>
    </row>
    <row r="37" spans="1:2" x14ac:dyDescent="0.3">
      <c r="A37" s="2"/>
      <c r="B37" s="44"/>
    </row>
    <row r="38" spans="1:2" x14ac:dyDescent="0.3">
      <c r="A38" s="2"/>
      <c r="B38" s="44"/>
    </row>
    <row r="39" spans="1:2" x14ac:dyDescent="0.3">
      <c r="A39" s="2"/>
      <c r="B39" s="44"/>
    </row>
    <row r="40" spans="1:2" x14ac:dyDescent="0.3">
      <c r="A40" s="2"/>
      <c r="B40" s="44"/>
    </row>
    <row r="41" spans="1:2" x14ac:dyDescent="0.3">
      <c r="A41" s="2"/>
      <c r="B41" s="44"/>
    </row>
    <row r="42" spans="1:2" x14ac:dyDescent="0.3">
      <c r="A42" s="2"/>
      <c r="B42" s="44"/>
    </row>
    <row r="43" spans="1:2" x14ac:dyDescent="0.3">
      <c r="A43" s="2"/>
      <c r="B43" s="44"/>
    </row>
    <row r="44" spans="1:2" x14ac:dyDescent="0.3">
      <c r="A44" s="2"/>
      <c r="B44" s="44"/>
    </row>
    <row r="45" spans="1:2" x14ac:dyDescent="0.3">
      <c r="A45" s="2"/>
      <c r="B45" s="44"/>
    </row>
    <row r="46" spans="1:2" x14ac:dyDescent="0.3">
      <c r="A46" s="2"/>
      <c r="B46" s="44"/>
    </row>
    <row r="47" spans="1:2" x14ac:dyDescent="0.3">
      <c r="A47" s="2"/>
      <c r="B47" s="44"/>
    </row>
    <row r="48" spans="1:2" x14ac:dyDescent="0.3">
      <c r="A48" s="2"/>
      <c r="B48" s="4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attendance</vt:lpstr>
      <vt:lpstr>quiz1</vt:lpstr>
      <vt:lpstr>quiz2</vt:lpstr>
      <vt:lpstr>quiz_final</vt:lpstr>
      <vt:lpstr>mid</vt:lpstr>
      <vt:lpstr>final</vt:lpstr>
      <vt:lpstr>project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2020-01-19T18:55:53Z</dcterms:modified>
</cp:coreProperties>
</file>