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28920" yWindow="-120" windowWidth="21840" windowHeight="13740" activeTab="1"/>
  </bookViews>
  <sheets>
    <sheet name="brac_cdm" sheetId="1" r:id="rId1"/>
    <sheet name="dream_square" sheetId="2" r:id="rId2"/>
    <sheet name="sarah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/>
  <c r="A19"/>
  <c r="B16"/>
  <c r="A16"/>
  <c r="K4" s="1"/>
  <c r="L4" s="1"/>
  <c r="G4"/>
  <c r="K3"/>
  <c r="L3" s="1"/>
  <c r="F3"/>
  <c r="G3" s="1"/>
  <c r="G2"/>
  <c r="F2"/>
  <c r="G5" l="1"/>
  <c r="K2"/>
  <c r="L2" s="1"/>
  <c r="L5" s="1"/>
  <c r="B19" i="2"/>
  <c r="A19"/>
  <c r="K3" s="1"/>
  <c r="L3" s="1"/>
  <c r="B16"/>
  <c r="A16"/>
  <c r="G4"/>
  <c r="F3"/>
  <c r="G3" s="1"/>
  <c r="G2"/>
  <c r="F2"/>
  <c r="Q2" i="1"/>
  <c r="G4"/>
  <c r="A19"/>
  <c r="A16"/>
  <c r="B16"/>
  <c r="F2" s="1"/>
  <c r="G2" s="1"/>
  <c r="B19"/>
  <c r="F3" s="1"/>
  <c r="G3" s="1"/>
  <c r="O4" i="3" l="1"/>
  <c r="Q2" s="1"/>
  <c r="G5" i="2"/>
  <c r="K2"/>
  <c r="L2" s="1"/>
  <c r="L5" s="1"/>
  <c r="K4"/>
  <c r="L4" s="1"/>
  <c r="G5" i="1"/>
  <c r="K4"/>
  <c r="L4" s="1"/>
  <c r="K2"/>
  <c r="L2" s="1"/>
  <c r="K3"/>
  <c r="L3" s="1"/>
  <c r="O4" i="2" l="1"/>
  <c r="Q2" s="1"/>
  <c r="L5" i="1"/>
  <c r="O4" s="1"/>
</calcChain>
</file>

<file path=xl/sharedStrings.xml><?xml version="1.0" encoding="utf-8"?>
<sst xmlns="http://schemas.openxmlformats.org/spreadsheetml/2006/main" count="114" uniqueCount="34">
  <si>
    <t>Name</t>
  </si>
  <si>
    <t>FS - Farhana Sarker</t>
  </si>
  <si>
    <t>TgI - Tangila Islam Tanni</t>
  </si>
  <si>
    <t>BiP - Bigon Pal</t>
  </si>
  <si>
    <t>KRM- Khan Raqib Mahmud</t>
  </si>
  <si>
    <t>AraM - Arannya Manzoor</t>
  </si>
  <si>
    <t>SaD -Satyaki Das</t>
  </si>
  <si>
    <t>NafM - Nafees Monsoor</t>
  </si>
  <si>
    <t>MRAR - Md Rifat Ahmed Rashid</t>
  </si>
  <si>
    <t>AKAA - Abul Kalam Al Azad</t>
  </si>
  <si>
    <t>AKA -T,M. Abul Kalam Azad</t>
  </si>
  <si>
    <t>MGK - Mohammad Golam Kibrai</t>
  </si>
  <si>
    <t>MSR - Md. Shahriar Rahman</t>
  </si>
  <si>
    <t>MuhAH - Muhammad Abul Hasan</t>
  </si>
  <si>
    <t>ASMSU - ASM Shihavuddin</t>
  </si>
  <si>
    <t>Dean</t>
  </si>
  <si>
    <t>VC</t>
  </si>
  <si>
    <t>Rooms</t>
  </si>
  <si>
    <t>Double Room</t>
  </si>
  <si>
    <t>Single Room</t>
  </si>
  <si>
    <t>Accommodation Type</t>
  </si>
  <si>
    <t>Cost Per Unit</t>
  </si>
  <si>
    <t>Units</t>
  </si>
  <si>
    <t>Seminar Room</t>
  </si>
  <si>
    <t>Cost</t>
  </si>
  <si>
    <t>Meal Type</t>
  </si>
  <si>
    <t>Breakfast</t>
  </si>
  <si>
    <t>Lunch</t>
  </si>
  <si>
    <t>Dinner</t>
  </si>
  <si>
    <t>Cost Type</t>
  </si>
  <si>
    <t>VAT Rate</t>
  </si>
  <si>
    <t>Service Charge Rate</t>
  </si>
  <si>
    <t>VAT + SC</t>
  </si>
  <si>
    <t>Total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</si>
</sst>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Garamond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1" xfId="2" applyFont="1" applyBorder="1"/>
    <xf numFmtId="0" fontId="3" fillId="3" borderId="1" xfId="2" applyFont="1" applyBorder="1"/>
    <xf numFmtId="0" fontId="2" fillId="2" borderId="1" xfId="1" applyFont="1" applyBorder="1"/>
    <xf numFmtId="0" fontId="3" fillId="2" borderId="1" xfId="1" applyFont="1" applyBorder="1"/>
    <xf numFmtId="3" fontId="2" fillId="2" borderId="1" xfId="1" applyNumberFormat="1" applyFont="1" applyBorder="1"/>
    <xf numFmtId="0" fontId="2" fillId="5" borderId="1" xfId="4" applyFont="1" applyBorder="1"/>
    <xf numFmtId="0" fontId="3" fillId="5" borderId="1" xfId="4" applyFont="1" applyBorder="1"/>
    <xf numFmtId="0" fontId="5" fillId="4" borderId="1" xfId="3" applyFont="1" applyFill="1" applyBorder="1"/>
    <xf numFmtId="0" fontId="6" fillId="3" borderId="1" xfId="2" applyFont="1" applyBorder="1"/>
    <xf numFmtId="0" fontId="6" fillId="2" borderId="1" xfId="1" applyFont="1" applyBorder="1"/>
    <xf numFmtId="0" fontId="6" fillId="5" borderId="1" xfId="4" applyFont="1" applyBorder="1"/>
    <xf numFmtId="0" fontId="7" fillId="4" borderId="1" xfId="3" applyFont="1" applyFill="1" applyBorder="1"/>
  </cellXfs>
  <cellStyles count="5">
    <cellStyle name="20% - Accent1" xfId="1" builtinId="30"/>
    <cellStyle name="20% - Accent6" xfId="2" builtinId="50"/>
    <cellStyle name="40% - Accent2" xfId="4" builtinId="35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Q6" sqref="Q6"/>
    </sheetView>
  </sheetViews>
  <sheetFormatPr defaultColWidth="8.85546875" defaultRowHeight="15"/>
  <cols>
    <col min="1" max="1" width="30.28515625" style="1" bestFit="1" customWidth="1"/>
    <col min="2" max="2" width="7.140625" style="1" bestFit="1" customWidth="1"/>
    <col min="3" max="3" width="8.85546875" style="1"/>
    <col min="4" max="4" width="20.7109375" style="1" bestFit="1" customWidth="1"/>
    <col min="5" max="5" width="13" style="1" bestFit="1" customWidth="1"/>
    <col min="6" max="7" width="5.7109375" style="1" bestFit="1" customWidth="1"/>
    <col min="8" max="8" width="8.85546875" style="1"/>
    <col min="9" max="9" width="10.42578125" style="1" bestFit="1" customWidth="1"/>
    <col min="10" max="10" width="13" style="1" bestFit="1" customWidth="1"/>
    <col min="11" max="12" width="5.7109375" style="1" bestFit="1" customWidth="1"/>
    <col min="13" max="13" width="8.85546875" style="1"/>
    <col min="14" max="14" width="17.140625" style="1" bestFit="1" customWidth="1"/>
    <col min="15" max="15" width="13" style="1" bestFit="1" customWidth="1"/>
    <col min="16" max="16" width="5.7109375" style="1" bestFit="1" customWidth="1"/>
    <col min="17" max="17" width="17.140625" style="1" bestFit="1" customWidth="1"/>
    <col min="18" max="16384" width="8.85546875" style="1"/>
  </cols>
  <sheetData>
    <row r="1" spans="1:17" s="2" customFormat="1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6" t="s">
        <v>25</v>
      </c>
      <c r="J1" s="6" t="s">
        <v>21</v>
      </c>
      <c r="K1" s="6" t="s">
        <v>22</v>
      </c>
      <c r="L1" s="6" t="s">
        <v>24</v>
      </c>
      <c r="N1" s="6" t="s">
        <v>29</v>
      </c>
      <c r="O1" s="6" t="s">
        <v>21</v>
      </c>
      <c r="Q1" s="6" t="s">
        <v>33</v>
      </c>
    </row>
    <row r="2" spans="1:17">
      <c r="A2" s="3" t="s">
        <v>1</v>
      </c>
      <c r="B2" s="3">
        <v>1</v>
      </c>
      <c r="D2" s="5" t="s">
        <v>18</v>
      </c>
      <c r="E2" s="5">
        <v>9000</v>
      </c>
      <c r="F2" s="5">
        <f>B16</f>
        <v>7</v>
      </c>
      <c r="G2" s="5">
        <f>E2*F2</f>
        <v>63000</v>
      </c>
      <c r="I2" s="5" t="s">
        <v>26</v>
      </c>
      <c r="J2" s="5">
        <v>0</v>
      </c>
      <c r="K2" s="5">
        <f>A$16+A$19</f>
        <v>16</v>
      </c>
      <c r="L2" s="5">
        <f>J2*K2</f>
        <v>0</v>
      </c>
      <c r="N2" s="5" t="s">
        <v>30</v>
      </c>
      <c r="O2" s="5">
        <v>0.15</v>
      </c>
      <c r="Q2" s="5">
        <f>G5+L5+O4</f>
        <v>188750</v>
      </c>
    </row>
    <row r="3" spans="1:17">
      <c r="A3" s="3" t="s">
        <v>2</v>
      </c>
      <c r="B3" s="3">
        <v>0</v>
      </c>
      <c r="D3" s="5" t="s">
        <v>19</v>
      </c>
      <c r="E3" s="5">
        <v>8000</v>
      </c>
      <c r="F3" s="5">
        <f>B19</f>
        <v>2</v>
      </c>
      <c r="G3" s="5">
        <f t="shared" ref="G3:G4" si="0">E3*F3</f>
        <v>16000</v>
      </c>
      <c r="I3" s="5" t="s">
        <v>27</v>
      </c>
      <c r="J3" s="5">
        <v>1500</v>
      </c>
      <c r="K3" s="5">
        <f t="shared" ref="K3:K4" si="1">A$16+A$19</f>
        <v>16</v>
      </c>
      <c r="L3" s="5">
        <f t="shared" ref="L3:L4" si="2">J3*K3</f>
        <v>24000</v>
      </c>
      <c r="N3" s="5" t="s">
        <v>31</v>
      </c>
      <c r="O3" s="5">
        <v>0.1</v>
      </c>
    </row>
    <row r="4" spans="1:17">
      <c r="A4" s="3" t="s">
        <v>3</v>
      </c>
      <c r="B4" s="3">
        <v>1</v>
      </c>
      <c r="D4" s="5" t="s">
        <v>23</v>
      </c>
      <c r="E4" s="5">
        <v>8000</v>
      </c>
      <c r="F4" s="5">
        <v>2</v>
      </c>
      <c r="G4" s="5">
        <f t="shared" si="0"/>
        <v>16000</v>
      </c>
      <c r="I4" s="5" t="s">
        <v>28</v>
      </c>
      <c r="J4" s="5">
        <v>2000</v>
      </c>
      <c r="K4" s="5">
        <f t="shared" si="1"/>
        <v>16</v>
      </c>
      <c r="L4" s="5">
        <f t="shared" si="2"/>
        <v>32000</v>
      </c>
      <c r="N4" s="5" t="s">
        <v>32</v>
      </c>
      <c r="O4" s="5">
        <f>(G5+L5)*(O2+O3)</f>
        <v>37750</v>
      </c>
    </row>
    <row r="5" spans="1:17">
      <c r="A5" s="3" t="s">
        <v>4</v>
      </c>
      <c r="B5" s="3">
        <v>0</v>
      </c>
      <c r="D5" s="5"/>
      <c r="E5" s="5"/>
      <c r="F5" s="5"/>
      <c r="G5" s="5">
        <f>SUM(G2:G4)</f>
        <v>95000</v>
      </c>
      <c r="I5" s="5"/>
      <c r="J5" s="5"/>
      <c r="K5" s="5"/>
      <c r="L5" s="5">
        <f>SUM(L2:L4)</f>
        <v>56000</v>
      </c>
    </row>
    <row r="6" spans="1:17">
      <c r="A6" s="3" t="s">
        <v>5</v>
      </c>
      <c r="B6" s="3">
        <v>1</v>
      </c>
    </row>
    <row r="7" spans="1:17">
      <c r="A7" s="3" t="s">
        <v>6</v>
      </c>
      <c r="B7" s="3">
        <v>0</v>
      </c>
    </row>
    <row r="8" spans="1:17">
      <c r="A8" s="3" t="s">
        <v>7</v>
      </c>
      <c r="B8" s="3">
        <v>1</v>
      </c>
    </row>
    <row r="9" spans="1:17">
      <c r="A9" s="3" t="s">
        <v>8</v>
      </c>
      <c r="B9" s="3">
        <v>0</v>
      </c>
    </row>
    <row r="10" spans="1:17">
      <c r="A10" s="3" t="s">
        <v>9</v>
      </c>
      <c r="B10" s="3">
        <v>1</v>
      </c>
    </row>
    <row r="11" spans="1:17">
      <c r="A11" s="3" t="s">
        <v>10</v>
      </c>
      <c r="B11" s="3">
        <v>0</v>
      </c>
    </row>
    <row r="12" spans="1:17">
      <c r="A12" s="3" t="s">
        <v>12</v>
      </c>
      <c r="B12" s="3">
        <v>1</v>
      </c>
    </row>
    <row r="13" spans="1:17">
      <c r="A13" s="3" t="s">
        <v>11</v>
      </c>
      <c r="B13" s="3">
        <v>0</v>
      </c>
    </row>
    <row r="14" spans="1:17">
      <c r="A14" s="3" t="s">
        <v>14</v>
      </c>
      <c r="B14" s="3">
        <v>1</v>
      </c>
    </row>
    <row r="15" spans="1:17">
      <c r="A15" s="3" t="s">
        <v>13</v>
      </c>
      <c r="B15" s="3">
        <v>0</v>
      </c>
    </row>
    <row r="16" spans="1:17">
      <c r="A16" s="3">
        <f>ROWS(A2:A15)</f>
        <v>14</v>
      </c>
      <c r="B16" s="3">
        <f>SUM(B2:B15)</f>
        <v>7</v>
      </c>
    </row>
    <row r="17" spans="1:2">
      <c r="A17" s="3" t="s">
        <v>15</v>
      </c>
      <c r="B17" s="3">
        <v>1</v>
      </c>
    </row>
    <row r="18" spans="1:2">
      <c r="A18" s="3" t="s">
        <v>16</v>
      </c>
      <c r="B18" s="3">
        <v>1</v>
      </c>
    </row>
    <row r="19" spans="1:2">
      <c r="A19" s="3">
        <f>ROWS(A17:A18)</f>
        <v>2</v>
      </c>
      <c r="B19" s="3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>
      <selection activeCell="F5" sqref="F5"/>
    </sheetView>
  </sheetViews>
  <sheetFormatPr defaultColWidth="8.85546875" defaultRowHeight="15"/>
  <cols>
    <col min="1" max="1" width="31.140625" style="1" bestFit="1" customWidth="1"/>
    <col min="2" max="2" width="7.28515625" style="1" bestFit="1" customWidth="1"/>
    <col min="3" max="3" width="8.85546875" style="1"/>
    <col min="4" max="4" width="21.42578125" style="1" bestFit="1" customWidth="1"/>
    <col min="5" max="5" width="13.42578125" style="1" bestFit="1" customWidth="1"/>
    <col min="6" max="6" width="5.85546875" style="1" bestFit="1" customWidth="1"/>
    <col min="7" max="7" width="7.85546875" style="1" bestFit="1" customWidth="1"/>
    <col min="8" max="8" width="8.85546875" style="1"/>
    <col min="9" max="9" width="10.7109375" style="1" bestFit="1" customWidth="1"/>
    <col min="10" max="10" width="13.42578125" style="1" bestFit="1" customWidth="1"/>
    <col min="11" max="11" width="5.85546875" style="1" bestFit="1" customWidth="1"/>
    <col min="12" max="12" width="6.7109375" style="1" bestFit="1" customWidth="1"/>
    <col min="13" max="13" width="8.85546875" style="1"/>
    <col min="14" max="14" width="17.5703125" style="1" bestFit="1" customWidth="1"/>
    <col min="15" max="15" width="13.42578125" style="1" bestFit="1" customWidth="1"/>
    <col min="16" max="16" width="5.7109375" style="1" bestFit="1" customWidth="1"/>
    <col min="17" max="17" width="7.85546875" style="1" bestFit="1" customWidth="1"/>
    <col min="18" max="16384" width="8.85546875" style="1"/>
  </cols>
  <sheetData>
    <row r="1" spans="1:17" s="2" customFormat="1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4" t="s">
        <v>25</v>
      </c>
      <c r="J1" s="4" t="s">
        <v>21</v>
      </c>
      <c r="K1" s="4" t="s">
        <v>22</v>
      </c>
      <c r="L1" s="4" t="s">
        <v>24</v>
      </c>
      <c r="N1" s="9" t="s">
        <v>29</v>
      </c>
      <c r="O1" s="9" t="s">
        <v>21</v>
      </c>
      <c r="Q1" s="10" t="s">
        <v>33</v>
      </c>
    </row>
    <row r="2" spans="1:17">
      <c r="A2" s="3" t="s">
        <v>1</v>
      </c>
      <c r="B2" s="11">
        <v>1</v>
      </c>
      <c r="D2" s="5" t="s">
        <v>18</v>
      </c>
      <c r="E2" s="12">
        <v>7000</v>
      </c>
      <c r="F2" s="12">
        <f>B16</f>
        <v>7</v>
      </c>
      <c r="G2" s="12">
        <f>E2*F2</f>
        <v>49000</v>
      </c>
      <c r="I2" s="3" t="s">
        <v>26</v>
      </c>
      <c r="J2" s="11">
        <v>0</v>
      </c>
      <c r="K2" s="11">
        <f>A$16+A$19</f>
        <v>16</v>
      </c>
      <c r="L2" s="11">
        <f>J2*K2</f>
        <v>0</v>
      </c>
      <c r="N2" s="8" t="s">
        <v>30</v>
      </c>
      <c r="O2" s="13">
        <v>0.15</v>
      </c>
      <c r="Q2" s="14">
        <f>G5+L5+O4</f>
        <v>156500</v>
      </c>
    </row>
    <row r="3" spans="1:17">
      <c r="A3" s="3" t="s">
        <v>2</v>
      </c>
      <c r="B3" s="11">
        <v>0</v>
      </c>
      <c r="D3" s="5" t="s">
        <v>19</v>
      </c>
      <c r="E3" s="12">
        <v>5500</v>
      </c>
      <c r="F3" s="12">
        <f>B19</f>
        <v>2</v>
      </c>
      <c r="G3" s="12">
        <f t="shared" ref="G3:G4" si="0">E3*F3</f>
        <v>11000</v>
      </c>
      <c r="I3" s="3" t="s">
        <v>27</v>
      </c>
      <c r="J3" s="11">
        <v>1100</v>
      </c>
      <c r="K3" s="11">
        <f t="shared" ref="K3:K4" si="1">A$16+A$19</f>
        <v>16</v>
      </c>
      <c r="L3" s="11">
        <f t="shared" ref="L3:L4" si="2">J3*K3</f>
        <v>17600</v>
      </c>
      <c r="N3" s="8" t="s">
        <v>31</v>
      </c>
      <c r="O3" s="13">
        <v>0.1</v>
      </c>
    </row>
    <row r="4" spans="1:17">
      <c r="A4" s="3" t="s">
        <v>3</v>
      </c>
      <c r="B4" s="11">
        <v>1</v>
      </c>
      <c r="D4" s="5" t="s">
        <v>23</v>
      </c>
      <c r="E4" s="12">
        <v>30000</v>
      </c>
      <c r="F4" s="12">
        <v>1</v>
      </c>
      <c r="G4" s="12">
        <f t="shared" si="0"/>
        <v>30000</v>
      </c>
      <c r="I4" s="3" t="s">
        <v>28</v>
      </c>
      <c r="J4" s="11">
        <v>1100</v>
      </c>
      <c r="K4" s="11">
        <f t="shared" si="1"/>
        <v>16</v>
      </c>
      <c r="L4" s="11">
        <f t="shared" si="2"/>
        <v>17600</v>
      </c>
      <c r="N4" s="8" t="s">
        <v>32</v>
      </c>
      <c r="O4" s="13">
        <f>(G5+L5)*(O2+O3)</f>
        <v>31300</v>
      </c>
    </row>
    <row r="5" spans="1:17">
      <c r="A5" s="3" t="s">
        <v>4</v>
      </c>
      <c r="B5" s="11">
        <v>0</v>
      </c>
      <c r="D5" s="5"/>
      <c r="E5" s="5"/>
      <c r="F5" s="5"/>
      <c r="G5" s="12">
        <f>SUM(G2:G4)</f>
        <v>90000</v>
      </c>
      <c r="I5" s="3"/>
      <c r="J5" s="3"/>
      <c r="K5" s="3"/>
      <c r="L5" s="11">
        <f>SUM(L2:L4)</f>
        <v>35200</v>
      </c>
    </row>
    <row r="6" spans="1:17">
      <c r="A6" s="3" t="s">
        <v>5</v>
      </c>
      <c r="B6" s="11">
        <v>1</v>
      </c>
    </row>
    <row r="7" spans="1:17">
      <c r="A7" s="3" t="s">
        <v>6</v>
      </c>
      <c r="B7" s="11">
        <v>0</v>
      </c>
    </row>
    <row r="8" spans="1:17">
      <c r="A8" s="3" t="s">
        <v>7</v>
      </c>
      <c r="B8" s="11">
        <v>1</v>
      </c>
    </row>
    <row r="9" spans="1:17">
      <c r="A9" s="3" t="s">
        <v>8</v>
      </c>
      <c r="B9" s="11">
        <v>0</v>
      </c>
    </row>
    <row r="10" spans="1:17">
      <c r="A10" s="3" t="s">
        <v>9</v>
      </c>
      <c r="B10" s="11">
        <v>1</v>
      </c>
    </row>
    <row r="11" spans="1:17">
      <c r="A11" s="3" t="s">
        <v>10</v>
      </c>
      <c r="B11" s="11">
        <v>0</v>
      </c>
    </row>
    <row r="12" spans="1:17">
      <c r="A12" s="3" t="s">
        <v>12</v>
      </c>
      <c r="B12" s="11">
        <v>1</v>
      </c>
    </row>
    <row r="13" spans="1:17">
      <c r="A13" s="3" t="s">
        <v>11</v>
      </c>
      <c r="B13" s="11">
        <v>0</v>
      </c>
    </row>
    <row r="14" spans="1:17">
      <c r="A14" s="3" t="s">
        <v>14</v>
      </c>
      <c r="B14" s="11">
        <v>1</v>
      </c>
    </row>
    <row r="15" spans="1:17">
      <c r="A15" s="3" t="s">
        <v>13</v>
      </c>
      <c r="B15" s="11">
        <v>0</v>
      </c>
    </row>
    <row r="16" spans="1:17">
      <c r="A16" s="11">
        <f>ROWS(A2:A15)</f>
        <v>14</v>
      </c>
      <c r="B16" s="11">
        <f>SUM(B2:B15)</f>
        <v>7</v>
      </c>
    </row>
    <row r="17" spans="1:2">
      <c r="A17" s="3" t="s">
        <v>15</v>
      </c>
      <c r="B17" s="11">
        <v>1</v>
      </c>
    </row>
    <row r="18" spans="1:2">
      <c r="A18" s="3" t="s">
        <v>16</v>
      </c>
      <c r="B18" s="11">
        <v>1</v>
      </c>
    </row>
    <row r="19" spans="1:2">
      <c r="A19" s="11">
        <f>ROWS(A17:A18)</f>
        <v>2</v>
      </c>
      <c r="B19" s="11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J3" sqref="J3:J4"/>
    </sheetView>
  </sheetViews>
  <sheetFormatPr defaultColWidth="8.85546875" defaultRowHeight="15"/>
  <cols>
    <col min="1" max="1" width="31.140625" style="1" bestFit="1" customWidth="1"/>
    <col min="2" max="2" width="7.28515625" style="1" bestFit="1" customWidth="1"/>
    <col min="3" max="3" width="8.85546875" style="1"/>
    <col min="4" max="4" width="21.42578125" style="1" bestFit="1" customWidth="1"/>
    <col min="5" max="5" width="13.42578125" style="1" bestFit="1" customWidth="1"/>
    <col min="6" max="6" width="5.85546875" style="1" bestFit="1" customWidth="1"/>
    <col min="7" max="7" width="7" style="1" bestFit="1" customWidth="1"/>
    <col min="8" max="8" width="8.85546875" style="1"/>
    <col min="9" max="9" width="10.7109375" style="1" bestFit="1" customWidth="1"/>
    <col min="10" max="10" width="13.42578125" style="1" bestFit="1" customWidth="1"/>
    <col min="11" max="11" width="5.85546875" style="1" bestFit="1" customWidth="1"/>
    <col min="12" max="12" width="6" style="1" bestFit="1" customWidth="1"/>
    <col min="13" max="13" width="8.85546875" style="1"/>
    <col min="14" max="14" width="17.5703125" style="1" bestFit="1" customWidth="1"/>
    <col min="15" max="15" width="13.42578125" style="1" bestFit="1" customWidth="1"/>
    <col min="16" max="16" width="5.7109375" style="1" bestFit="1" customWidth="1"/>
    <col min="17" max="17" width="7" style="1" bestFit="1" customWidth="1"/>
    <col min="18" max="16384" width="8.85546875" style="1"/>
  </cols>
  <sheetData>
    <row r="1" spans="1:17" s="2" customFormat="1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6" t="s">
        <v>25</v>
      </c>
      <c r="J1" s="6" t="s">
        <v>21</v>
      </c>
      <c r="K1" s="6" t="s">
        <v>22</v>
      </c>
      <c r="L1" s="6" t="s">
        <v>24</v>
      </c>
      <c r="N1" s="6" t="s">
        <v>29</v>
      </c>
      <c r="O1" s="6" t="s">
        <v>21</v>
      </c>
      <c r="Q1" s="6" t="s">
        <v>33</v>
      </c>
    </row>
    <row r="2" spans="1:17">
      <c r="A2" s="3" t="s">
        <v>1</v>
      </c>
      <c r="B2" s="3">
        <v>1</v>
      </c>
      <c r="D2" s="5" t="s">
        <v>18</v>
      </c>
      <c r="E2" s="7">
        <v>10500</v>
      </c>
      <c r="F2" s="5">
        <f>B16</f>
        <v>7</v>
      </c>
      <c r="G2" s="5">
        <f>E2*F2</f>
        <v>73500</v>
      </c>
      <c r="I2" s="5" t="s">
        <v>26</v>
      </c>
      <c r="J2" s="5">
        <v>0</v>
      </c>
      <c r="K2" s="5">
        <f>A$16+A$19</f>
        <v>16</v>
      </c>
      <c r="L2" s="5">
        <f>J2*K2</f>
        <v>0</v>
      </c>
      <c r="N2" s="5" t="s">
        <v>30</v>
      </c>
      <c r="O2" s="5">
        <v>0.15</v>
      </c>
      <c r="Q2" s="5">
        <f>G5+L5+O4</f>
        <v>197125</v>
      </c>
    </row>
    <row r="3" spans="1:17">
      <c r="A3" s="3" t="s">
        <v>2</v>
      </c>
      <c r="B3" s="3">
        <v>0</v>
      </c>
      <c r="D3" s="5" t="s">
        <v>19</v>
      </c>
      <c r="E3" s="7">
        <v>10500</v>
      </c>
      <c r="F3" s="5">
        <f>B19</f>
        <v>2</v>
      </c>
      <c r="G3" s="5">
        <f t="shared" ref="G3:G4" si="0">E3*F3</f>
        <v>21000</v>
      </c>
      <c r="I3" s="5" t="s">
        <v>27</v>
      </c>
      <c r="J3" s="5">
        <v>1400</v>
      </c>
      <c r="K3" s="5">
        <f t="shared" ref="K3:K4" si="1">A$16+A$19</f>
        <v>16</v>
      </c>
      <c r="L3" s="5">
        <f t="shared" ref="L3:L4" si="2">J3*K3</f>
        <v>22400</v>
      </c>
      <c r="N3" s="5" t="s">
        <v>31</v>
      </c>
      <c r="O3" s="5">
        <v>0.1</v>
      </c>
    </row>
    <row r="4" spans="1:17">
      <c r="A4" s="3" t="s">
        <v>3</v>
      </c>
      <c r="B4" s="3">
        <v>1</v>
      </c>
      <c r="D4" s="5" t="s">
        <v>23</v>
      </c>
      <c r="E4" s="5">
        <v>8000</v>
      </c>
      <c r="F4" s="5">
        <v>2</v>
      </c>
      <c r="G4" s="5">
        <f t="shared" si="0"/>
        <v>16000</v>
      </c>
      <c r="I4" s="5" t="s">
        <v>28</v>
      </c>
      <c r="J4" s="5">
        <v>1550</v>
      </c>
      <c r="K4" s="5">
        <f t="shared" si="1"/>
        <v>16</v>
      </c>
      <c r="L4" s="5">
        <f t="shared" si="2"/>
        <v>24800</v>
      </c>
      <c r="N4" s="5" t="s">
        <v>32</v>
      </c>
      <c r="O4" s="5">
        <f>(G5+L5)*(O2+O3)</f>
        <v>39425</v>
      </c>
    </row>
    <row r="5" spans="1:17">
      <c r="A5" s="3" t="s">
        <v>4</v>
      </c>
      <c r="B5" s="3">
        <v>0</v>
      </c>
      <c r="D5" s="5"/>
      <c r="E5" s="5"/>
      <c r="F5" s="5"/>
      <c r="G5" s="5">
        <f>SUM(G2:G4)</f>
        <v>110500</v>
      </c>
      <c r="I5" s="5"/>
      <c r="J5" s="5"/>
      <c r="K5" s="5"/>
      <c r="L5" s="5">
        <f>SUM(L2:L4)</f>
        <v>47200</v>
      </c>
    </row>
    <row r="6" spans="1:17">
      <c r="A6" s="3" t="s">
        <v>5</v>
      </c>
      <c r="B6" s="3">
        <v>1</v>
      </c>
    </row>
    <row r="7" spans="1:17">
      <c r="A7" s="3" t="s">
        <v>6</v>
      </c>
      <c r="B7" s="3">
        <v>0</v>
      </c>
    </row>
    <row r="8" spans="1:17">
      <c r="A8" s="3" t="s">
        <v>7</v>
      </c>
      <c r="B8" s="3">
        <v>1</v>
      </c>
    </row>
    <row r="9" spans="1:17">
      <c r="A9" s="3" t="s">
        <v>8</v>
      </c>
      <c r="B9" s="3">
        <v>0</v>
      </c>
    </row>
    <row r="10" spans="1:17">
      <c r="A10" s="3" t="s">
        <v>9</v>
      </c>
      <c r="B10" s="3">
        <v>1</v>
      </c>
    </row>
    <row r="11" spans="1:17">
      <c r="A11" s="3" t="s">
        <v>10</v>
      </c>
      <c r="B11" s="3">
        <v>0</v>
      </c>
    </row>
    <row r="12" spans="1:17">
      <c r="A12" s="3" t="s">
        <v>12</v>
      </c>
      <c r="B12" s="3">
        <v>1</v>
      </c>
    </row>
    <row r="13" spans="1:17">
      <c r="A13" s="3" t="s">
        <v>11</v>
      </c>
      <c r="B13" s="3">
        <v>0</v>
      </c>
    </row>
    <row r="14" spans="1:17">
      <c r="A14" s="3" t="s">
        <v>14</v>
      </c>
      <c r="B14" s="3">
        <v>1</v>
      </c>
    </row>
    <row r="15" spans="1:17">
      <c r="A15" s="3" t="s">
        <v>13</v>
      </c>
      <c r="B15" s="3">
        <v>0</v>
      </c>
    </row>
    <row r="16" spans="1:17">
      <c r="A16" s="3">
        <f>ROWS(A2:A15)</f>
        <v>14</v>
      </c>
      <c r="B16" s="3">
        <f>SUM(B2:B15)</f>
        <v>7</v>
      </c>
    </row>
    <row r="17" spans="1:2">
      <c r="A17" s="3" t="s">
        <v>15</v>
      </c>
      <c r="B17" s="3">
        <v>1</v>
      </c>
    </row>
    <row r="18" spans="1:2">
      <c r="A18" s="3" t="s">
        <v>16</v>
      </c>
      <c r="B18" s="3">
        <v>1</v>
      </c>
    </row>
    <row r="19" spans="1:2">
      <c r="A19" s="3">
        <f>ROWS(A17:A18)</f>
        <v>2</v>
      </c>
      <c r="B19" s="3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brac_cdm</vt:lpstr>
      <vt:lpstr>dream_square</vt:lpstr>
      <vt:lpstr>sarah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Reshma</cp:lastModifiedBy>
  <dcterms:created xsi:type="dcterms:W3CDTF">2015-06-05T18:17:20Z</dcterms:created>
  <dcterms:modified xsi:type="dcterms:W3CDTF">2020-02-05T07:01:30Z</dcterms:modified>
</cp:coreProperties>
</file>